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ílabo" sheetId="1" state="visible" r:id="rId1"/>
    <sheet name="P1" sheetId="2" state="visible" r:id="rId2"/>
    <sheet name="G1" sheetId="3" state="visible" r:id="rId3"/>
  </sheets>
  <definedNames>
    <definedName name="Silabo">#REF!</definedName>
    <definedName name="Guía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<sst xmlns="http://schemas.openxmlformats.org/spreadsheetml/2006/main" count="105" uniqueCount="105">
  <si>
    <t xml:space="preserve">UNIVERSIDAD MARTÍN LUTERO SEDE JALAPA</t>
  </si>
  <si>
    <t xml:space="preserve">SÍLABO DE ASIGNATURA</t>
  </si>
  <si>
    <t>SEDE</t>
  </si>
  <si>
    <t xml:space="preserve">Nivel Central Managua</t>
  </si>
  <si>
    <t xml:space="preserve">Año Lectivo</t>
  </si>
  <si>
    <t>Carrera:</t>
  </si>
  <si>
    <t>Código</t>
  </si>
  <si>
    <t xml:space="preserve">Nombre de la carrera</t>
  </si>
  <si>
    <t xml:space="preserve">A.C. CINE 2011</t>
  </si>
  <si>
    <t xml:space="preserve">A.C. CINE 2013</t>
  </si>
  <si>
    <t xml:space="preserve">Área de Formación </t>
  </si>
  <si>
    <t xml:space="preserve">Área Disciplinaria</t>
  </si>
  <si>
    <t xml:space="preserve">Nombre de la asignatura</t>
  </si>
  <si>
    <t>Código:</t>
  </si>
  <si>
    <t xml:space="preserve">Año Académico</t>
  </si>
  <si>
    <t>Trimestre</t>
  </si>
  <si>
    <t>T1805</t>
  </si>
  <si>
    <t>Modalidad:</t>
  </si>
  <si>
    <t>Turno:</t>
  </si>
  <si>
    <t xml:space="preserve">Horas presenciales:</t>
  </si>
  <si>
    <t xml:space="preserve">H. de est. indep.</t>
  </si>
  <si>
    <t xml:space="preserve">Total de horas:</t>
  </si>
  <si>
    <t>PR</t>
  </si>
  <si>
    <t>PC</t>
  </si>
  <si>
    <t>CR</t>
  </si>
  <si>
    <t>Mediador:</t>
  </si>
  <si>
    <t>MSc.</t>
  </si>
  <si>
    <t xml:space="preserve">N° encuentro</t>
  </si>
  <si>
    <t>Fecha</t>
  </si>
  <si>
    <t xml:space="preserve">N° de unidad</t>
  </si>
  <si>
    <t xml:space="preserve">Nombre de la unidad</t>
  </si>
  <si>
    <t xml:space="preserve">Tipo de objetivo</t>
  </si>
  <si>
    <t xml:space="preserve">Objetivos de aprendizaje</t>
  </si>
  <si>
    <t xml:space="preserve">Contenido Temático</t>
  </si>
  <si>
    <t xml:space="preserve">Descripción de los momentos didácticos </t>
  </si>
  <si>
    <t xml:space="preserve">Tiempo en minutos</t>
  </si>
  <si>
    <t xml:space="preserve">Recursos didácticos</t>
  </si>
  <si>
    <t xml:space="preserve">Evaluación sumativa</t>
  </si>
  <si>
    <t xml:space="preserve">Adecuación curricular</t>
  </si>
  <si>
    <t xml:space="preserve">Relación del eje transversal con lo abordado en el encuentro</t>
  </si>
  <si>
    <t>Conceptual</t>
  </si>
  <si>
    <t xml:space="preserve">Primer momento</t>
  </si>
  <si>
    <t xml:space="preserve">I Parcial</t>
  </si>
  <si>
    <t xml:space="preserve">Acumulado 1</t>
  </si>
  <si>
    <t>Procedimental</t>
  </si>
  <si>
    <t xml:space="preserve">Segundo momento</t>
  </si>
  <si>
    <t>Puntaje</t>
  </si>
  <si>
    <t xml:space="preserve">Clases teóricas</t>
  </si>
  <si>
    <t xml:space="preserve">Clases prácticas</t>
  </si>
  <si>
    <t xml:space="preserve">Instrumento de evaluación</t>
  </si>
  <si>
    <t>Actitudinal</t>
  </si>
  <si>
    <t xml:space="preserve">Tercer momento</t>
  </si>
  <si>
    <t xml:space="preserve">Estrategia de evaluación</t>
  </si>
  <si>
    <t xml:space="preserve">TOTAL HORAS</t>
  </si>
  <si>
    <t xml:space="preserve">N° Guía</t>
  </si>
  <si>
    <t>Objetivo</t>
  </si>
  <si>
    <t>Actividades</t>
  </si>
  <si>
    <t xml:space="preserve">Criterios de evaluación</t>
  </si>
  <si>
    <t>Recursos</t>
  </si>
  <si>
    <t xml:space="preserve">Fecha de Entrega</t>
  </si>
  <si>
    <t>I:</t>
  </si>
  <si>
    <t xml:space="preserve">Lista de cotejo</t>
  </si>
  <si>
    <t xml:space="preserve">Organizador gráfico</t>
  </si>
  <si>
    <t xml:space="preserve">Diario de trabajo</t>
  </si>
  <si>
    <t xml:space="preserve">Prueba escrita</t>
  </si>
  <si>
    <t xml:space="preserve">Firma del Facilitador:</t>
  </si>
  <si>
    <t xml:space="preserve">Revisado Por:</t>
  </si>
  <si>
    <t xml:space="preserve">Fecha de Revisado</t>
  </si>
  <si>
    <t xml:space="preserve">UNIVERSIDAD MARTÍN LUTERO</t>
  </si>
  <si>
    <t xml:space="preserve">PLAN DE CLASE</t>
  </si>
  <si>
    <t>I</t>
  </si>
  <si>
    <t xml:space="preserve">DATOS GENERALES</t>
  </si>
  <si>
    <t xml:space="preserve">N° de encuentro</t>
  </si>
  <si>
    <t>Asignatura:</t>
  </si>
  <si>
    <t>Fecha:</t>
  </si>
  <si>
    <t xml:space="preserve">Cód. de asignatura:</t>
  </si>
  <si>
    <t>Sede:</t>
  </si>
  <si>
    <t>Trimestre:</t>
  </si>
  <si>
    <t xml:space="preserve">Año Lectivo:</t>
  </si>
  <si>
    <t xml:space="preserve">Año académico:</t>
  </si>
  <si>
    <t>II</t>
  </si>
  <si>
    <t>N°</t>
  </si>
  <si>
    <t>UNIDAD</t>
  </si>
  <si>
    <t xml:space="preserve">Objetivos de Aprendizaje</t>
  </si>
  <si>
    <t>III</t>
  </si>
  <si>
    <t xml:space="preserve">MEDIACIÓN PEDAGÓGICA</t>
  </si>
  <si>
    <t xml:space="preserve">Contenido temático</t>
  </si>
  <si>
    <t xml:space="preserve">Descripción de los momentos didácticos</t>
  </si>
  <si>
    <t xml:space="preserve">Momentos didácticos</t>
  </si>
  <si>
    <t xml:space="preserve">Forma organizativa</t>
  </si>
  <si>
    <t xml:space="preserve">Descripción de la forma organizativa</t>
  </si>
  <si>
    <t xml:space="preserve">Eje transversal</t>
  </si>
  <si>
    <t>V</t>
  </si>
  <si>
    <t xml:space="preserve">GUÍA DE ESTUDIO INDEPENDIENTE</t>
  </si>
  <si>
    <t>Unidad</t>
  </si>
  <si>
    <t xml:space="preserve">Orientciones de las actividades</t>
  </si>
  <si>
    <t xml:space="preserve">Puntaje presencial:</t>
  </si>
  <si>
    <t xml:space="preserve">Horas de estudio independiente:</t>
  </si>
  <si>
    <t xml:space="preserve">Puntaje en estudio independiente:</t>
  </si>
  <si>
    <t xml:space="preserve">Total de horas: </t>
  </si>
  <si>
    <t xml:space="preserve">Puntaje Total</t>
  </si>
  <si>
    <t>REVISIÓN</t>
  </si>
  <si>
    <t xml:space="preserve">GUÍA PARA EL ESTUDIO INDEPENDIENTE</t>
  </si>
  <si>
    <t xml:space="preserve">N° de guía</t>
  </si>
  <si>
    <t xml:space="preserve">ESTUDIO INDEPENDIENTE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</si>
</sst>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d&quot; de &quot;mmmm"/>
    <numFmt numFmtId="165" formatCode="d&quot; de &quot;mmmm&quot; de &quot;yyyy"/>
    <numFmt numFmtId="166" formatCode="d/MM/yyyy"/>
    <numFmt numFmtId="167" formatCode="d.m"/>
  </numFmts>
  <fonts count="23">
    <font>
      <sz val="10.000000"/>
      <color theme="1"/>
      <name val="Arial"/>
      <scheme val="minor"/>
    </font>
    <font>
      <b/>
      <sz val="18.000000"/>
      <color theme="1"/>
      <name val="Arial"/>
      <scheme val="minor"/>
    </font>
    <font>
      <b/>
      <sz val="14.000000"/>
      <color theme="1"/>
      <name val="Arial"/>
      <scheme val="minor"/>
    </font>
    <font>
      <b/>
      <sz val="10.000000"/>
      <color theme="1"/>
      <name val="Arial"/>
      <scheme val="minor"/>
    </font>
    <font>
      <b/>
      <sz val="11.000000"/>
      <color theme="1"/>
      <name val="Arial"/>
      <scheme val="minor"/>
    </font>
    <font>
      <b/>
      <sz val="10.000000"/>
      <color rgb="FF1F1F1F"/>
      <name val="Arial"/>
      <scheme val="minor"/>
    </font>
    <font/>
    <font>
      <b/>
      <sz val="10.000000"/>
      <name val="Arial"/>
      <scheme val="minor"/>
    </font>
    <font>
      <color theme="1"/>
      <name val="Arial"/>
      <scheme val="minor"/>
    </font>
    <font>
      <b/>
      <sz val="11.000000"/>
      <color rgb="FF1F1F1F"/>
      <name val="Arial"/>
      <scheme val="minor"/>
    </font>
    <font>
      <b/>
      <color theme="1"/>
      <name val="Arial"/>
    </font>
    <font>
      <u/>
      <sz val="10.000000"/>
      <color theme="1"/>
      <name val="Arial"/>
      <scheme val="minor"/>
    </font>
    <font>
      <sz val="11.000000"/>
      <color rgb="FF1F1F1F"/>
      <name val="Arial"/>
      <scheme val="minor"/>
    </font>
    <font>
      <sz val="10.000000"/>
      <color rgb="FF1F1F1F"/>
      <name val="Arial"/>
      <scheme val="minor"/>
    </font>
    <font>
      <sz val="10.000000"/>
      <name val="&quot;Google Sans Mono&quot;"/>
    </font>
    <font>
      <sz val="10.000000"/>
      <color theme="1"/>
      <name val="&quot;Google Sans Mono&quot;"/>
    </font>
    <font>
      <color theme="1"/>
      <name val="Arial"/>
    </font>
    <font>
      <b/>
      <sz val="20.000000"/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sz val="9.000000"/>
      <color theme="1"/>
      <name val="Arial"/>
      <scheme val="minor"/>
    </font>
    <font>
      <sz val="11.000000"/>
      <color theme="1"/>
      <name val="Arial"/>
      <scheme val="minor"/>
    </font>
    <font>
      <b/>
      <sz val="12.00000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4" tint="0"/>
        <bgColor theme="4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20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 applyAlignment="1">
      <alignment vertical="center"/>
    </xf>
    <xf fontId="0" fillId="0" borderId="0" numFmtId="0" xfId="0"/>
    <xf fontId="3" fillId="0" borderId="0" numFmtId="0" xfId="0" applyFont="1" applyAlignment="1">
      <alignment horizontal="right"/>
    </xf>
    <xf fontId="4" fillId="0" borderId="0" numFmtId="0" xfId="0" applyFont="1" applyAlignment="1">
      <alignment horizontal="center"/>
    </xf>
    <xf fontId="5" fillId="2" borderId="0" numFmtId="0" xfId="0" applyFont="1" applyFill="1"/>
    <xf fontId="0" fillId="0" borderId="0" numFmtId="0" xfId="0" applyAlignment="1">
      <alignment horizontal="right"/>
    </xf>
    <xf fontId="3" fillId="3" borderId="1" numFmtId="0" xfId="0" applyFont="1" applyFill="1" applyBorder="1" applyAlignment="1">
      <alignment horizontal="center" vertical="center" wrapText="1"/>
    </xf>
    <xf fontId="6" fillId="0" borderId="2" numFmtId="0" xfId="0" applyFont="1" applyBorder="1"/>
    <xf fontId="3" fillId="3" borderId="3" numFmtId="0" xfId="0" applyFont="1" applyFill="1" applyBorder="1" applyAlignment="1">
      <alignment horizontal="center" vertical="center" wrapText="1"/>
    </xf>
    <xf fontId="7" fillId="3" borderId="3" numFmtId="0" xfId="0" applyFont="1" applyFill="1" applyBorder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6" fillId="0" borderId="4" numFmtId="0" xfId="0" applyFont="1" applyBorder="1"/>
    <xf fontId="6" fillId="0" borderId="5" numFmtId="0" xfId="0" applyFont="1" applyBorder="1"/>
    <xf fontId="0" fillId="4" borderId="3" numFmtId="0" xfId="0" applyFill="1" applyBorder="1" applyAlignment="1">
      <alignment horizontal="center" vertical="center" wrapText="1"/>
    </xf>
    <xf fontId="7" fillId="4" borderId="3" numFmtId="0" xfId="0" applyFont="1" applyFill="1" applyBorder="1" applyAlignment="1">
      <alignment horizontal="center" vertical="center" wrapText="1"/>
    </xf>
    <xf fontId="3" fillId="4" borderId="3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8" fillId="4" borderId="3" numFmtId="0" xfId="0" applyFont="1" applyFill="1" applyBorder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3" fillId="5" borderId="0" numFmtId="0" xfId="0" applyFont="1" applyFill="1" applyAlignment="1">
      <alignment vertical="center" wrapText="1"/>
    </xf>
    <xf fontId="3" fillId="5" borderId="0" numFmtId="0" xfId="0" applyFont="1" applyFill="1" applyAlignment="1">
      <alignment vertical="center"/>
    </xf>
    <xf fontId="3" fillId="3" borderId="3" numFmtId="0" xfId="0" applyFont="1" applyFill="1" applyBorder="1" applyAlignment="1">
      <alignment horizontal="center" wrapText="1"/>
    </xf>
    <xf fontId="9" fillId="3" borderId="3" numFmtId="0" xfId="0" applyFont="1" applyFill="1" applyBorder="1" applyAlignment="1">
      <alignment horizontal="center" wrapText="1"/>
    </xf>
    <xf fontId="10" fillId="3" borderId="3" numFmtId="0" xfId="0" applyFont="1" applyFill="1" applyBorder="1" applyAlignment="1">
      <alignment vertical="center"/>
    </xf>
    <xf fontId="10" fillId="3" borderId="6" numFmtId="0" xfId="0" applyFont="1" applyFill="1" applyBorder="1" applyAlignment="1">
      <alignment vertical="center"/>
    </xf>
    <xf fontId="10" fillId="0" borderId="0" numFmtId="0" xfId="0" applyFont="1" applyAlignment="1">
      <alignment vertical="center"/>
    </xf>
    <xf fontId="0" fillId="0" borderId="0" numFmtId="0" xfId="0" applyAlignment="1">
      <alignment horizontal="right" wrapText="1"/>
    </xf>
    <xf fontId="11" fillId="0" borderId="0" numFmtId="0" xfId="0" applyFont="1" applyAlignment="1">
      <alignment wrapText="1"/>
    </xf>
    <xf fontId="0" fillId="4" borderId="3" numFmtId="0" xfId="0" applyFill="1" applyBorder="1" applyAlignment="1">
      <alignment horizontal="center" wrapText="1"/>
    </xf>
    <xf fontId="12" fillId="4" borderId="3" numFmtId="0" xfId="0" applyFont="1" applyFill="1" applyBorder="1" applyAlignment="1">
      <alignment horizontal="center" wrapText="1"/>
    </xf>
    <xf fontId="13" fillId="4" borderId="3" numFmtId="0" xfId="0" applyFont="1" applyFill="1" applyBorder="1" applyAlignment="1">
      <alignment horizontal="center" wrapText="1"/>
    </xf>
    <xf fontId="14" fillId="4" borderId="3" numFmtId="0" xfId="0" applyFont="1" applyFill="1" applyBorder="1" applyAlignment="1">
      <alignment horizontal="center"/>
    </xf>
    <xf fontId="14" fillId="0" borderId="0" numFmtId="0" xfId="0" applyFont="1" applyAlignment="1">
      <alignment horizontal="center"/>
    </xf>
    <xf fontId="15" fillId="0" borderId="0" numFmtId="0" xfId="0" applyFont="1" applyAlignment="1">
      <alignment horizontal="center"/>
    </xf>
    <xf fontId="8" fillId="0" borderId="0" numFmtId="0" xfId="0" applyFont="1" applyAlignment="1">
      <alignment vertical="center"/>
    </xf>
    <xf fontId="16" fillId="0" borderId="0" numFmtId="0" xfId="0" applyFont="1" applyAlignment="1">
      <alignment vertical="center"/>
    </xf>
    <xf fontId="16" fillId="0" borderId="0" numFmtId="0" xfId="0" applyFont="1"/>
    <xf fontId="10" fillId="6" borderId="7" numFmtId="0" xfId="0" applyFont="1" applyFill="1" applyBorder="1" applyAlignment="1">
      <alignment horizontal="center" textRotation="90" vertical="center" wrapText="1"/>
    </xf>
    <xf fontId="10" fillId="6" borderId="7" numFmtId="0" xfId="0" applyFont="1" applyFill="1" applyBorder="1" applyAlignment="1">
      <alignment textRotation="90" vertical="center" wrapText="1"/>
    </xf>
    <xf fontId="10" fillId="6" borderId="7" numFmtId="0" xfId="0" applyFont="1" applyFill="1" applyBorder="1" applyAlignment="1">
      <alignment horizontal="center" vertical="center" wrapText="1"/>
    </xf>
    <xf fontId="10" fillId="6" borderId="8" numFmtId="0" xfId="0" applyFont="1" applyFill="1" applyBorder="1" applyAlignment="1">
      <alignment horizontal="center" vertical="center" wrapText="1"/>
    </xf>
    <xf fontId="6" fillId="0" borderId="6" numFmtId="0" xfId="0" applyFont="1" applyBorder="1"/>
    <xf fontId="10" fillId="6" borderId="3" numFmtId="0" xfId="0" applyFont="1" applyFill="1" applyBorder="1" applyAlignment="1">
      <alignment vertical="center" wrapText="1"/>
    </xf>
    <xf fontId="10" fillId="0" borderId="0" numFmtId="0" xfId="0" applyFont="1" applyAlignment="1">
      <alignment vertical="center" wrapText="1"/>
    </xf>
    <xf fontId="6" fillId="0" borderId="9" numFmtId="0" xfId="0" applyFont="1" applyBorder="1"/>
    <xf fontId="10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left" vertical="center" wrapText="1"/>
    </xf>
    <xf fontId="16" fillId="5" borderId="8" numFmtId="0" xfId="0" applyFont="1" applyFill="1" applyBorder="1" applyAlignment="1">
      <alignment horizontal="center" vertical="center" wrapText="1"/>
    </xf>
    <xf fontId="6" fillId="0" borderId="10" numFmtId="0" xfId="0" applyFont="1" applyBorder="1"/>
    <xf fontId="16" fillId="2" borderId="9" numFmtId="0" xfId="0" applyFont="1" applyFill="1" applyBorder="1"/>
    <xf fontId="16" fillId="0" borderId="3" numFmtId="0" xfId="0" applyFont="1" applyBorder="1" applyAlignment="1">
      <alignment vertical="center" wrapText="1"/>
    </xf>
    <xf fontId="16" fillId="0" borderId="0" numFmtId="0" xfId="0" applyFont="1" applyAlignment="1">
      <alignment vertical="center" wrapText="1"/>
    </xf>
    <xf fontId="10" fillId="7" borderId="7" numFmtId="0" xfId="0" applyFont="1" applyFill="1" applyBorder="1" applyAlignment="1">
      <alignment horizontal="center" vertical="center"/>
    </xf>
    <xf fontId="10" fillId="5" borderId="7" numFmtId="164" xfId="0" applyNumberFormat="1" applyFont="1" applyFill="1" applyBorder="1" applyAlignment="1">
      <alignment textRotation="90" vertical="center"/>
    </xf>
    <xf fontId="10" fillId="0" borderId="3" numFmtId="0" xfId="0" applyFont="1" applyBorder="1" applyAlignment="1">
      <alignment horizontal="center" vertical="center" wrapText="1"/>
    </xf>
    <xf fontId="16" fillId="0" borderId="3" numFmtId="0" xfId="0" applyFont="1" applyBorder="1" applyAlignment="1">
      <alignment horizontal="left" vertical="top" wrapText="1"/>
    </xf>
    <xf fontId="16" fillId="0" borderId="3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vertical="center" wrapText="1"/>
    </xf>
    <xf fontId="16" fillId="5" borderId="7" numFmtId="0" xfId="0" applyFont="1" applyFill="1" applyBorder="1" applyAlignment="1">
      <alignment horizontal="center" vertical="center"/>
    </xf>
    <xf fontId="16" fillId="0" borderId="7" numFmtId="0" xfId="0" applyFont="1" applyBorder="1" applyAlignment="1">
      <alignment horizontal="left" vertical="top" wrapText="1"/>
    </xf>
    <xf fontId="16" fillId="0" borderId="0" numFmtId="0" xfId="0" applyFont="1" applyAlignment="1">
      <alignment horizontal="center" vertical="center" wrapText="1"/>
    </xf>
    <xf fontId="6" fillId="7" borderId="11" numFmtId="0" xfId="0" applyFont="1" applyFill="1" applyBorder="1"/>
    <xf fontId="6" fillId="0" borderId="11" numFmtId="0" xfId="0" applyFont="1" applyBorder="1"/>
    <xf fontId="16" fillId="5" borderId="8" numFmtId="0" xfId="0" applyFont="1" applyFill="1" applyBorder="1" applyAlignment="1">
      <alignment horizontal="center" wrapText="1"/>
    </xf>
    <xf fontId="16" fillId="6" borderId="7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wrapText="1"/>
    </xf>
    <xf fontId="16" fillId="6" borderId="8" numFmtId="0" xfId="0" applyFont="1" applyFill="1" applyBorder="1" applyAlignment="1">
      <alignment vertical="center" wrapText="1"/>
    </xf>
    <xf fontId="16" fillId="0" borderId="7" numFmtId="0" xfId="0" applyFont="1" applyBorder="1" applyAlignment="1">
      <alignment vertical="top" wrapText="1"/>
    </xf>
    <xf fontId="16" fillId="0" borderId="11" numFmtId="0" xfId="0" applyFont="1" applyBorder="1" applyAlignment="1">
      <alignment horizontal="center" vertical="center"/>
    </xf>
    <xf fontId="16" fillId="6" borderId="9" numFmtId="0" xfId="0" applyFont="1" applyFill="1" applyBorder="1" applyAlignment="1">
      <alignment vertical="center" wrapText="1"/>
    </xf>
    <xf fontId="16" fillId="0" borderId="11" numFmtId="0" xfId="0" applyFont="1" applyBorder="1" applyAlignment="1">
      <alignment horizontal="center" vertical="center" wrapText="1"/>
    </xf>
    <xf fontId="10" fillId="2" borderId="7" numFmtId="0" xfId="0" applyFont="1" applyFill="1" applyBorder="1" applyAlignment="1">
      <alignment horizontal="center" vertical="center" wrapText="1"/>
    </xf>
    <xf fontId="10" fillId="0" borderId="7" numFmtId="0" xfId="0" applyFont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6" fillId="7" borderId="9" numFmtId="0" xfId="0" applyFont="1" applyFill="1" applyBorder="1"/>
    <xf fontId="16" fillId="0" borderId="3" numFmtId="0" xfId="0" applyFont="1" applyBorder="1" applyAlignment="1">
      <alignment horizontal="left" vertical="center" wrapText="1"/>
    </xf>
    <xf fontId="16" fillId="0" borderId="9" numFmtId="0" xfId="0" applyFont="1" applyBorder="1" applyAlignment="1">
      <alignment horizontal="center" vertical="center" wrapText="1"/>
    </xf>
    <xf fontId="10" fillId="5" borderId="4" numFmtId="0" xfId="0" applyFont="1" applyFill="1" applyBorder="1" applyAlignment="1">
      <alignment horizontal="right" vertical="center"/>
    </xf>
    <xf fontId="6" fillId="0" borderId="12" numFmtId="0" xfId="0" applyFont="1" applyBorder="1"/>
    <xf fontId="10" fillId="0" borderId="5" numFmtId="0" xfId="0" applyFont="1" applyBorder="1" applyAlignment="1">
      <alignment horizontal="center" vertical="center" wrapText="1"/>
    </xf>
    <xf fontId="16" fillId="0" borderId="12" numFmtId="0" xfId="0" applyFont="1" applyBorder="1" applyAlignment="1">
      <alignment vertical="center"/>
    </xf>
    <xf fontId="16" fillId="0" borderId="12" numFmtId="0" xfId="0" applyFont="1" applyBorder="1"/>
    <xf fontId="10" fillId="6" borderId="3" numFmtId="0" xfId="0" applyFont="1" applyFill="1" applyBorder="1" applyAlignment="1">
      <alignment horizontal="center" textRotation="90" vertical="center" wrapText="1"/>
    </xf>
    <xf fontId="10" fillId="6" borderId="3" numFmtId="0" xfId="0" applyFont="1" applyFill="1" applyBorder="1" applyAlignment="1">
      <alignment textRotation="90" vertical="center" wrapText="1"/>
    </xf>
    <xf fontId="10" fillId="6" borderId="3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wrapText="1"/>
    </xf>
    <xf fontId="10" fillId="6" borderId="3" numFmtId="0" xfId="0" applyFont="1" applyFill="1" applyBorder="1" applyAlignment="1">
      <alignment wrapText="1"/>
    </xf>
    <xf fontId="10" fillId="0" borderId="0" numFmtId="0" xfId="0" applyFont="1" applyAlignment="1">
      <alignment wrapText="1"/>
    </xf>
    <xf fontId="10" fillId="8" borderId="7" numFmtId="0" xfId="0" applyFont="1" applyFill="1" applyBorder="1" applyAlignment="1">
      <alignment horizontal="center" vertical="center"/>
    </xf>
    <xf fontId="10" fillId="5" borderId="7" numFmtId="0" xfId="0" applyFont="1" applyFill="1" applyBorder="1" applyAlignment="1">
      <alignment horizontal="center" vertical="center" wrapText="1"/>
    </xf>
    <xf fontId="16" fillId="5" borderId="7" numFmtId="0" xfId="0" applyFont="1" applyFill="1" applyBorder="1" applyAlignment="1">
      <alignment horizontal="center" vertical="center" wrapText="1"/>
    </xf>
    <xf fontId="8" fillId="0" borderId="7" numFmtId="0" xfId="0" applyFont="1" applyBorder="1" applyAlignment="1">
      <alignment horizontal="left" vertical="center" wrapText="1"/>
    </xf>
    <xf fontId="8" fillId="0" borderId="7" numFmtId="0" xfId="0" applyFont="1" applyBorder="1" applyAlignment="1">
      <alignment horizontal="center" vertical="center"/>
    </xf>
    <xf fontId="10" fillId="2" borderId="3" numFmtId="0" xfId="0" applyFont="1" applyFill="1" applyBorder="1" applyAlignment="1">
      <alignment horizontal="center" vertical="center" wrapText="1"/>
    </xf>
    <xf fontId="16" fillId="0" borderId="7" numFmtId="165" xfId="0" applyNumberFormat="1" applyFont="1" applyBorder="1" applyAlignment="1">
      <alignment vertical="center" wrapText="1"/>
    </xf>
    <xf fontId="6" fillId="8" borderId="11" numFmtId="0" xfId="0" applyFont="1" applyFill="1" applyBorder="1"/>
    <xf fontId="10" fillId="5" borderId="3" numFmtId="0" xfId="0" applyFont="1" applyFill="1" applyBorder="1" applyAlignment="1">
      <alignment horizontal="center" vertical="center" wrapText="1"/>
    </xf>
    <xf fontId="16" fillId="0" borderId="0" numFmtId="0" xfId="0" applyFont="1" applyAlignment="1">
      <alignment wrapText="1"/>
    </xf>
    <xf fontId="8" fillId="0" borderId="7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vertical="center" wrapText="1"/>
    </xf>
    <xf fontId="8" fillId="0" borderId="7" numFmtId="0" xfId="0" applyFont="1" applyBorder="1" applyAlignment="1">
      <alignment horizontal="center" vertical="center" wrapText="1"/>
    </xf>
    <xf fontId="6" fillId="8" borderId="9" numFmtId="0" xfId="0" applyFont="1" applyFill="1" applyBorder="1"/>
    <xf fontId="10" fillId="0" borderId="5" numFmtId="0" xfId="0" applyFont="1" applyBorder="1" applyAlignment="1">
      <alignment horizontal="right" wrapText="1"/>
    </xf>
    <xf fontId="10" fillId="6" borderId="6" numFmtId="0" xfId="0" applyFont="1" applyFill="1" applyBorder="1" applyAlignment="1">
      <alignment horizontal="center" vertical="center" wrapText="1"/>
    </xf>
    <xf fontId="6" fillId="0" borderId="9" numFmtId="0" xfId="0" applyFont="1" applyBorder="1" applyAlignment="1">
      <alignment wrapText="1"/>
    </xf>
    <xf fontId="16" fillId="5" borderId="6" numFmtId="0" xfId="0" applyFont="1" applyFill="1" applyBorder="1" applyAlignment="1">
      <alignment horizontal="center" vertical="center" wrapText="1"/>
    </xf>
    <xf fontId="6" fillId="7" borderId="11" numFmtId="0" xfId="0" applyFont="1" applyFill="1" applyBorder="1"/>
    <xf fontId="6" fillId="0" borderId="11" numFmtId="0" xfId="0" applyFont="1" applyBorder="1"/>
    <xf fontId="16" fillId="5" borderId="6" numFmtId="0" xfId="0" applyFont="1" applyFill="1" applyBorder="1" applyAlignment="1">
      <alignment horizontal="center" wrapText="1"/>
    </xf>
    <xf fontId="6" fillId="0" borderId="11" numFmtId="0" xfId="0" applyFont="1" applyBorder="1" applyAlignment="1">
      <alignment wrapText="1"/>
    </xf>
    <xf fontId="10" fillId="6" borderId="0" numFmtId="0" xfId="0" applyFont="1" applyFill="1" applyAlignment="1">
      <alignment horizontal="center" wrapText="1"/>
    </xf>
    <xf fontId="16" fillId="6" borderId="3" numFmtId="0" xfId="0" applyFont="1" applyFill="1" applyBorder="1" applyAlignment="1">
      <alignment vertical="center" wrapText="1"/>
    </xf>
    <xf fontId="16" fillId="0" borderId="0" numFmtId="0" xfId="0" applyFont="1" applyAlignment="1">
      <alignment horizontal="center" vertical="center"/>
    </xf>
    <xf fontId="6" fillId="0" borderId="0" numFmtId="0" xfId="0" applyFont="1"/>
    <xf fontId="6" fillId="7" borderId="9" numFmtId="0" xfId="0" applyFont="1" applyFill="1" applyBorder="1"/>
    <xf fontId="6" fillId="0" borderId="9" numFmtId="0" xfId="0" applyFont="1" applyBorder="1"/>
    <xf fontId="10" fillId="5" borderId="8" numFmtId="0" xfId="0" applyFont="1" applyFill="1" applyBorder="1" applyAlignment="1">
      <alignment horizontal="right" vertical="center"/>
    </xf>
    <xf fontId="10" fillId="5" borderId="10" numFmtId="0" xfId="0" applyFont="1" applyFill="1" applyBorder="1" applyAlignment="1">
      <alignment horizontal="right" vertical="center"/>
    </xf>
    <xf fontId="10" fillId="5" borderId="6" numFmtId="0" xfId="0" applyFont="1" applyFill="1" applyBorder="1" applyAlignment="1">
      <alignment horizontal="right" vertical="center"/>
    </xf>
    <xf fontId="0" fillId="0" borderId="0" numFmtId="0" xfId="0">
      <protection hidden="0" locked="1"/>
    </xf>
    <xf fontId="16" fillId="0" borderId="10" numFmtId="0" xfId="0" applyFont="1" applyBorder="1" applyAlignment="1">
      <alignment vertical="center"/>
    </xf>
    <xf fontId="16" fillId="0" borderId="10" numFmtId="0" xfId="0" applyFont="1" applyBorder="1"/>
    <xf fontId="16" fillId="5" borderId="3" numFmtId="0" xfId="0" applyFont="1" applyFill="1" applyBorder="1" applyAlignment="1">
      <alignment horizontal="center" vertical="center" wrapText="1"/>
    </xf>
    <xf fontId="6" fillId="8" borderId="11" numFmtId="0" xfId="0" applyFont="1" applyFill="1" applyBorder="1"/>
    <xf fontId="6" fillId="8" borderId="9" numFmtId="0" xfId="0" applyFont="1" applyFill="1" applyBorder="1"/>
    <xf fontId="10" fillId="0" borderId="3" numFmtId="0" xfId="0" applyFont="1" applyBorder="1" applyAlignment="1">
      <alignment horizontal="right" wrapText="1"/>
    </xf>
    <xf fontId="8" fillId="0" borderId="0" numFmtId="0" xfId="0" applyFont="1" applyAlignment="1">
      <alignment wrapText="1"/>
    </xf>
    <xf fontId="8" fillId="0" borderId="12" numFmtId="0" xfId="0" applyFont="1" applyBorder="1"/>
    <xf fontId="8" fillId="0" borderId="0" numFmtId="0" xfId="0" applyFont="1"/>
    <xf fontId="17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8" fillId="0" borderId="0" numFmtId="0" xfId="0" applyFont="1"/>
    <xf fontId="18" fillId="3" borderId="0" numFmtId="0" xfId="0" applyFont="1" applyFill="1"/>
    <xf fontId="4" fillId="3" borderId="0" numFmtId="0" xfId="0" applyFont="1" applyFill="1" applyAlignment="1">
      <alignment horizontal="center"/>
    </xf>
    <xf fontId="8" fillId="0" borderId="0" numFmtId="0" xfId="0" applyFont="1" applyAlignment="1">
      <alignment horizontal="left"/>
    </xf>
    <xf fontId="18" fillId="0" borderId="0" numFmtId="0" xfId="0" applyFont="1" applyAlignment="1">
      <alignment horizontal="right"/>
    </xf>
    <xf fontId="8" fillId="0" borderId="0" numFmtId="164" xfId="0" applyNumberFormat="1" applyFont="1" applyAlignment="1">
      <alignment horizontal="left"/>
    </xf>
    <xf fontId="19" fillId="0" borderId="0" numFmtId="0" xfId="0" applyFont="1" applyAlignment="1">
      <alignment horizontal="left"/>
    </xf>
    <xf fontId="4" fillId="3" borderId="0" numFmtId="0" xfId="0" applyFont="1" applyFill="1" applyAlignment="1">
      <alignment horizontal="right"/>
    </xf>
    <xf fontId="4" fillId="3" borderId="0" numFmtId="0" xfId="0" applyFont="1" applyFill="1" applyAlignment="1">
      <alignment horizontal="left"/>
    </xf>
    <xf fontId="4" fillId="0" borderId="0" numFmtId="0" xfId="0" applyFont="1"/>
    <xf fontId="18" fillId="0" borderId="0" numFmtId="0" xfId="0" applyFont="1" applyAlignment="1">
      <alignment horizontal="right" vertical="center" wrapText="1"/>
    </xf>
    <xf fontId="8" fillId="0" borderId="0" numFmtId="0" xfId="0" applyFont="1" applyAlignment="1">
      <alignment horizontal="left" vertical="center" wrapText="1"/>
    </xf>
    <xf fontId="4" fillId="0" borderId="0" numFmtId="0" xfId="0" applyFont="1" applyAlignment="1">
      <alignment horizontal="left"/>
    </xf>
    <xf fontId="18" fillId="0" borderId="0" numFmtId="0" xfId="0" applyFont="1" applyAlignment="1">
      <alignment horizontal="right" vertical="center"/>
    </xf>
    <xf fontId="8" fillId="0" borderId="0" numFmtId="0" xfId="0" applyFont="1" applyAlignment="1">
      <alignment vertical="top" wrapText="1"/>
    </xf>
    <xf fontId="4" fillId="3" borderId="0" numFmtId="0" xfId="0" applyFont="1" applyFill="1"/>
    <xf fontId="18" fillId="5" borderId="1" numFmtId="0" xfId="0" applyFont="1" applyFill="1" applyBorder="1" applyAlignment="1">
      <alignment horizontal="center" vertical="center" wrapText="1"/>
    </xf>
    <xf fontId="6" fillId="0" borderId="13" numFmtId="0" xfId="0" applyFont="1" applyBorder="1"/>
    <xf fontId="18" fillId="5" borderId="7" numFmtId="0" xfId="0" applyFont="1" applyFill="1" applyBorder="1" applyAlignment="1">
      <alignment horizontal="center" vertical="center" wrapText="1"/>
    </xf>
    <xf fontId="1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/>
    <xf fontId="8" fillId="0" borderId="8" numFmtId="0" xfId="0" applyFont="1" applyBorder="1" applyAlignment="1">
      <alignment horizontal="left" vertical="center" wrapText="1"/>
    </xf>
    <xf fontId="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 applyAlignment="1">
      <alignment horizontal="center" vertical="center" wrapText="1"/>
    </xf>
    <xf fontId="8" fillId="0" borderId="1" numFmtId="0" xfId="0" applyFont="1" applyBorder="1" applyAlignment="1">
      <alignment horizontal="left" vertical="center" wrapText="1"/>
    </xf>
    <xf fontId="8" fillId="5" borderId="7" numFmtId="0" xfId="0" applyFont="1" applyFill="1" applyBorder="1" applyAlignment="1">
      <alignment horizontal="center" vertical="center" wrapText="1"/>
    </xf>
    <xf fontId="18" fillId="3" borderId="3" numFmtId="0" xfId="0" applyFont="1" applyFill="1" applyBorder="1" applyAlignment="1">
      <alignment horizontal="center" vertical="center" wrapText="1"/>
    </xf>
    <xf fontId="6" fillId="0" borderId="14" numFmtId="0" xfId="0" applyFont="1" applyBorder="1"/>
    <xf fontId="8" fillId="0" borderId="3" numFmtId="0" xfId="0" applyFont="1" applyBorder="1" applyAlignment="1">
      <alignment horizontal="left" vertical="center" wrapText="1"/>
    </xf>
    <xf fontId="8" fillId="0" borderId="1" numFmtId="0" xfId="0" applyFont="1" applyBorder="1" applyAlignment="1">
      <alignment horizontal="center" vertical="center" wrapText="1"/>
    </xf>
    <xf fontId="18" fillId="0" borderId="8" numFmtId="0" xfId="0" applyFont="1" applyBorder="1" applyAlignment="1">
      <alignment horizontal="right"/>
    </xf>
    <xf fontId="18" fillId="0" borderId="3" numFmtId="0" xfId="0" applyFont="1" applyBorder="1"/>
    <xf fontId="4" fillId="5" borderId="8" numFmtId="0" xfId="0" applyFont="1" applyFill="1" applyBorder="1" applyAlignment="1">
      <alignment horizontal="center" vertical="center" wrapText="1"/>
    </xf>
    <xf fontId="8" fillId="0" borderId="8" numFmtId="0" xfId="0" applyFont="1" applyBorder="1" applyAlignment="1">
      <alignment vertical="center" wrapText="1"/>
    </xf>
    <xf fontId="4" fillId="5" borderId="8" numFmtId="0" xfId="0" applyFont="1" applyFill="1" applyBorder="1" applyAlignment="1">
      <alignment horizontal="left" vertical="top" wrapText="1"/>
    </xf>
    <xf fontId="0" fillId="0" borderId="8" numFmtId="0" xfId="0" applyBorder="1" applyAlignment="1">
      <alignment horizontal="left" vertical="top" wrapText="1"/>
    </xf>
    <xf fontId="18" fillId="5" borderId="0" numFmtId="0" xfId="0" applyFont="1" applyFill="1"/>
    <xf fontId="3" fillId="0" borderId="0" numFmtId="164" xfId="0" applyNumberFormat="1" applyFont="1" applyAlignment="1">
      <alignment horizontal="center" vertical="center" wrapText="1"/>
    </xf>
    <xf fontId="18" fillId="0" borderId="0" numFmtId="0" xfId="0" applyFont="1" applyAlignment="1">
      <alignment horizontal="center" vertical="center"/>
    </xf>
    <xf fontId="18" fillId="0" borderId="0" numFmtId="0" xfId="0" applyFont="1" applyAlignment="1">
      <alignment horizontal="center"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3" borderId="3" numFmtId="0" xfId="0" applyFont="1" applyFill="1" applyBorder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 wrapText="1"/>
    </xf>
    <xf fontId="8" fillId="0" borderId="1" numFmtId="0" xfId="0" applyFont="1" applyBorder="1" applyAlignment="1">
      <alignment horizontal="center" vertical="center"/>
    </xf>
    <xf fontId="18" fillId="0" borderId="2" numFmtId="0" xfId="0" applyFont="1" applyBorder="1" applyAlignment="1">
      <alignment vertical="center" wrapText="1"/>
    </xf>
    <xf fontId="8" fillId="5" borderId="2" numFmtId="0" xfId="0" applyFont="1" applyFill="1" applyBorder="1" applyAlignment="1">
      <alignment vertical="center" wrapText="1"/>
    </xf>
    <xf fontId="8" fillId="0" borderId="7" numFmtId="0" xfId="0" applyFont="1" applyBorder="1" applyAlignment="1">
      <alignment vertical="center" wrapText="1"/>
    </xf>
    <xf fontId="6" fillId="0" borderId="15" numFmtId="0" xfId="0" applyFont="1" applyBorder="1"/>
    <xf fontId="8" fillId="0" borderId="11" numFmtId="0" xfId="0" applyFont="1" applyBorder="1" applyAlignment="1">
      <alignment horizontal="center" vertical="center"/>
    </xf>
    <xf fontId="8" fillId="0" borderId="2" numFmtId="0" xfId="0" applyFont="1" applyBorder="1" applyAlignment="1">
      <alignment vertical="center" wrapText="1"/>
    </xf>
    <xf fontId="20" fillId="2" borderId="3" numFmtId="0" xfId="0" applyFont="1" applyFill="1" applyBorder="1" applyAlignment="1">
      <alignment horizontal="center" vertical="center" wrapText="1"/>
    </xf>
    <xf fontId="8" fillId="5" borderId="0" numFmtId="0" xfId="0" applyFont="1" applyFill="1" applyAlignment="1">
      <alignment horizontal="center" vertical="center" wrapText="1"/>
    </xf>
    <xf fontId="18" fillId="0" borderId="10" numFmtId="0" xfId="0" applyFont="1" applyBorder="1" applyAlignment="1">
      <alignment horizontal="left"/>
    </xf>
    <xf fontId="8" fillId="0" borderId="7" numFmtId="0" xfId="0" applyFont="1" applyBorder="1" applyAlignment="1">
      <alignment vertical="top" wrapText="1"/>
    </xf>
    <xf fontId="18" fillId="0" borderId="2" numFmtId="0" xfId="0" applyFont="1" applyBorder="1" applyAlignment="1">
      <alignment horizontal="center" vertical="center" wrapText="1"/>
    </xf>
    <xf fontId="8" fillId="0" borderId="7" numFmtId="166" xfId="0" applyNumberFormat="1" applyFont="1" applyBorder="1" applyAlignment="1">
      <alignment vertical="center" wrapText="1"/>
    </xf>
    <xf fontId="8" fillId="0" borderId="10" numFmtId="0" xfId="0" applyFont="1" applyBorder="1" applyAlignment="1">
      <alignment horizontal="left" vertical="top" wrapText="1"/>
    </xf>
    <xf fontId="8" fillId="0" borderId="0" numFmtId="0" xfId="0" applyFont="1" applyAlignment="1">
      <alignment horizontal="center" vertical="center"/>
    </xf>
    <xf fontId="8" fillId="0" borderId="7" numFmtId="166" xfId="0" applyNumberFormat="1" applyFont="1" applyBorder="1" applyAlignment="1">
      <alignment vertical="center"/>
    </xf>
    <xf fontId="8" fillId="0" borderId="11" numFmtId="0" xfId="0" applyFont="1" applyBorder="1" applyAlignment="1">
      <alignment horizontal="center" vertical="center" wrapText="1"/>
    </xf>
    <xf fontId="18" fillId="0" borderId="10" numFmtId="0" xfId="0" applyFont="1" applyBorder="1" applyAlignment="1">
      <alignment horizontal="left" wrapText="1"/>
    </xf>
    <xf fontId="8" fillId="0" borderId="0" numFmtId="167" xfId="0" applyNumberFormat="1" applyFont="1"/>
    <xf fontId="8" fillId="0" borderId="8" numFmtId="0" xfId="0" applyFont="1" applyBorder="1" applyAlignment="1">
      <alignment horizontal="right"/>
    </xf>
    <xf fontId="8" fillId="0" borderId="3" numFmtId="0" xfId="0" applyFont="1" applyBorder="1" applyAlignment="1">
      <alignment horizontal="center"/>
    </xf>
    <xf fontId="4" fillId="2" borderId="0" numFmtId="0" xfId="0" applyFont="1" applyFill="1" applyAlignment="1">
      <alignment horizontal="center"/>
    </xf>
    <xf fontId="21" fillId="0" borderId="8" numFmtId="0" xfId="0" applyFont="1" applyBorder="1" applyAlignment="1">
      <alignment horizontal="right"/>
    </xf>
    <xf fontId="21" fillId="0" borderId="3" numFmtId="0" xfId="0" applyFont="1" applyBorder="1" applyAlignment="1">
      <alignment horizontal="center"/>
    </xf>
    <xf fontId="18" fillId="5" borderId="8" numFmtId="0" xfId="0" applyFont="1" applyFill="1" applyBorder="1" applyAlignment="1">
      <alignment horizontal="right"/>
    </xf>
    <xf fontId="4" fillId="5" borderId="3" numFmtId="0" xfId="0" applyFont="1" applyFill="1" applyBorder="1" applyAlignment="1">
      <alignment horizontal="center"/>
    </xf>
    <xf fontId="4" fillId="5" borderId="8" numFmtId="0" xfId="0" applyFont="1" applyFill="1" applyBorder="1" applyAlignment="1">
      <alignment horizontal="center"/>
    </xf>
    <xf fontId="8" fillId="0" borderId="0" numFmtId="10" xfId="0" applyNumberFormat="1" applyFont="1"/>
    <xf fontId="22" fillId="0" borderId="0" numFmtId="0" xfId="0" applyFont="1" applyAlignment="1">
      <alignment horizontal="center"/>
    </xf>
    <xf fontId="21" fillId="0" borderId="0" numFmtId="0" xfId="0" applyFont="1"/>
    <xf fontId="18" fillId="0" borderId="0" numFmtId="0" xfId="0" applyFont="1" applyAlignment="1">
      <alignment wrapText="1"/>
    </xf>
    <xf fontId="8" fillId="0" borderId="0" numFmtId="0" xfId="0" applyFont="1" applyAlignment="1">
      <alignment horizontal="left" wrapText="1"/>
    </xf>
    <xf fontId="8" fillId="3" borderId="0" numFmtId="0" xfId="0" applyFont="1" applyFill="1"/>
    <xf fontId="4" fillId="5" borderId="3" numFmtId="0" xfId="0" applyFont="1" applyFill="1" applyBorder="1" applyAlignment="1">
      <alignment horizontal="center" vertical="center" wrapText="1"/>
    </xf>
    <xf fontId="8" fillId="2" borderId="0" numFmtId="0" xfId="0" applyFont="1" applyFill="1" applyAlignment="1">
      <alignment horizontal="center" vertical="center"/>
    </xf>
    <xf fontId="8" fillId="0" borderId="10" numFmtId="0" xfId="0" applyFont="1" applyBorder="1" applyAlignment="1">
      <alignment horizontal="left"/>
    </xf>
    <xf fontId="8" fillId="0" borderId="10" numFmtId="0" xfId="0" applyFont="1" applyBorder="1" applyAlignment="1">
      <alignment horizontal="left" vertical="center" wrapText="1"/>
    </xf>
    <xf fontId="4" fillId="5" borderId="8" numFmtId="0" xfId="0" applyFont="1" applyFill="1" applyBorder="1" applyAlignment="1">
      <alignment horizontal="right"/>
    </xf>
    <xf fontId="4" fillId="5" borderId="8" numFmt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76200</xdr:colOff>
      <xdr:row>0</xdr:row>
      <xdr:rowOff>0</xdr:rowOff>
    </xdr:from>
    <xdr:ext cx="2305050" cy="619125"/>
    <xdr:pic>
      <xdr:nvPicPr>
        <xdr:cNvPr id="0" name="image2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6</xdr:col>
      <xdr:colOff>1066800</xdr:colOff>
      <xdr:row>0</xdr:row>
      <xdr:rowOff>57150</xdr:rowOff>
    </xdr:from>
    <xdr:ext cx="638175" cy="91440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295274</xdr:colOff>
      <xdr:row>0</xdr:row>
      <xdr:rowOff>28575</xdr:rowOff>
    </xdr:from>
    <xdr:ext cx="676275" cy="97155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4"/>
    <outlinePr applyStyles="0" summaryBelow="0" summaryRight="0" showOutlineSymbols="1"/>
    <pageSetUpPr autoPageBreaks="1" fitToPage="0"/>
  </sheetPr>
  <sheetViews>
    <sheetView topLeftCell="A10"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.3799999999999999"/>
    <col customWidth="1" min="2" max="2" width="4.6299999999999999"/>
    <col customWidth="1" min="3" max="3" width="6.8799999999999999"/>
    <col customWidth="1" min="4" max="4" width="13.630000000000001"/>
    <col customWidth="1" min="5" max="5" width="14.380000000000001"/>
    <col customWidth="1" min="6" max="6" width="19.5"/>
    <col customWidth="1" min="7" max="7" width="23.25"/>
    <col customWidth="1" min="8" max="8" width="33.380000000000003"/>
    <col customWidth="1" min="9" max="9" width="41"/>
    <col customWidth="1" min="10" max="10" width="7.5"/>
    <col customWidth="1" min="11" max="11" width="20.5"/>
    <col customWidth="1" min="12" max="12" width="21.629999999999999"/>
    <col customWidth="1" min="13" max="13" width="16.75"/>
    <col customWidth="1" min="14" max="14" width="27.5"/>
    <col customWidth="1" min="15" max="15" width="2.3799999999999999"/>
  </cols>
  <sheetData>
    <row r="1" ht="21.75">
      <c r="A1" s="1" t="s">
        <v>0</v>
      </c>
      <c r="O1" s="1"/>
    </row>
    <row r="2" ht="16.5">
      <c r="A2" s="2" t="s">
        <v>1</v>
      </c>
      <c r="O2" s="2"/>
    </row>
    <row r="3">
      <c r="A3" s="3"/>
      <c r="B3" s="3"/>
      <c r="C3" s="4"/>
      <c r="D3" s="4"/>
      <c r="E3" s="5"/>
      <c r="F3" s="5" t="s">
        <v>2</v>
      </c>
      <c r="G3" s="6" t="s">
        <v>3</v>
      </c>
      <c r="I3" s="5" t="s">
        <v>4</v>
      </c>
      <c r="J3" s="7">
        <v>2024</v>
      </c>
      <c r="K3" s="8"/>
      <c r="L3" s="8"/>
      <c r="M3" s="4"/>
      <c r="N3" s="4"/>
      <c r="O3" s="4"/>
    </row>
    <row r="4" ht="34.5" customHeight="1">
      <c r="A4" s="9" t="s">
        <v>5</v>
      </c>
      <c r="B4" s="10"/>
      <c r="C4" s="11" t="s">
        <v>6</v>
      </c>
      <c r="D4" s="12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2"/>
      <c r="L4" s="12" t="s">
        <v>14</v>
      </c>
      <c r="M4" s="12" t="s">
        <v>15</v>
      </c>
      <c r="N4" s="13"/>
      <c r="O4" s="14"/>
    </row>
    <row r="5">
      <c r="A5" s="15"/>
      <c r="B5" s="16"/>
      <c r="C5" s="17" t="str">
        <f>VLOOKUP(J5,IMPORTRANGE("1KY_U8lvFHopkSHq3qRxWjgm087oweBLyEAgfRq2GkZQ/edit","PE!A:O"),13,FALSE)"),"#REF!</f>
        <v>#REF!</v>
      </c>
      <c r="D5" s="18" t="str">
        <f>VLOOKUP(J5,IMPORTRANGE("1KY_U8lvFHopkSHq3qRxWjgm087oweBLyEAgfRq2GkZQ/edit#gid=228743683","PE!A:O"),2,FALSE)"),"#REF!</f>
        <v>#REF!</v>
      </c>
      <c r="E5" s="17" t="str">
        <f>VLOOKUP(J5,IMPORTRANGE("1KY_U8lvFHopkSHq3qRxWjgm087oweBLyEAgfRq2GkZQ/edit#gid=228743683","PE!A:O"),14,FALSE)"),"#REF!</f>
        <v>#REF!</v>
      </c>
      <c r="F5" s="17" t="str">
        <f>VLOOKUP(J5,IMPORTRANGE("1KY_U8lvFHopkSHq3qRxWjgm087oweBLyEAgfRq2GkZQ/edit#gid=228743683","PE!A:O"),15,FALSE)"),"#REF!</f>
        <v>#REF!</v>
      </c>
      <c r="G5" s="17" t="str">
        <f>VLOOKUP(J5,IMPORTRANGE("1KY_U8lvFHopkSHq3qRxWjgm087oweBLyEAgfRq2GkZQ/edit#gid=228743683","PE!A:O"),11,FALSE)"),"#REF!</f>
        <v>#REF!</v>
      </c>
      <c r="H5" s="17" t="str">
        <f>VLOOKUP(J5,IMPORTRANGE("1KY_U8lvFHopkSHq3qRxWjgm087oweBLyEAgfRq2GkZQ/edit#gid=228743683","PE!A:O"),12,FALSE)"),"#REF!</f>
        <v>#REF!</v>
      </c>
      <c r="I5" s="19" t="str">
        <f>VLOOKUP(J5,IMPORTRANGE("1T2EbEGOh5mp0cf1Afj_DX3uX6RgszFoo1_RN5Ll_aYQ/edit#gid=228743683","PE!A:O"),5,FALSE)"),"#REF!</f>
        <v>#REF!</v>
      </c>
      <c r="J5" s="20" t="s">
        <v>16</v>
      </c>
      <c r="K5" s="21"/>
      <c r="L5" s="21" t="str">
        <f>VLOOKUP(J5,IMPORTRANGE("1KY_U8lvFHopkSHq3qRxWjgm087oweBLyEAgfRq2GkZQ/edit#gid=228743683","PE!A:O"),3,FALSE)"),"#REF!</f>
        <v>#REF!</v>
      </c>
      <c r="M5" s="21" t="str">
        <f>VLOOKUP(J5,IMPORTRANGE("1KY_U8lvFHopkSHq3qRxWjgm087oweBLyEAgfRq2GkZQ/edit#gid=228743683","PE!A:O"),4,FALSE)"),"#REF!</f>
        <v>#REF!</v>
      </c>
      <c r="N5" s="22"/>
      <c r="O5" s="22"/>
    </row>
    <row r="6" ht="26.25" customHeight="1">
      <c r="A6" s="23" t="s">
        <v>17</v>
      </c>
      <c r="C6" s="3"/>
      <c r="E6" s="24" t="s">
        <v>18</v>
      </c>
      <c r="F6" s="3"/>
      <c r="G6" s="25" t="s">
        <v>19</v>
      </c>
      <c r="H6" s="26" t="s">
        <v>20</v>
      </c>
      <c r="I6" s="11" t="s">
        <v>21</v>
      </c>
      <c r="J6" s="27" t="s">
        <v>22</v>
      </c>
      <c r="K6" s="28"/>
      <c r="L6" s="28" t="s">
        <v>23</v>
      </c>
      <c r="M6" s="27" t="s">
        <v>24</v>
      </c>
      <c r="N6" s="29"/>
      <c r="O6" s="29"/>
    </row>
    <row r="7" ht="24" customHeight="1">
      <c r="A7" s="23" t="s">
        <v>25</v>
      </c>
      <c r="C7" s="30" t="s">
        <v>26</v>
      </c>
      <c r="D7" s="31"/>
      <c r="G7" s="32" t="str">
        <f>VLOOKUP(J5,IMPORTRANGE("1KY_U8lvFHopkSHq3qRxWjgm087oweBLyEAgfRq2GkZQ/edit#gid=228743683","PE!A:O"),9,FALSE)"),"#REF!</f>
        <v>#REF!</v>
      </c>
      <c r="H7" s="33" t="str">
        <f>VLOOKUP(J5,IMPORTRANGE("1KY_U8lvFHopkSHq3qRxWjgm087oweBLyEAgfRq2GkZQ/edit#gid=228743683","PE!A:O"),10,FALSE)"),"#REF!</f>
        <v>#REF!</v>
      </c>
      <c r="I7" s="32" t="str">
        <f>SUM(G7:H7)</f>
        <v>#REF!</v>
      </c>
      <c r="J7" s="34" t="str">
        <f>VLOOKUP(J5,IMPORTRANGE("1KY_U8lvFHopkSHq3qRxWjgm087oweBLyEAgfRq2GkZQ/edit#gid=228743683","PE!A:O"),6,FALSE)"),"#REF!</f>
        <v>#REF!</v>
      </c>
      <c r="K7" s="32"/>
      <c r="L7" s="32" t="str">
        <f>VLOOKUP(J5,IMPORTRANGE("1KY_U8lvFHopkSHq3qRxWjgm087oweBLyEAgfRq2GkZQ/edit#gid=228743683","PE!A:O"),7,FALSE)"),"#REF!</f>
        <v>#REF!</v>
      </c>
      <c r="M7" s="35" t="str">
        <f>VLOOKUP(J5,IMPORTRANGE("1KY_U8lvFHopkSHq3qRxWjgm087oweBLyEAgfRq2GkZQ/edit#gid=228743683","PE!A:O"),8,FALSE)"),"#REF!</f>
        <v>#REF!</v>
      </c>
      <c r="N7" s="36"/>
      <c r="O7" s="37"/>
    </row>
    <row r="8">
      <c r="A8" s="38"/>
      <c r="B8" s="38"/>
    </row>
    <row r="9">
      <c r="A9" s="39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ht="38.25">
      <c r="A10" s="41" t="s">
        <v>27</v>
      </c>
      <c r="B10" s="42" t="s">
        <v>28</v>
      </c>
      <c r="C10" s="43" t="s">
        <v>29</v>
      </c>
      <c r="D10" s="43" t="s">
        <v>30</v>
      </c>
      <c r="E10" s="43" t="s">
        <v>31</v>
      </c>
      <c r="F10" s="43" t="s">
        <v>32</v>
      </c>
      <c r="G10" s="43" t="s">
        <v>33</v>
      </c>
      <c r="H10" s="44" t="s">
        <v>34</v>
      </c>
      <c r="I10" s="45"/>
      <c r="J10" s="43" t="s">
        <v>35</v>
      </c>
      <c r="K10" s="43" t="s">
        <v>36</v>
      </c>
      <c r="L10" s="43" t="s">
        <v>37</v>
      </c>
      <c r="M10" s="43" t="s">
        <v>38</v>
      </c>
      <c r="N10" s="46" t="s">
        <v>39</v>
      </c>
      <c r="O10" s="47"/>
    </row>
    <row r="11" ht="51">
      <c r="A11" s="48"/>
      <c r="B11" s="48"/>
      <c r="C11" s="48"/>
      <c r="D11" s="49"/>
      <c r="E11" s="50" t="s">
        <v>40</v>
      </c>
      <c r="F11" s="51"/>
      <c r="G11" s="51"/>
      <c r="H11" s="52" t="s">
        <v>41</v>
      </c>
      <c r="I11" s="53"/>
      <c r="J11" s="48"/>
      <c r="K11" s="48"/>
      <c r="L11" s="54" t="s">
        <v>42</v>
      </c>
      <c r="M11" s="48"/>
      <c r="N11" s="55"/>
      <c r="O11" s="56"/>
    </row>
    <row r="12" ht="110.25" customHeight="1">
      <c r="A12" s="57">
        <v>1</v>
      </c>
      <c r="B12" s="58">
        <v>45554</v>
      </c>
      <c r="C12" s="59"/>
      <c r="D12" s="48"/>
      <c r="E12" s="48"/>
      <c r="F12" s="48"/>
      <c r="G12" s="48"/>
      <c r="H12" s="55"/>
      <c r="I12" s="60"/>
      <c r="J12" s="61"/>
      <c r="K12" s="62"/>
      <c r="L12" s="63" t="s">
        <v>43</v>
      </c>
      <c r="M12" s="50"/>
      <c r="N12" s="64"/>
      <c r="O12" s="65"/>
    </row>
    <row r="13">
      <c r="A13" s="66"/>
      <c r="B13" s="67"/>
      <c r="C13" s="49"/>
      <c r="D13" s="49"/>
      <c r="E13" s="50" t="s">
        <v>44</v>
      </c>
      <c r="F13" s="50"/>
      <c r="G13" s="50"/>
      <c r="H13" s="68" t="s">
        <v>45</v>
      </c>
      <c r="I13" s="53"/>
      <c r="J13" s="69"/>
      <c r="K13" s="67"/>
      <c r="L13" s="70" t="s">
        <v>46</v>
      </c>
      <c r="M13" s="67"/>
      <c r="N13" s="67"/>
      <c r="O13" s="65"/>
    </row>
    <row r="14" ht="36.75" customHeight="1">
      <c r="A14" s="66"/>
      <c r="B14" s="67"/>
      <c r="C14" s="67"/>
      <c r="D14" s="67"/>
      <c r="E14" s="67"/>
      <c r="F14" s="67"/>
      <c r="G14" s="67"/>
      <c r="H14" s="71" t="s">
        <v>47</v>
      </c>
      <c r="I14" s="72"/>
      <c r="J14" s="50"/>
      <c r="K14" s="67"/>
      <c r="L14" s="73"/>
      <c r="M14" s="67"/>
      <c r="N14" s="67"/>
      <c r="O14" s="65"/>
    </row>
    <row r="15" ht="111.75" customHeight="1">
      <c r="A15" s="66"/>
      <c r="B15" s="67"/>
      <c r="C15" s="67"/>
      <c r="D15" s="67"/>
      <c r="E15" s="67"/>
      <c r="F15" s="67"/>
      <c r="G15" s="67"/>
      <c r="H15" s="61"/>
      <c r="I15" s="48"/>
      <c r="J15" s="48"/>
      <c r="K15" s="67"/>
      <c r="L15" s="67"/>
      <c r="M15" s="67"/>
      <c r="N15" s="67"/>
      <c r="O15" s="65"/>
    </row>
    <row r="16" ht="36.75" customHeight="1">
      <c r="A16" s="66"/>
      <c r="B16" s="67"/>
      <c r="C16" s="67"/>
      <c r="D16" s="67"/>
      <c r="E16" s="67"/>
      <c r="F16" s="67"/>
      <c r="G16" s="67"/>
      <c r="H16" s="74" t="s">
        <v>48</v>
      </c>
      <c r="I16" s="62"/>
      <c r="J16" s="50"/>
      <c r="K16" s="67"/>
      <c r="L16" s="70" t="s">
        <v>49</v>
      </c>
      <c r="M16" s="67"/>
      <c r="N16" s="67"/>
      <c r="O16" s="65"/>
    </row>
    <row r="17" ht="45.75" customHeight="1">
      <c r="A17" s="66"/>
      <c r="B17" s="67"/>
      <c r="C17" s="48"/>
      <c r="D17" s="48"/>
      <c r="E17" s="48"/>
      <c r="F17" s="48"/>
      <c r="G17" s="48"/>
      <c r="H17" s="50"/>
      <c r="I17" s="48"/>
      <c r="J17" s="67"/>
      <c r="K17" s="67"/>
      <c r="L17" s="75"/>
      <c r="M17" s="67"/>
      <c r="N17" s="67"/>
      <c r="O17" s="65"/>
    </row>
    <row r="18" ht="25.5">
      <c r="A18" s="66"/>
      <c r="B18" s="67"/>
      <c r="C18" s="76"/>
      <c r="D18" s="77"/>
      <c r="E18" s="50" t="s">
        <v>50</v>
      </c>
      <c r="F18" s="50"/>
      <c r="G18" s="50"/>
      <c r="H18" s="68" t="s">
        <v>51</v>
      </c>
      <c r="I18" s="53"/>
      <c r="J18" s="78"/>
      <c r="K18" s="67"/>
      <c r="L18" s="70" t="s">
        <v>52</v>
      </c>
      <c r="M18" s="67"/>
      <c r="N18" s="67"/>
      <c r="O18" s="65"/>
    </row>
    <row r="19" ht="76.5" customHeight="1">
      <c r="A19" s="79"/>
      <c r="B19" s="48"/>
      <c r="C19" s="48"/>
      <c r="D19" s="48"/>
      <c r="E19" s="48"/>
      <c r="F19" s="48"/>
      <c r="G19" s="48"/>
      <c r="H19" s="55"/>
      <c r="I19" s="80"/>
      <c r="J19" s="81"/>
      <c r="K19" s="48"/>
      <c r="L19" s="81"/>
      <c r="M19" s="48"/>
      <c r="N19" s="48"/>
      <c r="O19" s="65"/>
    </row>
    <row r="20">
      <c r="A20" s="82" t="s">
        <v>53</v>
      </c>
      <c r="B20" s="83"/>
      <c r="C20" s="83"/>
      <c r="D20" s="83"/>
      <c r="E20" s="83"/>
      <c r="F20" s="83"/>
      <c r="G20" s="83"/>
      <c r="H20" s="83"/>
      <c r="I20" s="16"/>
      <c r="J20" s="84">
        <f>(J12+J14+J16+J19)/60</f>
        <v>0</v>
      </c>
      <c r="K20" s="40"/>
      <c r="L20" s="40"/>
    </row>
    <row r="21" ht="12" customHeight="1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40"/>
    </row>
    <row r="22" ht="51">
      <c r="A22" s="87" t="s">
        <v>54</v>
      </c>
      <c r="B22" s="88" t="s">
        <v>28</v>
      </c>
      <c r="C22" s="89" t="s">
        <v>29</v>
      </c>
      <c r="D22" s="89" t="s">
        <v>30</v>
      </c>
      <c r="E22" s="89" t="s">
        <v>55</v>
      </c>
      <c r="F22" s="89" t="s">
        <v>33</v>
      </c>
      <c r="G22" s="89" t="s">
        <v>56</v>
      </c>
      <c r="H22" s="89" t="s">
        <v>49</v>
      </c>
      <c r="I22" s="90" t="s">
        <v>57</v>
      </c>
      <c r="J22" s="91" t="s">
        <v>35</v>
      </c>
      <c r="K22" s="92" t="s">
        <v>58</v>
      </c>
      <c r="L22" s="89" t="s">
        <v>46</v>
      </c>
      <c r="M22" s="89" t="s">
        <v>37</v>
      </c>
      <c r="N22" s="92" t="s">
        <v>59</v>
      </c>
      <c r="O22" s="93"/>
    </row>
    <row r="23">
      <c r="A23" s="94">
        <v>1</v>
      </c>
      <c r="B23" s="58">
        <f>B12</f>
        <v>45554</v>
      </c>
      <c r="C23" s="95" t="s">
        <v>60</v>
      </c>
      <c r="D23" s="62"/>
      <c r="E23" s="96" t="s">
        <v>44</v>
      </c>
      <c r="F23" s="62"/>
      <c r="G23" s="62"/>
      <c r="H23" s="55" t="s">
        <v>61</v>
      </c>
      <c r="I23" s="97"/>
      <c r="J23" s="50"/>
      <c r="K23" s="51"/>
      <c r="L23" s="98"/>
      <c r="M23" s="99" t="s">
        <v>42</v>
      </c>
      <c r="N23" s="100"/>
      <c r="O23" s="56"/>
    </row>
    <row r="24" ht="101.25" customHeight="1">
      <c r="A24" s="101"/>
      <c r="B24" s="67"/>
      <c r="C24" s="48"/>
      <c r="D24" s="48"/>
      <c r="E24" s="55"/>
      <c r="F24" s="48"/>
      <c r="G24" s="48"/>
      <c r="H24" s="55"/>
      <c r="I24" s="48"/>
      <c r="J24" s="48"/>
      <c r="K24" s="48"/>
      <c r="L24" s="48"/>
      <c r="M24" s="102"/>
      <c r="N24" s="48"/>
      <c r="O24" s="103"/>
    </row>
    <row r="25">
      <c r="A25" s="101"/>
      <c r="B25" s="67"/>
      <c r="C25" s="95" t="s">
        <v>60</v>
      </c>
      <c r="D25" s="62"/>
      <c r="E25" s="96" t="s">
        <v>40</v>
      </c>
      <c r="F25" s="62"/>
      <c r="G25" s="62"/>
      <c r="H25" s="55" t="s">
        <v>62</v>
      </c>
      <c r="I25" s="104"/>
      <c r="J25" s="50"/>
      <c r="K25" s="64"/>
      <c r="L25" s="98"/>
      <c r="M25" s="99" t="s">
        <v>42</v>
      </c>
      <c r="N25" s="100"/>
      <c r="O25" s="103"/>
    </row>
    <row r="26" ht="130.5" customHeight="1">
      <c r="A26" s="101"/>
      <c r="B26" s="67"/>
      <c r="C26" s="48"/>
      <c r="D26" s="48"/>
      <c r="E26" s="55"/>
      <c r="F26" s="48"/>
      <c r="G26" s="48"/>
      <c r="H26" s="105"/>
      <c r="I26" s="48"/>
      <c r="J26" s="48"/>
      <c r="K26" s="48"/>
      <c r="L26" s="48"/>
      <c r="M26" s="102"/>
      <c r="N26" s="48"/>
      <c r="O26" s="103"/>
    </row>
    <row r="27">
      <c r="A27" s="101"/>
      <c r="B27" s="67"/>
      <c r="C27" s="95" t="s">
        <v>60</v>
      </c>
      <c r="D27" s="62"/>
      <c r="E27" s="50" t="s">
        <v>50</v>
      </c>
      <c r="F27" s="62"/>
      <c r="G27" s="62"/>
      <c r="H27" s="55" t="s">
        <v>63</v>
      </c>
      <c r="I27" s="51"/>
      <c r="J27" s="50"/>
      <c r="K27" s="51"/>
      <c r="L27" s="98"/>
      <c r="M27" s="99" t="s">
        <v>42</v>
      </c>
      <c r="N27" s="100"/>
      <c r="O27" s="103"/>
    </row>
    <row r="28" ht="116.25" customHeight="1">
      <c r="A28" s="101"/>
      <c r="B28" s="67"/>
      <c r="C28" s="48"/>
      <c r="D28" s="48"/>
      <c r="E28" s="55"/>
      <c r="F28" s="48"/>
      <c r="G28" s="48"/>
      <c r="H28" s="106"/>
      <c r="I28" s="48"/>
      <c r="J28" s="48"/>
      <c r="K28" s="48"/>
      <c r="L28" s="48"/>
      <c r="M28" s="102"/>
      <c r="N28" s="48"/>
      <c r="O28" s="103"/>
    </row>
    <row r="29">
      <c r="A29" s="101"/>
      <c r="B29" s="67"/>
      <c r="C29" s="95" t="s">
        <v>60</v>
      </c>
      <c r="D29" s="62"/>
      <c r="E29" s="96" t="s">
        <v>40</v>
      </c>
      <c r="F29" s="62"/>
      <c r="G29" s="62"/>
      <c r="H29" s="55" t="s">
        <v>64</v>
      </c>
      <c r="I29" s="97"/>
      <c r="J29" s="50"/>
      <c r="K29" s="64"/>
      <c r="L29" s="107"/>
      <c r="M29" s="99" t="s">
        <v>42</v>
      </c>
      <c r="N29" s="100"/>
      <c r="O29" s="103"/>
    </row>
    <row r="30" ht="105.75" customHeight="1">
      <c r="A30" s="108"/>
      <c r="B30" s="48"/>
      <c r="C30" s="48"/>
      <c r="D30" s="48"/>
      <c r="E30" s="55"/>
      <c r="F30" s="48"/>
      <c r="G30" s="48"/>
      <c r="H30" s="106"/>
      <c r="I30" s="48"/>
      <c r="J30" s="48"/>
      <c r="K30" s="48"/>
      <c r="L30" s="48"/>
      <c r="M30" s="102"/>
      <c r="N30" s="48"/>
      <c r="O30" s="40"/>
    </row>
    <row r="31">
      <c r="A31" s="82" t="s">
        <v>53</v>
      </c>
      <c r="B31" s="83"/>
      <c r="C31" s="83"/>
      <c r="D31" s="83"/>
      <c r="E31" s="83"/>
      <c r="F31" s="83"/>
      <c r="G31" s="83"/>
      <c r="H31" s="83"/>
      <c r="I31" s="16"/>
      <c r="J31" s="109">
        <f>SUM(J23:J30)/60</f>
        <v>0</v>
      </c>
      <c r="K31" s="40"/>
      <c r="L31" s="40"/>
      <c r="M31" s="40"/>
      <c r="N31" s="40"/>
      <c r="O31" s="40"/>
    </row>
    <row r="32">
      <c r="A32" s="39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ht="38.25">
      <c r="A33" s="41" t="s">
        <v>27</v>
      </c>
      <c r="B33" s="42" t="s">
        <v>28</v>
      </c>
      <c r="C33" s="43" t="s">
        <v>29</v>
      </c>
      <c r="D33" s="89" t="s">
        <v>30</v>
      </c>
      <c r="E33" s="89" t="s">
        <v>31</v>
      </c>
      <c r="F33" s="89" t="s">
        <v>32</v>
      </c>
      <c r="G33" s="89" t="s">
        <v>33</v>
      </c>
      <c r="H33" s="44" t="s">
        <v>34</v>
      </c>
      <c r="I33" s="110"/>
      <c r="J33" s="43" t="s">
        <v>35</v>
      </c>
      <c r="K33" s="43" t="s">
        <v>36</v>
      </c>
      <c r="L33" s="43" t="s">
        <v>37</v>
      </c>
      <c r="M33" s="43" t="s">
        <v>38</v>
      </c>
      <c r="N33" s="46" t="s">
        <v>39</v>
      </c>
    </row>
    <row r="34" ht="38.25">
      <c r="A34" s="111"/>
      <c r="B34" s="111"/>
      <c r="C34" s="111"/>
      <c r="D34" s="49"/>
      <c r="E34" s="50" t="s">
        <v>40</v>
      </c>
      <c r="F34" s="51"/>
      <c r="G34" s="51"/>
      <c r="H34" s="52" t="s">
        <v>41</v>
      </c>
      <c r="I34" s="112"/>
      <c r="J34" s="111"/>
      <c r="K34" s="111"/>
      <c r="L34" s="54" t="s">
        <v>42</v>
      </c>
      <c r="M34" s="111"/>
      <c r="N34" s="55"/>
      <c r="O34" s="47"/>
    </row>
    <row r="35" ht="108.75" customHeight="1">
      <c r="A35" s="57">
        <v>2</v>
      </c>
      <c r="B35" s="58">
        <v>45554</v>
      </c>
      <c r="C35" s="59"/>
      <c r="D35" s="111"/>
      <c r="E35" s="111"/>
      <c r="F35" s="111"/>
      <c r="G35" s="111"/>
      <c r="H35" s="55"/>
      <c r="I35" s="60"/>
      <c r="J35" s="61"/>
      <c r="K35" s="62"/>
      <c r="L35" s="63" t="s">
        <v>43</v>
      </c>
      <c r="M35" s="50"/>
      <c r="N35" s="64"/>
      <c r="O35" s="56"/>
    </row>
    <row r="36" ht="139.5" customHeight="1">
      <c r="A36" s="113"/>
      <c r="B36" s="114"/>
      <c r="C36" s="49"/>
      <c r="D36" s="49"/>
      <c r="E36" s="50" t="s">
        <v>44</v>
      </c>
      <c r="F36" s="50"/>
      <c r="G36" s="50"/>
      <c r="H36" s="68" t="s">
        <v>45</v>
      </c>
      <c r="I36" s="115"/>
      <c r="J36" s="78"/>
      <c r="K36" s="116"/>
      <c r="L36" s="117" t="s">
        <v>46</v>
      </c>
      <c r="M36" s="116"/>
      <c r="N36" s="116"/>
      <c r="O36" s="65"/>
    </row>
    <row r="37">
      <c r="A37" s="113"/>
      <c r="B37" s="114"/>
      <c r="C37" s="116"/>
      <c r="D37" s="116"/>
      <c r="E37" s="116"/>
      <c r="F37" s="116"/>
      <c r="G37" s="116"/>
      <c r="H37" s="118" t="s">
        <v>47</v>
      </c>
      <c r="I37" s="72"/>
      <c r="J37" s="65"/>
      <c r="K37" s="116"/>
      <c r="L37" s="119"/>
      <c r="M37" s="116"/>
      <c r="N37" s="116"/>
      <c r="O37" s="65"/>
    </row>
    <row r="38" ht="36.75" customHeight="1">
      <c r="A38" s="113"/>
      <c r="B38" s="114"/>
      <c r="C38" s="116"/>
      <c r="D38" s="116"/>
      <c r="E38" s="116"/>
      <c r="F38" s="116"/>
      <c r="G38" s="116"/>
      <c r="H38" s="61"/>
      <c r="I38" s="111"/>
      <c r="J38" s="111"/>
      <c r="K38" s="116"/>
      <c r="L38" s="120"/>
      <c r="M38" s="116"/>
      <c r="N38" s="116"/>
      <c r="O38" s="65"/>
    </row>
    <row r="39" ht="61.5" customHeight="1">
      <c r="A39" s="113"/>
      <c r="B39" s="114"/>
      <c r="C39" s="116"/>
      <c r="D39" s="116"/>
      <c r="E39" s="116"/>
      <c r="F39" s="116"/>
      <c r="G39" s="116"/>
      <c r="H39" s="118" t="s">
        <v>48</v>
      </c>
      <c r="I39" s="62"/>
      <c r="J39" s="65"/>
      <c r="K39" s="116"/>
      <c r="L39" s="117" t="s">
        <v>49</v>
      </c>
      <c r="M39" s="116"/>
      <c r="N39" s="116"/>
      <c r="O39" s="65"/>
    </row>
    <row r="40" ht="36.75" customHeight="1">
      <c r="A40" s="113"/>
      <c r="B40" s="114"/>
      <c r="C40" s="111"/>
      <c r="D40" s="111"/>
      <c r="E40" s="111"/>
      <c r="F40" s="111"/>
      <c r="G40" s="111"/>
      <c r="H40" s="61"/>
      <c r="I40" s="111"/>
      <c r="J40" s="111"/>
      <c r="K40" s="116"/>
      <c r="L40" s="65"/>
      <c r="M40" s="116"/>
      <c r="N40" s="116"/>
      <c r="O40" s="65"/>
    </row>
    <row r="41" ht="75.75" customHeight="1">
      <c r="A41" s="113"/>
      <c r="B41" s="114"/>
      <c r="C41" s="76"/>
      <c r="D41" s="77"/>
      <c r="E41" s="50" t="s">
        <v>50</v>
      </c>
      <c r="F41" s="50"/>
      <c r="G41" s="50"/>
      <c r="H41" s="68" t="s">
        <v>51</v>
      </c>
      <c r="I41" s="115"/>
      <c r="J41" s="78"/>
      <c r="K41" s="116"/>
      <c r="L41" s="117" t="s">
        <v>52</v>
      </c>
      <c r="M41" s="116"/>
      <c r="N41" s="116"/>
      <c r="O41" s="65"/>
    </row>
    <row r="42" ht="25.5">
      <c r="A42" s="121"/>
      <c r="B42" s="122"/>
      <c r="C42" s="111"/>
      <c r="D42" s="111"/>
      <c r="E42" s="111"/>
      <c r="F42" s="111"/>
      <c r="G42" s="111"/>
      <c r="H42" s="55"/>
      <c r="I42" s="80"/>
      <c r="J42" s="61"/>
      <c r="K42" s="111"/>
      <c r="L42" s="81"/>
      <c r="M42" s="111"/>
      <c r="N42" s="111"/>
      <c r="O42" s="65"/>
    </row>
    <row r="43" ht="25.5" customHeight="1">
      <c r="A43" s="123" t="s">
        <v>53</v>
      </c>
      <c r="B43" s="124"/>
      <c r="C43" s="124"/>
      <c r="D43" s="124"/>
      <c r="E43" s="124"/>
      <c r="F43" s="124"/>
      <c r="G43" s="124"/>
      <c r="H43" s="124"/>
      <c r="I43" s="125"/>
      <c r="J43" s="59">
        <f>(J35+J37+J39+J42)/60</f>
        <v>0</v>
      </c>
      <c r="K43" s="40"/>
      <c r="L43" s="40"/>
      <c r="M43" s="126"/>
      <c r="N43" s="126"/>
      <c r="O43" s="65"/>
    </row>
    <row r="44">
      <c r="A44" s="127"/>
      <c r="B44" s="127"/>
      <c r="C44" s="128"/>
      <c r="D44" s="128"/>
      <c r="E44" s="128"/>
      <c r="F44" s="128"/>
      <c r="G44" s="128"/>
      <c r="H44" s="128"/>
      <c r="I44" s="128"/>
      <c r="J44" s="128"/>
      <c r="K44" s="86"/>
      <c r="L44" s="86"/>
      <c r="M44" s="86"/>
      <c r="N44" s="86"/>
    </row>
    <row r="45" ht="51">
      <c r="A45" s="87" t="s">
        <v>54</v>
      </c>
      <c r="B45" s="88" t="s">
        <v>28</v>
      </c>
      <c r="C45" s="89" t="s">
        <v>29</v>
      </c>
      <c r="D45" s="89" t="s">
        <v>30</v>
      </c>
      <c r="E45" s="89" t="s">
        <v>55</v>
      </c>
      <c r="F45" s="89" t="s">
        <v>33</v>
      </c>
      <c r="G45" s="89" t="s">
        <v>56</v>
      </c>
      <c r="H45" s="89" t="s">
        <v>49</v>
      </c>
      <c r="I45" s="89" t="s">
        <v>57</v>
      </c>
      <c r="J45" s="91" t="s">
        <v>35</v>
      </c>
      <c r="K45" s="92" t="s">
        <v>58</v>
      </c>
      <c r="L45" s="89" t="s">
        <v>46</v>
      </c>
      <c r="M45" s="89" t="s">
        <v>37</v>
      </c>
      <c r="N45" s="92" t="s">
        <v>59</v>
      </c>
      <c r="O45" s="40"/>
    </row>
    <row r="46" ht="51">
      <c r="A46" s="94">
        <v>2</v>
      </c>
      <c r="B46" s="58">
        <f>B35</f>
        <v>45554</v>
      </c>
      <c r="C46" s="95" t="s">
        <v>60</v>
      </c>
      <c r="D46" s="62"/>
      <c r="E46" s="129" t="s">
        <v>44</v>
      </c>
      <c r="F46" s="62"/>
      <c r="G46" s="62"/>
      <c r="H46" s="55" t="s">
        <v>61</v>
      </c>
      <c r="I46" s="97"/>
      <c r="J46" s="50"/>
      <c r="K46" s="51"/>
      <c r="L46" s="98"/>
      <c r="M46" s="99" t="s">
        <v>42</v>
      </c>
      <c r="N46" s="100"/>
      <c r="O46" s="93"/>
    </row>
    <row r="47">
      <c r="A47" s="130"/>
      <c r="B47" s="114"/>
      <c r="C47" s="111"/>
      <c r="D47" s="111"/>
      <c r="E47" s="55"/>
      <c r="F47" s="111"/>
      <c r="G47" s="111"/>
      <c r="H47" s="55"/>
      <c r="I47" s="111"/>
      <c r="J47" s="111"/>
      <c r="K47" s="111"/>
      <c r="L47" s="122"/>
      <c r="M47" s="102"/>
      <c r="N47" s="111"/>
      <c r="O47" s="56"/>
    </row>
    <row r="48" ht="81" customHeight="1">
      <c r="A48" s="130"/>
      <c r="B48" s="114"/>
      <c r="C48" s="95" t="s">
        <v>60</v>
      </c>
      <c r="D48" s="62"/>
      <c r="E48" s="129" t="s">
        <v>40</v>
      </c>
      <c r="F48" s="62"/>
      <c r="G48" s="62"/>
      <c r="H48" s="55" t="s">
        <v>62</v>
      </c>
      <c r="I48" s="104"/>
      <c r="J48" s="50"/>
      <c r="K48" s="64"/>
      <c r="L48" s="98"/>
      <c r="M48" s="99" t="s">
        <v>42</v>
      </c>
      <c r="N48" s="100"/>
      <c r="O48" s="103"/>
    </row>
    <row r="49">
      <c r="A49" s="130"/>
      <c r="B49" s="114"/>
      <c r="C49" s="111"/>
      <c r="D49" s="111"/>
      <c r="E49" s="55"/>
      <c r="F49" s="111"/>
      <c r="G49" s="111"/>
      <c r="H49" s="105"/>
      <c r="I49" s="111"/>
      <c r="J49" s="111"/>
      <c r="K49" s="111"/>
      <c r="L49" s="122"/>
      <c r="M49" s="102"/>
      <c r="N49" s="111"/>
      <c r="O49" s="103"/>
    </row>
    <row r="50" ht="102" customHeight="1">
      <c r="A50" s="130"/>
      <c r="B50" s="114"/>
      <c r="C50" s="95" t="s">
        <v>60</v>
      </c>
      <c r="D50" s="62"/>
      <c r="E50" s="61" t="s">
        <v>50</v>
      </c>
      <c r="F50" s="62"/>
      <c r="G50" s="62"/>
      <c r="H50" s="55" t="s">
        <v>63</v>
      </c>
      <c r="I50" s="51"/>
      <c r="J50" s="50"/>
      <c r="K50" s="51"/>
      <c r="L50" s="98"/>
      <c r="M50" s="99" t="s">
        <v>42</v>
      </c>
      <c r="N50" s="100"/>
      <c r="O50" s="103"/>
    </row>
    <row r="51">
      <c r="A51" s="130"/>
      <c r="B51" s="114"/>
      <c r="C51" s="111"/>
      <c r="D51" s="111"/>
      <c r="E51" s="55"/>
      <c r="F51" s="111"/>
      <c r="G51" s="111"/>
      <c r="H51" s="106"/>
      <c r="I51" s="111"/>
      <c r="J51" s="111"/>
      <c r="K51" s="111"/>
      <c r="L51" s="122"/>
      <c r="M51" s="102"/>
      <c r="N51" s="111"/>
      <c r="O51" s="103"/>
    </row>
    <row r="52" ht="116.25" customHeight="1">
      <c r="A52" s="130"/>
      <c r="B52" s="114"/>
      <c r="C52" s="95" t="s">
        <v>60</v>
      </c>
      <c r="D52" s="62"/>
      <c r="E52" s="129" t="s">
        <v>40</v>
      </c>
      <c r="F52" s="62"/>
      <c r="G52" s="62"/>
      <c r="H52" s="55" t="s">
        <v>64</v>
      </c>
      <c r="I52" s="97"/>
      <c r="J52" s="50"/>
      <c r="K52" s="64"/>
      <c r="L52" s="107"/>
      <c r="M52" s="99" t="s">
        <v>42</v>
      </c>
      <c r="N52" s="100"/>
      <c r="O52" s="103"/>
    </row>
    <row r="53">
      <c r="A53" s="131"/>
      <c r="B53" s="122"/>
      <c r="C53" s="111"/>
      <c r="D53" s="111"/>
      <c r="E53" s="55"/>
      <c r="F53" s="111"/>
      <c r="G53" s="111"/>
      <c r="H53" s="106"/>
      <c r="I53" s="111"/>
      <c r="J53" s="111"/>
      <c r="K53" s="111"/>
      <c r="L53" s="111"/>
      <c r="M53" s="102"/>
      <c r="N53" s="111"/>
      <c r="O53" s="103"/>
    </row>
    <row r="54" ht="15.75" customHeight="1">
      <c r="A54" s="123" t="s">
        <v>53</v>
      </c>
      <c r="B54" s="124"/>
      <c r="C54" s="124"/>
      <c r="D54" s="124"/>
      <c r="E54" s="124"/>
      <c r="F54" s="124"/>
      <c r="G54" s="124"/>
      <c r="H54" s="124"/>
      <c r="I54" s="125"/>
      <c r="J54" s="132">
        <f>SUM(J46:J53)/60</f>
        <v>0</v>
      </c>
      <c r="K54" s="40"/>
      <c r="L54" s="40"/>
      <c r="M54" s="40"/>
      <c r="N54" s="40"/>
      <c r="O54" s="40"/>
    </row>
    <row r="55">
      <c r="O55" s="40"/>
    </row>
    <row r="56"/>
    <row r="57"/>
    <row r="58"/>
    <row r="59">
      <c r="A59" s="38"/>
      <c r="B59" s="38"/>
    </row>
    <row r="60">
      <c r="A60" s="38"/>
      <c r="B60" s="38"/>
    </row>
    <row r="61">
      <c r="A61" s="38"/>
      <c r="B61" s="38"/>
    </row>
    <row r="62">
      <c r="A62" s="38"/>
      <c r="B62" s="38"/>
    </row>
    <row r="63">
      <c r="A63" s="38"/>
      <c r="B63" s="38"/>
    </row>
    <row r="64">
      <c r="A64" s="38"/>
      <c r="B64" s="38"/>
    </row>
    <row r="65">
      <c r="A65" s="38"/>
      <c r="B65" s="38"/>
    </row>
    <row r="66">
      <c r="A66" s="38"/>
      <c r="B66" s="38"/>
    </row>
    <row r="67">
      <c r="A67" s="38"/>
      <c r="B67" s="38"/>
    </row>
    <row r="68">
      <c r="A68" s="38"/>
      <c r="B68" s="38"/>
    </row>
    <row r="69">
      <c r="A69" s="38"/>
      <c r="B69" s="38"/>
    </row>
    <row r="70">
      <c r="A70" s="38"/>
      <c r="B70" s="38"/>
    </row>
    <row r="71">
      <c r="A71" s="38"/>
      <c r="B71" s="38"/>
    </row>
    <row r="72">
      <c r="A72" s="38"/>
      <c r="B72" s="38"/>
    </row>
    <row r="73">
      <c r="A73" s="38"/>
      <c r="B73" s="38"/>
    </row>
    <row r="74">
      <c r="A74" s="38"/>
      <c r="B74" s="38"/>
    </row>
    <row r="75">
      <c r="A75" s="38"/>
      <c r="B75" s="38"/>
    </row>
    <row r="76">
      <c r="A76" s="38"/>
      <c r="B76" s="38"/>
    </row>
    <row r="77">
      <c r="A77" s="38"/>
      <c r="B77" s="38"/>
    </row>
    <row r="78">
      <c r="A78" s="38"/>
      <c r="B78" s="38"/>
    </row>
    <row r="79">
      <c r="A79" s="38"/>
      <c r="B79" s="38"/>
    </row>
    <row r="80">
      <c r="A80" s="38"/>
      <c r="B80" s="38"/>
    </row>
    <row r="81">
      <c r="A81" s="38"/>
      <c r="B81" s="38"/>
    </row>
    <row r="82">
      <c r="A82" s="38"/>
      <c r="B82" s="38"/>
    </row>
    <row r="83">
      <c r="A83" s="38"/>
      <c r="B83" s="38"/>
    </row>
    <row r="84">
      <c r="A84" s="38"/>
      <c r="B84" s="38"/>
    </row>
    <row r="85">
      <c r="A85" s="38"/>
      <c r="B85" s="38"/>
    </row>
    <row r="86">
      <c r="A86" s="38"/>
      <c r="B86" s="38"/>
    </row>
    <row r="87">
      <c r="A87" s="38"/>
      <c r="B87" s="38"/>
    </row>
    <row r="88">
      <c r="A88" s="38"/>
      <c r="B88" s="38"/>
    </row>
    <row r="89">
      <c r="A89" s="38"/>
      <c r="B89" s="38"/>
    </row>
    <row r="90">
      <c r="A90" s="38"/>
      <c r="B90" s="38"/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133" t="s">
        <v>65</v>
      </c>
      <c r="C117" s="134"/>
      <c r="D117" s="83"/>
    </row>
    <row r="119">
      <c r="B119" s="135"/>
      <c r="G119" s="135"/>
    </row>
    <row r="120">
      <c r="A120" s="133" t="s">
        <v>66</v>
      </c>
      <c r="C120" s="134"/>
      <c r="D120" s="83"/>
      <c r="G120" s="135" t="s">
        <v>67</v>
      </c>
      <c r="H120" s="134"/>
      <c r="I120" s="83"/>
      <c r="J120" s="83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</sheetData>
  <mergeCells count="161">
    <mergeCell ref="A1:N1"/>
    <mergeCell ref="A2:N2"/>
    <mergeCell ref="G3:H3"/>
    <mergeCell ref="A4:B5"/>
    <mergeCell ref="A6:B6"/>
    <mergeCell ref="C6:D6"/>
    <mergeCell ref="A7:B7"/>
    <mergeCell ref="D7:F7"/>
    <mergeCell ref="A10:A11"/>
    <mergeCell ref="B10:B11"/>
    <mergeCell ref="C10:C11"/>
    <mergeCell ref="H10:I10"/>
    <mergeCell ref="J10:J11"/>
    <mergeCell ref="K10:K11"/>
    <mergeCell ref="M10:M11"/>
    <mergeCell ref="D11:D12"/>
    <mergeCell ref="E11:E12"/>
    <mergeCell ref="F11:F12"/>
    <mergeCell ref="G11:G12"/>
    <mergeCell ref="H11:I11"/>
    <mergeCell ref="A12:A19"/>
    <mergeCell ref="B12:B19"/>
    <mergeCell ref="K12:K19"/>
    <mergeCell ref="M12:M19"/>
    <mergeCell ref="N12:N19"/>
    <mergeCell ref="C13:C17"/>
    <mergeCell ref="D13:D17"/>
    <mergeCell ref="E13:E17"/>
    <mergeCell ref="F13:F17"/>
    <mergeCell ref="G13:G17"/>
    <mergeCell ref="H13:I13"/>
    <mergeCell ref="I14:I15"/>
    <mergeCell ref="J14:J15"/>
    <mergeCell ref="L14:L15"/>
    <mergeCell ref="I16:I17"/>
    <mergeCell ref="J16:J17"/>
    <mergeCell ref="C18:C19"/>
    <mergeCell ref="D18:D19"/>
    <mergeCell ref="E18:E19"/>
    <mergeCell ref="F18:F19"/>
    <mergeCell ref="G18:G19"/>
    <mergeCell ref="H18:I18"/>
    <mergeCell ref="A20:I20"/>
    <mergeCell ref="A23:A30"/>
    <mergeCell ref="B23:B30"/>
    <mergeCell ref="C23:C24"/>
    <mergeCell ref="D23:D24"/>
    <mergeCell ref="F23:F24"/>
    <mergeCell ref="G23:G24"/>
    <mergeCell ref="I23:I24"/>
    <mergeCell ref="J23:J24"/>
    <mergeCell ref="K23:K24"/>
    <mergeCell ref="L23:L24"/>
    <mergeCell ref="N23:N24"/>
    <mergeCell ref="C25:C26"/>
    <mergeCell ref="D25:D26"/>
    <mergeCell ref="F25:F26"/>
    <mergeCell ref="G25:G26"/>
    <mergeCell ref="I25:I26"/>
    <mergeCell ref="J25:J26"/>
    <mergeCell ref="K25:K26"/>
    <mergeCell ref="L25:L26"/>
    <mergeCell ref="N25:N26"/>
    <mergeCell ref="C27:C28"/>
    <mergeCell ref="D27:D28"/>
    <mergeCell ref="F27:F28"/>
    <mergeCell ref="G27:G28"/>
    <mergeCell ref="I27:I28"/>
    <mergeCell ref="J27:J28"/>
    <mergeCell ref="K27:K28"/>
    <mergeCell ref="L27:L28"/>
    <mergeCell ref="N27:N28"/>
    <mergeCell ref="C29:C30"/>
    <mergeCell ref="D29:D30"/>
    <mergeCell ref="F29:F30"/>
    <mergeCell ref="G29:G30"/>
    <mergeCell ref="I29:I30"/>
    <mergeCell ref="J29:J30"/>
    <mergeCell ref="K29:K30"/>
    <mergeCell ref="L29:L30"/>
    <mergeCell ref="N29:N30"/>
    <mergeCell ref="A31:I31"/>
    <mergeCell ref="A33:A34"/>
    <mergeCell ref="B33:B34"/>
    <mergeCell ref="C33:C34"/>
    <mergeCell ref="H33:I33"/>
    <mergeCell ref="J33:J34"/>
    <mergeCell ref="K33:K34"/>
    <mergeCell ref="M33:M34"/>
    <mergeCell ref="D34:D35"/>
    <mergeCell ref="E34:E35"/>
    <mergeCell ref="F34:F35"/>
    <mergeCell ref="G34:G35"/>
    <mergeCell ref="H34:I34"/>
    <mergeCell ref="A35:A42"/>
    <mergeCell ref="B35:B42"/>
    <mergeCell ref="K35:K42"/>
    <mergeCell ref="M35:M42"/>
    <mergeCell ref="N35:N42"/>
    <mergeCell ref="C36:C40"/>
    <mergeCell ref="D36:D40"/>
    <mergeCell ref="E36:E40"/>
    <mergeCell ref="F36:F40"/>
    <mergeCell ref="G36:G40"/>
    <mergeCell ref="H36:I36"/>
    <mergeCell ref="I37:I38"/>
    <mergeCell ref="J37:J38"/>
    <mergeCell ref="L37:L38"/>
    <mergeCell ref="I39:I40"/>
    <mergeCell ref="J39:J40"/>
    <mergeCell ref="C41:C42"/>
    <mergeCell ref="D41:D42"/>
    <mergeCell ref="E41:E42"/>
    <mergeCell ref="F41:F42"/>
    <mergeCell ref="G41:G42"/>
    <mergeCell ref="H41:I41"/>
    <mergeCell ref="A43:I43"/>
    <mergeCell ref="A46:A53"/>
    <mergeCell ref="B46:B53"/>
    <mergeCell ref="C46:C47"/>
    <mergeCell ref="D46:D47"/>
    <mergeCell ref="F46:F47"/>
    <mergeCell ref="G46:G47"/>
    <mergeCell ref="I46:I47"/>
    <mergeCell ref="J46:J47"/>
    <mergeCell ref="K46:K47"/>
    <mergeCell ref="L46:L47"/>
    <mergeCell ref="N46:N47"/>
    <mergeCell ref="C48:C49"/>
    <mergeCell ref="D48:D49"/>
    <mergeCell ref="F48:F49"/>
    <mergeCell ref="G48:G49"/>
    <mergeCell ref="I48:I49"/>
    <mergeCell ref="J48:J49"/>
    <mergeCell ref="K48:K49"/>
    <mergeCell ref="L48:L49"/>
    <mergeCell ref="N48:N49"/>
    <mergeCell ref="C50:C51"/>
    <mergeCell ref="D50:D51"/>
    <mergeCell ref="F50:F51"/>
    <mergeCell ref="G50:G51"/>
    <mergeCell ref="I50:I51"/>
    <mergeCell ref="J50:J51"/>
    <mergeCell ref="K50:K51"/>
    <mergeCell ref="L50:L51"/>
    <mergeCell ref="N50:N51"/>
    <mergeCell ref="C52:C53"/>
    <mergeCell ref="D52:D53"/>
    <mergeCell ref="F52:F53"/>
    <mergeCell ref="G52:G53"/>
    <mergeCell ref="I52:I53"/>
    <mergeCell ref="J52:J53"/>
    <mergeCell ref="K52:K53"/>
    <mergeCell ref="L52:L53"/>
    <mergeCell ref="N52:N53"/>
    <mergeCell ref="A54:I54"/>
    <mergeCell ref="A117:B117"/>
    <mergeCell ref="C117:D117"/>
    <mergeCell ref="A120:B120"/>
    <mergeCell ref="C120:D120"/>
    <mergeCell ref="H120:J120"/>
  </mergeCells>
  <printOptions headings="0" gridLines="0" horizontalCentered="1"/>
  <pageMargins left="0.25" right="0.25" top="0.75" bottom="0.75" header="0" footer="0"/>
  <pageSetup paperSize="5" scale="100" fitToWidth="1" fitToHeight="1" pageOrder="overThenDown" orientation="landscape" usePrinterDefaults="1" blackAndWhite="0" draft="0" cellComments="none" useFirstPageNumber="0" errors="displayed" horizontalDpi="600" verticalDpi="600" copies="1"/>
  <headerFooter/>
  <rowBreaks count="2" manualBreakCount="2">
    <brk man="1"/>
    <brk id="21" man="1"/>
  </rowBreaks>
  <colBreaks count="2" manualBreakCount="2">
    <brk man="1"/>
    <brk id="14" man="1"/>
  </colBreaks>
  <drawing r:id="rId1"/>
  <extLst>
    <ext xmlns:x14="http://schemas.microsoft.com/office/spreadsheetml/2009/9/main" uri="{CCE6A557-97BC-4b89-ADB6-D9C93CAAB3DF}">
      <x14:dataValidations xmlns:xm="http://schemas.microsoft.com/office/excel/2006/main" count="24" disablePrompts="0">
        <x14:dataValidation xr:uid="{00FC000A-00B7-4F93-9E22-0032002D00A6}" type="list" allowBlank="1" errorStyle="stop" imeMode="noControl" operator="between" showDropDown="0" showErrorMessage="1" showInputMessage="0">
          <x14:formula1>
            <xm:f>"Nivel Central Managua,Sede Ocotal,Sede Jalapa,Nueva Guinea,Sede Santo Tomás,Sede El Rama,Sede San Carlos,Sede Masaya,Sede Siuna,Sede Jinotega,Sede Chinandega,Sede León"</xm:f>
          </x14:formula1>
          <xm:sqref>G3</xm:sqref>
        </x14:dataValidation>
        <x14:dataValidation xr:uid="{00B50030-000A-48E7-88A0-00B60090007A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H14 H16</xm:sqref>
        </x14:dataValidation>
        <x14:dataValidation xr:uid="{00620075-00BC-4086-AC73-00E500BF00C3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H12</xm:sqref>
        </x14:dataValidation>
        <x14:dataValidation xr:uid="{008C002E-0004-4BE5-855F-003C00ED0094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H17</xm:sqref>
        </x14:dataValidation>
        <x14:dataValidation xr:uid="{009200C1-0000-4F18-B5FB-00F600610031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H15</xm:sqref>
        </x14:dataValidation>
        <x14:dataValidation xr:uid="{0045002D-005A-4F82-A42F-002A00770091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E11 E13 E18 E23 E25 E27 E29</xm:sqref>
        </x14:dataValidation>
        <x14:dataValidation xr:uid="{00620002-00B3-48CE-A187-003E0012001A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N11</xm:sqref>
        </x14:dataValidation>
        <x14:dataValidation xr:uid="{00740012-0023-4D43-BFBA-00F4003E00A0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L11 M23 M25 M27 M29</xm:sqref>
        </x14:dataValidation>
        <x14:dataValidation xr:uid="{0099002F-00FA-4008-93B6-003900080084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H19</xm:sqref>
        </x14:dataValidation>
        <x14:dataValidation xr:uid="{00CE0039-003E-4BB4-863F-001100590071}" type="list" allowBlank="1" errorStyle="stop" imeMode="noControl" operator="between" showDropDown="0" showErrorMessage="0" showInputMessage="0">
          <x14:formula1>
            <xm:f>"I:,II:,III:,IV:,V:,VI:"</xm:f>
          </x14:formula1>
          <xm:sqref>C12:C13 C18 C23 C25 C27 C29</xm:sqref>
        </x14:dataValidation>
        <x14:dataValidation xr:uid="{00CB0080-0070-482A-B763-006E0077005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L12 M24 M26 M28 M30</xm:sqref>
        </x14:dataValidation>
        <x14:dataValidation xr:uid="{001C0066-0063-4D98-9553-0051007500AE}" type="list" allowBlank="1" errorStyle="stop" imeMode="noControl" operator="between" showDropDown="0" showErrorMessage="0" showInputMessage="0">
          <x14:formula1>
            <xm:f>"Téc.,Lic.,Ing.,MSc.,Dr.,Dra.,PhD,Esp,"</xm:f>
          </x14:formula1>
          <xm:sqref>C7</xm:sqref>
        </x14:dataValidation>
        <x14:dataValidation xr:uid="{000A000D-00E7-4E99-B97C-00B8009F006B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L17 H23 H25 H27 H29</xm:sqref>
        </x14:dataValidation>
        <x14:dataValidation xr:uid="{00AD00C3-0037-475D-BB57-00FE001E0041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H37 H39</xm:sqref>
        </x14:dataValidation>
        <x14:dataValidation xr:uid="{004F00A3-004C-4FA1-89EB-00CC003100AE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H35</xm:sqref>
        </x14:dataValidation>
        <x14:dataValidation xr:uid="{00C20075-00A7-4C57-A265-004100F400C1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H40</xm:sqref>
        </x14:dataValidation>
        <x14:dataValidation xr:uid="{005600E9-0043-4915-B27E-0036002E0046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H38</xm:sqref>
        </x14:dataValidation>
        <x14:dataValidation xr:uid="{00CC006C-000E-461E-9EFC-004B00E70061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E34 E36 E41 E46 E48 E50 E52</xm:sqref>
        </x14:dataValidation>
        <x14:dataValidation xr:uid="{00460030-0048-4B84-9B33-00A50038003F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N34</xm:sqref>
        </x14:dataValidation>
        <x14:dataValidation xr:uid="{005E0057-0015-4E18-8EA1-009F0071003D}" type="list" allowBlank="1" errorStyle="stop" imeMode="noControl" operator="between" showDropDown="0" showErrorMessage="1" showInputMessage="0">
          <x14:formula1>
            <xm:f>"I Parcial,II Parcial,III Parcial"</xm:f>
          </x14:formula1>
          <xm:sqref>L34 M46 M48 M50 M52</xm:sqref>
        </x14:dataValidation>
        <x14:dataValidation xr:uid="{003100AF-0026-44D0-B07D-003D008D0043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H42</xm:sqref>
        </x14:dataValidation>
        <x14:dataValidation xr:uid="{004800F9-005C-4609-9F69-00F000FA000E}" type="list" allowBlank="1" errorStyle="stop" imeMode="noControl" operator="between" showDropDown="0" showErrorMessage="0" showInputMessage="0">
          <x14:formula1>
            <xm:f>"I:,II:,III:,IV:,V:,VI:"</xm:f>
          </x14:formula1>
          <xm:sqref>C35:C36 C41 C46 C48 C50 C52</xm:sqref>
        </x14:dataValidation>
        <x14:dataValidation xr:uid="{0023005E-0059-40E6-8D1D-0029009E0094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L35 M47 M49 M51 M53</xm:sqref>
        </x14:dataValidation>
        <x14:dataValidation xr:uid="{00560040-000F-4C13-85E6-00B800FE00CA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L40 H46 H48 H50 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379999999999999"/>
    <col customWidth="1" min="3" max="3" width="13.25"/>
    <col customWidth="1" min="4" max="4" width="18.879999999999999"/>
    <col customWidth="1" min="5" max="5" width="27.129999999999999"/>
    <col customWidth="1" min="6" max="6" width="29.25"/>
    <col customWidth="1" min="7" max="7" width="15.25"/>
    <col customWidth="1" min="8" max="8" width="9.8800000000000008"/>
  </cols>
  <sheetData>
    <row r="1">
      <c r="A1" s="136" t="s">
        <v>68</v>
      </c>
    </row>
    <row r="3">
      <c r="A3" s="137" t="s">
        <v>69</v>
      </c>
    </row>
    <row r="4">
      <c r="A4" s="138"/>
      <c r="B4" s="6"/>
      <c r="C4" s="6"/>
      <c r="D4" s="6"/>
      <c r="E4" s="6"/>
      <c r="F4" s="6"/>
      <c r="G4" s="6"/>
      <c r="H4" s="6"/>
    </row>
    <row r="5">
      <c r="A5" s="139" t="s">
        <v>70</v>
      </c>
      <c r="B5" s="140" t="s">
        <v>71</v>
      </c>
    </row>
    <row r="6">
      <c r="A6" s="138">
        <v>1</v>
      </c>
      <c r="B6" s="138" t="s">
        <v>72</v>
      </c>
      <c r="C6" s="141">
        <f>'Sílabo'!A12</f>
        <v>1</v>
      </c>
      <c r="D6" s="141"/>
      <c r="E6" s="142">
        <v>7</v>
      </c>
      <c r="F6" s="138" t="s">
        <v>73</v>
      </c>
      <c r="G6" s="133" t="str">
        <f>'Sílabo'!I5</f>
        <v>#REF!</v>
      </c>
    </row>
    <row r="7">
      <c r="A7" s="138">
        <v>2</v>
      </c>
      <c r="B7" s="138" t="s">
        <v>74</v>
      </c>
      <c r="C7" s="143">
        <f>'Sílabo'!B12</f>
        <v>45554</v>
      </c>
      <c r="D7" s="141"/>
      <c r="E7" s="142">
        <v>8</v>
      </c>
      <c r="F7" s="138" t="s">
        <v>75</v>
      </c>
      <c r="G7" s="135" t="str">
        <f>'Sílabo'!J5</f>
        <v>T1805</v>
      </c>
    </row>
    <row r="8">
      <c r="A8" s="138">
        <v>3</v>
      </c>
      <c r="B8" s="138" t="s">
        <v>76</v>
      </c>
      <c r="C8" s="141" t="str">
        <f>'Sílabo'!G3</f>
        <v xml:space="preserve">Nivel Central Managua</v>
      </c>
      <c r="D8" s="141"/>
      <c r="E8" s="142">
        <v>9</v>
      </c>
      <c r="F8" s="138" t="s">
        <v>77</v>
      </c>
      <c r="G8" s="135" t="str">
        <f>'Sílabo'!M5</f>
        <v>#REF!</v>
      </c>
    </row>
    <row r="9">
      <c r="A9" s="138">
        <v>4</v>
      </c>
      <c r="B9" s="138" t="s">
        <v>5</v>
      </c>
      <c r="C9" s="141" t="str">
        <f>'Sílabo'!D5</f>
        <v>#REF!</v>
      </c>
      <c r="D9" s="141"/>
      <c r="E9" s="142">
        <v>10</v>
      </c>
      <c r="F9" s="138" t="s">
        <v>78</v>
      </c>
      <c r="G9" s="141">
        <f>'Sílabo'!J3</f>
        <v>2024</v>
      </c>
    </row>
    <row r="10">
      <c r="A10" s="138">
        <v>5</v>
      </c>
      <c r="B10" s="138" t="s">
        <v>79</v>
      </c>
      <c r="C10" s="141" t="str">
        <f>'Sílabo'!L5</f>
        <v>#REF!</v>
      </c>
      <c r="D10" s="141"/>
      <c r="E10" s="141"/>
    </row>
    <row r="11">
      <c r="A11" s="138">
        <v>6</v>
      </c>
      <c r="B11" s="138" t="s">
        <v>25</v>
      </c>
      <c r="C11" s="141" t="str">
        <f>'Sílabo'!C7</f>
        <v>MSc.</v>
      </c>
      <c r="D11" s="144">
        <f>'Sílabo'!D7</f>
        <v>0</v>
      </c>
    </row>
    <row r="13">
      <c r="A13" s="139" t="s">
        <v>80</v>
      </c>
      <c r="B13" s="145" t="s">
        <v>81</v>
      </c>
      <c r="C13" s="146" t="s">
        <v>82</v>
      </c>
    </row>
    <row r="14">
      <c r="A14" s="147"/>
      <c r="B14" s="148">
        <f>'Sílabo'!C12</f>
        <v>0</v>
      </c>
      <c r="C14" s="149" t="str">
        <f>'Sílabo'!D11</f>
        <v/>
      </c>
    </row>
    <row r="15">
      <c r="B15" s="148">
        <f>Sílabo!C13</f>
        <v>0</v>
      </c>
      <c r="C15" s="149">
        <f>'Sílabo'!D13</f>
        <v>0</v>
      </c>
    </row>
    <row r="16">
      <c r="B16" s="148">
        <f>'Sílabo'!C18</f>
        <v>0</v>
      </c>
      <c r="C16" s="149">
        <f>'Sílabo'!D18</f>
        <v>0</v>
      </c>
    </row>
    <row r="18">
      <c r="A18" s="147"/>
      <c r="B18" s="150" t="s">
        <v>83</v>
      </c>
    </row>
    <row r="19">
      <c r="B19" s="151" t="str">
        <f>'Sílabo'!E11</f>
        <v>Conceptual</v>
      </c>
      <c r="C19" s="133">
        <f>'Sílabo'!F11</f>
        <v>0</v>
      </c>
    </row>
    <row r="20">
      <c r="B20" s="151" t="str">
        <f>'Sílabo'!E13</f>
        <v>Procedimental</v>
      </c>
      <c r="C20" s="152">
        <f>'Sílabo'!F13</f>
        <v>0</v>
      </c>
    </row>
    <row r="21">
      <c r="B21" s="151" t="str">
        <f>'Sílabo'!E18</f>
        <v>Actitudinal</v>
      </c>
      <c r="C21" s="152">
        <f>'Sílabo'!F18</f>
        <v>0</v>
      </c>
    </row>
    <row r="23">
      <c r="A23" s="153" t="s">
        <v>84</v>
      </c>
      <c r="B23" s="153"/>
      <c r="C23" s="140" t="s">
        <v>85</v>
      </c>
    </row>
    <row r="24">
      <c r="B24" s="154" t="s">
        <v>86</v>
      </c>
      <c r="C24" s="154" t="s">
        <v>87</v>
      </c>
      <c r="D24" s="155"/>
      <c r="E24" s="10"/>
      <c r="F24" s="156" t="s">
        <v>36</v>
      </c>
      <c r="G24" s="156" t="s">
        <v>37</v>
      </c>
      <c r="H24" s="156" t="s">
        <v>35</v>
      </c>
    </row>
    <row r="25">
      <c r="B25" s="15"/>
      <c r="C25" s="157" t="s">
        <v>88</v>
      </c>
      <c r="D25" s="157" t="s">
        <v>89</v>
      </c>
      <c r="E25" s="157" t="s">
        <v>90</v>
      </c>
      <c r="F25" s="48"/>
      <c r="G25" s="158" t="str">
        <f>'Sílabo'!L11</f>
        <v xml:space="preserve">I Parcial</v>
      </c>
      <c r="H25" s="48"/>
    </row>
    <row r="26" ht="145.5" customHeight="1">
      <c r="B26" s="159">
        <f>'Sílabo'!G11</f>
        <v>0</v>
      </c>
      <c r="C26" s="160" t="str">
        <f>'Sílabo'!H11</f>
        <v xml:space="preserve">Primer momento</v>
      </c>
      <c r="D26" s="105">
        <f>'Sílabo'!H12</f>
        <v>0</v>
      </c>
      <c r="E26" s="105">
        <f>'Sílabo'!I12</f>
        <v>0</v>
      </c>
      <c r="F26" s="97">
        <f>'Sílabo'!K12</f>
        <v>0</v>
      </c>
      <c r="G26" s="107" t="str">
        <f>Sílabo!L12</f>
        <v xml:space="preserve">Acumulado 1</v>
      </c>
      <c r="H26" s="161">
        <f>'Sílabo'!J12</f>
        <v>0</v>
      </c>
    </row>
    <row r="27" ht="51" customHeight="1">
      <c r="B27" s="162">
        <f>'Sílabo'!G13</f>
        <v>0</v>
      </c>
      <c r="C27" s="163" t="str">
        <f>'Sílabo'!H13</f>
        <v xml:space="preserve">Segundo momento</v>
      </c>
      <c r="D27" s="164" t="str">
        <f>'Sílabo'!H14</f>
        <v xml:space="preserve">Clases teóricas</v>
      </c>
      <c r="E27" s="104">
        <f>'Sílabo'!I14</f>
        <v>0</v>
      </c>
      <c r="F27" s="67"/>
      <c r="G27" s="163" t="str">
        <f>Sílabo!L13</f>
        <v>Puntaje</v>
      </c>
      <c r="H27" s="107">
        <f>'Sílabo'!J14</f>
        <v>0</v>
      </c>
    </row>
    <row r="28" ht="188.25" customHeight="1">
      <c r="B28" s="165"/>
      <c r="C28" s="67"/>
      <c r="D28" s="166">
        <f>Sílabo!H15</f>
        <v>0</v>
      </c>
      <c r="E28" s="48"/>
      <c r="F28" s="67"/>
      <c r="G28" s="107">
        <f>Sílabo!L14</f>
        <v>0</v>
      </c>
      <c r="H28" s="48"/>
    </row>
    <row r="29">
      <c r="B29" s="165"/>
      <c r="C29" s="67"/>
      <c r="D29" s="164" t="str">
        <f>Sílabo!H16</f>
        <v xml:space="preserve">Clases prácticas</v>
      </c>
      <c r="E29" s="104">
        <f>'Sílabo'!I16</f>
        <v>0</v>
      </c>
      <c r="F29" s="67"/>
      <c r="G29" s="160" t="str">
        <f>'Sílabo'!L16</f>
        <v xml:space="preserve">Instrumento de evaluación</v>
      </c>
      <c r="H29" s="107">
        <f>'Sílabo'!J16</f>
        <v>0</v>
      </c>
    </row>
    <row r="30" ht="90.75" customHeight="1">
      <c r="B30" s="15"/>
      <c r="C30" s="48"/>
      <c r="D30" s="166">
        <f>Sílabo!H17</f>
        <v>0</v>
      </c>
      <c r="E30" s="48"/>
      <c r="F30" s="67"/>
      <c r="G30" s="107">
        <f>Sílabo!L17</f>
        <v>0</v>
      </c>
      <c r="H30" s="48"/>
    </row>
    <row r="31">
      <c r="B31" s="167" t="str">
        <f>'Sílabo'!G18</f>
        <v/>
      </c>
      <c r="C31" s="163" t="str">
        <f>'Sílabo'!H18</f>
        <v xml:space="preserve">Tercer momento</v>
      </c>
      <c r="D31" s="97">
        <f>'Sílabo'!H19</f>
        <v>0</v>
      </c>
      <c r="E31" s="104">
        <f>'Sílabo'!I19</f>
        <v>0</v>
      </c>
      <c r="F31" s="67"/>
      <c r="G31" s="163" t="str">
        <f>Sílabo!L18</f>
        <v xml:space="preserve">Estrategia de evaluación</v>
      </c>
      <c r="H31" s="107">
        <f>'Sílabo'!J19</f>
        <v>0</v>
      </c>
    </row>
    <row r="32" ht="54" customHeight="1">
      <c r="B32" s="15"/>
      <c r="C32" s="48"/>
      <c r="D32" s="48"/>
      <c r="E32" s="48"/>
      <c r="F32" s="48"/>
      <c r="G32" s="161">
        <f>Sílabo!L19</f>
        <v>0</v>
      </c>
      <c r="H32" s="48"/>
    </row>
    <row r="33">
      <c r="A33" s="142"/>
      <c r="B33" s="168" t="s">
        <v>53</v>
      </c>
      <c r="C33" s="53"/>
      <c r="D33" s="53"/>
      <c r="E33" s="53"/>
      <c r="F33" s="53"/>
      <c r="G33" s="45"/>
      <c r="H33" s="169">
        <f>(H26+H27+H29+H31)/60</f>
        <v>0</v>
      </c>
    </row>
    <row r="34">
      <c r="A34" s="147"/>
      <c r="C34" s="6"/>
      <c r="D34" s="6"/>
      <c r="E34" s="6"/>
      <c r="F34" s="6"/>
      <c r="G34" s="6"/>
      <c r="H34" s="6"/>
    </row>
    <row r="35">
      <c r="A35" s="147"/>
      <c r="B35" s="170" t="s">
        <v>38</v>
      </c>
      <c r="C35" s="53"/>
      <c r="D35" s="53"/>
      <c r="E35" s="53"/>
      <c r="F35" s="53"/>
      <c r="G35" s="53"/>
      <c r="H35" s="45"/>
    </row>
    <row r="36">
      <c r="A36" s="147"/>
      <c r="B36" s="171">
        <f>'Sílabo'!M12</f>
        <v>0</v>
      </c>
      <c r="C36" s="53"/>
      <c r="D36" s="53"/>
      <c r="E36" s="53"/>
      <c r="F36" s="53"/>
      <c r="G36" s="53"/>
      <c r="H36" s="45"/>
    </row>
    <row r="37">
      <c r="A37" s="147"/>
      <c r="C37" s="6"/>
      <c r="D37" s="6"/>
      <c r="E37" s="6"/>
      <c r="F37" s="6"/>
      <c r="G37" s="6"/>
      <c r="H37" s="6"/>
    </row>
    <row r="38">
      <c r="A38" s="147"/>
      <c r="B38" s="170" t="s">
        <v>91</v>
      </c>
      <c r="C38" s="53"/>
      <c r="D38" s="53"/>
      <c r="E38" s="53"/>
      <c r="F38" s="53"/>
      <c r="G38" s="53"/>
      <c r="H38" s="45"/>
    </row>
    <row r="39">
      <c r="A39" s="147"/>
      <c r="B39" s="172">
        <f>'Sílabo'!N11</f>
        <v>0</v>
      </c>
      <c r="C39" s="53"/>
      <c r="D39" s="45"/>
      <c r="E39" s="173">
        <f>'Sílabo'!N12</f>
        <v>0</v>
      </c>
      <c r="F39" s="53"/>
      <c r="G39" s="53"/>
      <c r="H39" s="45"/>
    </row>
    <row r="41">
      <c r="A41" s="147" t="s">
        <v>92</v>
      </c>
      <c r="C41" s="6" t="s">
        <v>93</v>
      </c>
    </row>
    <row r="42">
      <c r="A42" s="38"/>
      <c r="B42" s="174" t="s">
        <v>54</v>
      </c>
      <c r="C42" s="135">
        <f>'Sílabo'!A23</f>
        <v>1</v>
      </c>
      <c r="D42" s="174" t="s">
        <v>28</v>
      </c>
      <c r="E42" s="175">
        <f>'Sílabo'!B23</f>
        <v>45554</v>
      </c>
    </row>
    <row r="43">
      <c r="A43" s="38"/>
      <c r="B43" s="176"/>
      <c r="C43" s="14"/>
      <c r="D43" s="14"/>
      <c r="E43" s="14"/>
      <c r="F43" s="177"/>
      <c r="G43" s="176"/>
      <c r="H43" s="177"/>
    </row>
    <row r="44">
      <c r="A44" s="38"/>
      <c r="B44" s="176"/>
      <c r="C44" s="14"/>
      <c r="D44" s="14"/>
      <c r="E44" s="14"/>
      <c r="F44" s="177"/>
      <c r="G44" s="176"/>
      <c r="H44" s="177"/>
    </row>
    <row r="45">
      <c r="A45" s="178" t="s">
        <v>94</v>
      </c>
      <c r="B45" s="10"/>
      <c r="C45" s="179" t="s">
        <v>55</v>
      </c>
      <c r="D45" s="179" t="s">
        <v>33</v>
      </c>
      <c r="E45" s="180" t="s">
        <v>95</v>
      </c>
      <c r="F45" s="53"/>
      <c r="G45" s="53"/>
      <c r="H45" s="45"/>
    </row>
    <row r="46">
      <c r="A46" s="181" t="str">
        <f>'Sílabo'!C23</f>
        <v>I:</v>
      </c>
      <c r="B46" s="182">
        <f>'Sílabo'!D23</f>
        <v>0</v>
      </c>
      <c r="C46" s="183" t="str">
        <f>'Sílabo'!E23</f>
        <v>Procedimental</v>
      </c>
      <c r="D46" s="184">
        <f>'Sílabo'!F23</f>
        <v>0</v>
      </c>
      <c r="E46" s="160" t="s">
        <v>56</v>
      </c>
      <c r="F46" s="160" t="s">
        <v>57</v>
      </c>
      <c r="G46" s="160" t="s">
        <v>37</v>
      </c>
      <c r="H46" s="160" t="s">
        <v>35</v>
      </c>
    </row>
    <row r="47">
      <c r="A47" s="165"/>
      <c r="B47" s="185"/>
      <c r="C47" s="16"/>
      <c r="D47" s="67"/>
      <c r="E47" s="184">
        <f>'Sílabo'!G23</f>
        <v>0</v>
      </c>
      <c r="F47" s="104">
        <f>'Sílabo'!I23</f>
        <v>0</v>
      </c>
      <c r="G47" s="161" t="str">
        <f>'Sílabo'!M23</f>
        <v xml:space="preserve">I Parcial</v>
      </c>
      <c r="H47" s="186">
        <f>'Sílabo'!J23</f>
        <v>0</v>
      </c>
    </row>
    <row r="48" ht="116.25" customHeight="1">
      <c r="A48" s="165"/>
      <c r="B48" s="185"/>
      <c r="C48" s="187">
        <f>'Sílabo'!E24</f>
        <v>0</v>
      </c>
      <c r="D48" s="67"/>
      <c r="E48" s="48"/>
      <c r="F48" s="48"/>
      <c r="G48" s="188">
        <f>Sílabo!M24</f>
        <v>0</v>
      </c>
      <c r="H48" s="48"/>
    </row>
    <row r="49" ht="29.25" customHeight="1">
      <c r="A49" s="165"/>
      <c r="B49" s="185"/>
      <c r="C49" s="185"/>
      <c r="D49" s="67"/>
      <c r="E49" s="189" t="s">
        <v>49</v>
      </c>
      <c r="F49" s="160" t="s">
        <v>58</v>
      </c>
      <c r="G49" s="160" t="s">
        <v>46</v>
      </c>
      <c r="H49" s="160" t="s">
        <v>59</v>
      </c>
    </row>
    <row r="50">
      <c r="A50" s="165"/>
      <c r="B50" s="185"/>
      <c r="C50" s="185"/>
      <c r="D50" s="67"/>
      <c r="E50" s="190" t="str">
        <f>'Sílabo'!H23</f>
        <v xml:space="preserve">Lista de cotejo</v>
      </c>
      <c r="F50" s="191">
        <f>'Sílabo'!K23</f>
        <v>0</v>
      </c>
      <c r="G50" s="192">
        <f>'Sílabo'!L23</f>
        <v>0</v>
      </c>
      <c r="H50" s="193">
        <f>'Sílabo'!N23</f>
        <v>0</v>
      </c>
    </row>
    <row r="51" ht="121.5" customHeight="1">
      <c r="A51" s="15"/>
      <c r="B51" s="16"/>
      <c r="C51" s="16"/>
      <c r="D51" s="48"/>
      <c r="E51" s="194">
        <f>Sílabo!H24</f>
        <v>0</v>
      </c>
      <c r="F51" s="48"/>
      <c r="G51" s="16"/>
      <c r="H51" s="48"/>
    </row>
    <row r="52">
      <c r="A52" s="195"/>
    </row>
    <row r="53">
      <c r="A53" s="181" t="str">
        <f>'Sílabo'!C25</f>
        <v>I:</v>
      </c>
      <c r="B53" s="182">
        <f>'Sílabo'!D25</f>
        <v>0</v>
      </c>
      <c r="C53" s="183" t="str">
        <f>'Sílabo'!E25</f>
        <v>Conceptual</v>
      </c>
      <c r="D53" s="184">
        <f>'Sílabo'!F25</f>
        <v>0</v>
      </c>
      <c r="E53" s="160" t="s">
        <v>56</v>
      </c>
      <c r="F53" s="160" t="s">
        <v>57</v>
      </c>
      <c r="G53" s="160" t="s">
        <v>37</v>
      </c>
      <c r="H53" s="160" t="s">
        <v>35</v>
      </c>
    </row>
    <row r="54">
      <c r="A54" s="165"/>
      <c r="B54" s="185"/>
      <c r="C54" s="16"/>
      <c r="D54" s="67"/>
      <c r="E54" s="184">
        <f>'Sílabo'!G25</f>
        <v>0</v>
      </c>
      <c r="F54" s="191">
        <f>'Sílabo'!I25</f>
        <v>0</v>
      </c>
      <c r="G54" s="161" t="str">
        <f>'Sílabo'!M25</f>
        <v xml:space="preserve">I Parcial</v>
      </c>
      <c r="H54" s="186">
        <f>'Sílabo'!J25</f>
        <v>0</v>
      </c>
    </row>
    <row r="55" ht="129" customHeight="1">
      <c r="A55" s="165"/>
      <c r="B55" s="185"/>
      <c r="C55" s="187">
        <f>'Sílabo'!E26</f>
        <v>0</v>
      </c>
      <c r="D55" s="67"/>
      <c r="E55" s="48"/>
      <c r="F55" s="48"/>
      <c r="G55" s="188">
        <f>Sílabo!M26</f>
        <v>0</v>
      </c>
      <c r="H55" s="48"/>
    </row>
    <row r="56">
      <c r="A56" s="165"/>
      <c r="B56" s="185"/>
      <c r="C56" s="185"/>
      <c r="D56" s="67"/>
      <c r="E56" s="189" t="s">
        <v>49</v>
      </c>
      <c r="F56" s="160" t="s">
        <v>58</v>
      </c>
      <c r="G56" s="160" t="s">
        <v>46</v>
      </c>
      <c r="H56" s="160" t="s">
        <v>59</v>
      </c>
    </row>
    <row r="57">
      <c r="A57" s="165"/>
      <c r="B57" s="185"/>
      <c r="C57" s="185"/>
      <c r="D57" s="67"/>
      <c r="E57" s="190" t="str">
        <f>'Sílabo'!H25</f>
        <v xml:space="preserve">Organizador gráfico</v>
      </c>
      <c r="F57" s="191">
        <f>'Sílabo'!K25</f>
        <v>0</v>
      </c>
      <c r="G57" s="192">
        <f>'Sílabo'!L25</f>
        <v>0</v>
      </c>
      <c r="H57" s="193">
        <f>'Sílabo'!N25</f>
        <v>0</v>
      </c>
    </row>
    <row r="58" ht="95.25" customHeight="1">
      <c r="A58" s="15"/>
      <c r="B58" s="16"/>
      <c r="C58" s="16"/>
      <c r="D58" s="48"/>
      <c r="E58" s="194">
        <f>Sílabo!H26</f>
        <v>0</v>
      </c>
      <c r="F58" s="48"/>
      <c r="G58" s="16"/>
      <c r="H58" s="48"/>
    </row>
    <row r="59">
      <c r="A59" s="195"/>
    </row>
    <row r="60">
      <c r="A60" s="181" t="str">
        <f>'Sílabo'!C27</f>
        <v>I:</v>
      </c>
      <c r="B60" s="182">
        <f>'Sílabo'!D27</f>
        <v>0</v>
      </c>
      <c r="C60" s="183" t="str">
        <f>'Sílabo'!E27</f>
        <v>Actitudinal</v>
      </c>
      <c r="D60" s="184">
        <f>'Sílabo'!F27</f>
        <v>0</v>
      </c>
      <c r="E60" s="160" t="s">
        <v>56</v>
      </c>
      <c r="F60" s="160" t="s">
        <v>57</v>
      </c>
      <c r="G60" s="160" t="s">
        <v>37</v>
      </c>
      <c r="H60" s="160" t="s">
        <v>35</v>
      </c>
    </row>
    <row r="61">
      <c r="A61" s="165"/>
      <c r="B61" s="185"/>
      <c r="C61" s="16"/>
      <c r="D61" s="67"/>
      <c r="E61" s="184">
        <f>'Sílabo'!G27</f>
        <v>0</v>
      </c>
      <c r="F61" s="104">
        <f>'Sílabo'!I27</f>
        <v>0</v>
      </c>
      <c r="G61" s="161" t="str">
        <f>'Sílabo'!M27</f>
        <v xml:space="preserve">I Parcial</v>
      </c>
      <c r="H61" s="186">
        <f>'Sílabo'!J27</f>
        <v>0</v>
      </c>
    </row>
    <row r="62" ht="118.5" customHeight="1">
      <c r="A62" s="165"/>
      <c r="B62" s="185"/>
      <c r="C62" s="187">
        <f>'Sílabo'!E28</f>
        <v>0</v>
      </c>
      <c r="D62" s="67"/>
      <c r="E62" s="48"/>
      <c r="F62" s="48"/>
      <c r="G62" s="188">
        <f>Sílabo!M28</f>
        <v>0</v>
      </c>
      <c r="H62" s="48"/>
    </row>
    <row r="63">
      <c r="A63" s="165"/>
      <c r="B63" s="185"/>
      <c r="C63" s="185"/>
      <c r="D63" s="67"/>
      <c r="E63" s="189" t="s">
        <v>49</v>
      </c>
      <c r="F63" s="160" t="s">
        <v>58</v>
      </c>
      <c r="G63" s="160" t="s">
        <v>46</v>
      </c>
      <c r="H63" s="160" t="s">
        <v>59</v>
      </c>
    </row>
    <row r="64">
      <c r="A64" s="165"/>
      <c r="B64" s="185"/>
      <c r="C64" s="185"/>
      <c r="D64" s="67"/>
      <c r="E64" s="190" t="str">
        <f>'Sílabo'!H27</f>
        <v xml:space="preserve">Diario de trabajo</v>
      </c>
      <c r="F64" s="191">
        <f>'Sílabo'!K27</f>
        <v>0</v>
      </c>
      <c r="G64" s="192">
        <f>'Sílabo'!L27</f>
        <v>0</v>
      </c>
      <c r="H64" s="196">
        <f>'Sílabo'!N27</f>
        <v>0</v>
      </c>
    </row>
    <row r="65" ht="80.25" customHeight="1">
      <c r="A65" s="15"/>
      <c r="B65" s="16"/>
      <c r="C65" s="16"/>
      <c r="D65" s="48"/>
      <c r="E65" s="194">
        <f>Sílabo!H28</f>
        <v>0</v>
      </c>
      <c r="F65" s="48"/>
      <c r="G65" s="16"/>
      <c r="H65" s="48"/>
    </row>
    <row r="66">
      <c r="A66" s="22"/>
    </row>
    <row r="67">
      <c r="A67" s="167" t="str">
        <f>'Sílabo'!C29</f>
        <v>I:</v>
      </c>
      <c r="B67" s="182">
        <f>'Sílabo'!D29</f>
        <v>0</v>
      </c>
      <c r="C67" s="187" t="str">
        <f>'Sílabo'!E29</f>
        <v>Conceptual</v>
      </c>
      <c r="D67" s="184">
        <f>'Sílabo'!F29</f>
        <v>0</v>
      </c>
      <c r="E67" s="160" t="s">
        <v>56</v>
      </c>
      <c r="F67" s="160" t="s">
        <v>57</v>
      </c>
      <c r="G67" s="160" t="s">
        <v>37</v>
      </c>
      <c r="H67" s="160" t="s">
        <v>35</v>
      </c>
    </row>
    <row r="68">
      <c r="A68" s="165"/>
      <c r="B68" s="185"/>
      <c r="C68" s="16"/>
      <c r="D68" s="67"/>
      <c r="E68" s="184">
        <f>'Sílabo'!G29</f>
        <v>0</v>
      </c>
      <c r="F68" s="184">
        <f>'Sílabo'!I29</f>
        <v>0</v>
      </c>
      <c r="G68" s="161" t="str">
        <f>'Sílabo'!M29</f>
        <v xml:space="preserve">I Parcial</v>
      </c>
      <c r="H68" s="197">
        <f>'Sílabo'!J29</f>
        <v>0</v>
      </c>
    </row>
    <row r="69" ht="88.5" customHeight="1">
      <c r="A69" s="165"/>
      <c r="B69" s="185"/>
      <c r="C69" s="187">
        <f>'Sílabo'!E30</f>
        <v>0</v>
      </c>
      <c r="D69" s="67"/>
      <c r="E69" s="48"/>
      <c r="F69" s="48"/>
      <c r="G69" s="188">
        <f>Sílabo!M30</f>
        <v>0</v>
      </c>
      <c r="H69" s="48"/>
    </row>
    <row r="70">
      <c r="A70" s="165"/>
      <c r="B70" s="185"/>
      <c r="C70" s="185"/>
      <c r="D70" s="67"/>
      <c r="E70" s="189" t="s">
        <v>49</v>
      </c>
      <c r="F70" s="160" t="s">
        <v>58</v>
      </c>
      <c r="G70" s="160" t="s">
        <v>46</v>
      </c>
      <c r="H70" s="160" t="s">
        <v>59</v>
      </c>
    </row>
    <row r="71">
      <c r="A71" s="165"/>
      <c r="B71" s="185"/>
      <c r="C71" s="185"/>
      <c r="D71" s="67"/>
      <c r="E71" s="198" t="str">
        <f>'Sílabo'!H29</f>
        <v xml:space="preserve">Prueba escrita</v>
      </c>
      <c r="F71" s="191">
        <f>'Sílabo'!K29</f>
        <v>0</v>
      </c>
      <c r="G71" s="192">
        <f>'Sílabo'!L29</f>
        <v>0</v>
      </c>
      <c r="H71" s="193">
        <f>'Sílabo'!N29</f>
        <v>0</v>
      </c>
    </row>
    <row r="72" ht="108.75" customHeight="1">
      <c r="A72" s="15"/>
      <c r="B72" s="16"/>
      <c r="C72" s="16"/>
      <c r="D72" s="48"/>
      <c r="E72" s="194">
        <f>Sílabo!H30</f>
        <v>0</v>
      </c>
      <c r="F72" s="48"/>
      <c r="G72" s="16"/>
      <c r="H72" s="48"/>
    </row>
    <row r="73">
      <c r="A73" s="147"/>
      <c r="C73" s="6"/>
      <c r="D73" s="6"/>
      <c r="E73" s="6"/>
      <c r="F73" s="6"/>
      <c r="G73" s="6"/>
      <c r="H73" s="6"/>
      <c r="L73" s="199"/>
      <c r="M73" s="199"/>
    </row>
    <row r="74">
      <c r="A74" s="147"/>
      <c r="B74" s="200" t="s">
        <v>19</v>
      </c>
      <c r="C74" s="45"/>
      <c r="D74" s="201">
        <f>(H26+H27+H29+H31)/60</f>
        <v>0</v>
      </c>
      <c r="E74" s="202"/>
      <c r="F74" s="203" t="s">
        <v>96</v>
      </c>
      <c r="G74" s="45"/>
      <c r="H74" s="204">
        <f>G28</f>
        <v>0</v>
      </c>
      <c r="L74" s="199"/>
      <c r="M74" s="199"/>
    </row>
    <row r="75">
      <c r="A75" s="147"/>
      <c r="B75" s="200" t="s">
        <v>97</v>
      </c>
      <c r="C75" s="45"/>
      <c r="D75" s="201">
        <f>(H47+H54+H61+H68)/60</f>
        <v>0</v>
      </c>
      <c r="E75" s="202"/>
      <c r="F75" s="203" t="s">
        <v>98</v>
      </c>
      <c r="G75" s="45"/>
      <c r="H75" s="204">
        <f>(G50+G57+G64+G71)</f>
        <v>0</v>
      </c>
      <c r="L75" s="199"/>
      <c r="M75" s="199"/>
    </row>
    <row r="76">
      <c r="A76" s="147"/>
      <c r="B76" s="205" t="s">
        <v>99</v>
      </c>
      <c r="C76" s="45"/>
      <c r="D76" s="206">
        <f>SUM(D74:D75)</f>
        <v>0</v>
      </c>
      <c r="E76" s="202"/>
      <c r="F76" s="207" t="s">
        <v>100</v>
      </c>
      <c r="G76" s="45"/>
      <c r="H76" s="206">
        <f>SUM(H74:H75)</f>
        <v>0</v>
      </c>
      <c r="L76" s="199"/>
      <c r="M76" s="199"/>
    </row>
    <row r="77">
      <c r="A77" s="147"/>
      <c r="C77" s="6"/>
      <c r="D77" s="6"/>
      <c r="E77" s="6"/>
      <c r="F77" s="6"/>
      <c r="G77" s="6"/>
      <c r="H77" s="6"/>
      <c r="L77" s="199"/>
      <c r="M77" s="199"/>
    </row>
    <row r="78">
      <c r="A78" s="147"/>
      <c r="C78" s="6"/>
      <c r="D78" s="6"/>
      <c r="E78" s="6"/>
      <c r="F78" s="6"/>
      <c r="G78" s="6"/>
      <c r="H78" s="6"/>
      <c r="L78" s="199"/>
      <c r="M78" s="199"/>
    </row>
    <row r="79">
      <c r="A79" s="147"/>
      <c r="C79" s="6"/>
      <c r="D79" s="6"/>
      <c r="E79" s="6"/>
      <c r="F79" s="6"/>
      <c r="G79" s="6"/>
      <c r="H79" s="6"/>
      <c r="L79" s="199"/>
      <c r="M79" s="199"/>
    </row>
    <row r="80">
      <c r="A80" s="147" t="s">
        <v>92</v>
      </c>
      <c r="B80" s="140" t="s">
        <v>101</v>
      </c>
    </row>
    <row r="81">
      <c r="B81" s="135"/>
      <c r="L81" s="208"/>
    </row>
    <row r="82">
      <c r="B82" s="135"/>
      <c r="L82" s="208"/>
    </row>
    <row r="83">
      <c r="B83" s="135" t="s">
        <v>65</v>
      </c>
      <c r="C83" s="134"/>
      <c r="D83" s="83"/>
    </row>
    <row r="85">
      <c r="B85" s="135"/>
      <c r="F85" s="135"/>
    </row>
    <row r="86">
      <c r="B86" s="135" t="s">
        <v>66</v>
      </c>
      <c r="C86" s="134"/>
      <c r="D86" s="83"/>
      <c r="F86" s="135" t="s">
        <v>67</v>
      </c>
      <c r="G86" s="134"/>
      <c r="H86" s="83"/>
    </row>
  </sheetData>
  <mergeCells count="97">
    <mergeCell ref="C46:C47"/>
    <mergeCell ref="C48:C51"/>
    <mergeCell ref="F50:F51"/>
    <mergeCell ref="G50:G51"/>
    <mergeCell ref="E39:H39"/>
    <mergeCell ref="C41:H41"/>
    <mergeCell ref="E42:H42"/>
    <mergeCell ref="A45:B45"/>
    <mergeCell ref="E45:H45"/>
    <mergeCell ref="D46:D51"/>
    <mergeCell ref="H47:H48"/>
    <mergeCell ref="H50:H51"/>
    <mergeCell ref="C53:C54"/>
    <mergeCell ref="C55:C58"/>
    <mergeCell ref="E47:E48"/>
    <mergeCell ref="F47:F48"/>
    <mergeCell ref="A52:H52"/>
    <mergeCell ref="D53:D58"/>
    <mergeCell ref="E54:E55"/>
    <mergeCell ref="F54:F55"/>
    <mergeCell ref="H54:H55"/>
    <mergeCell ref="H57:H58"/>
    <mergeCell ref="C60:C61"/>
    <mergeCell ref="C62:C65"/>
    <mergeCell ref="F57:F58"/>
    <mergeCell ref="G57:G58"/>
    <mergeCell ref="A59:H59"/>
    <mergeCell ref="D60:D65"/>
    <mergeCell ref="E61:E62"/>
    <mergeCell ref="F61:F62"/>
    <mergeCell ref="H61:H62"/>
    <mergeCell ref="H64:H65"/>
    <mergeCell ref="F64:F65"/>
    <mergeCell ref="G64:G65"/>
    <mergeCell ref="A66:H66"/>
    <mergeCell ref="H68:H69"/>
    <mergeCell ref="G71:G72"/>
    <mergeCell ref="H71:H72"/>
    <mergeCell ref="A60:A65"/>
    <mergeCell ref="A67:A72"/>
    <mergeCell ref="B67:B72"/>
    <mergeCell ref="C67:C68"/>
    <mergeCell ref="D67:D72"/>
    <mergeCell ref="E68:E69"/>
    <mergeCell ref="C69:C72"/>
    <mergeCell ref="A1:H1"/>
    <mergeCell ref="A3:H3"/>
    <mergeCell ref="B5:H5"/>
    <mergeCell ref="G6:H6"/>
    <mergeCell ref="D11:E11"/>
    <mergeCell ref="C13:H13"/>
    <mergeCell ref="C14:H14"/>
    <mergeCell ref="C15:H15"/>
    <mergeCell ref="C16:H16"/>
    <mergeCell ref="B18:H18"/>
    <mergeCell ref="C19:H19"/>
    <mergeCell ref="C20:H20"/>
    <mergeCell ref="C21:H21"/>
    <mergeCell ref="C23:H23"/>
    <mergeCell ref="H24:H25"/>
    <mergeCell ref="H27:H28"/>
    <mergeCell ref="H29:H30"/>
    <mergeCell ref="H31:H32"/>
    <mergeCell ref="B24:B25"/>
    <mergeCell ref="C24:E24"/>
    <mergeCell ref="F24:F25"/>
    <mergeCell ref="F26:F32"/>
    <mergeCell ref="C27:C30"/>
    <mergeCell ref="E27:E28"/>
    <mergeCell ref="E29:E30"/>
    <mergeCell ref="E31:E32"/>
    <mergeCell ref="C31:C32"/>
    <mergeCell ref="D31:D32"/>
    <mergeCell ref="B33:G33"/>
    <mergeCell ref="B35:H35"/>
    <mergeCell ref="B36:H36"/>
    <mergeCell ref="B38:H38"/>
    <mergeCell ref="B39:D39"/>
    <mergeCell ref="B27:B30"/>
    <mergeCell ref="B31:B32"/>
    <mergeCell ref="A46:A51"/>
    <mergeCell ref="B46:B51"/>
    <mergeCell ref="A53:A58"/>
    <mergeCell ref="B53:B58"/>
    <mergeCell ref="B60:B65"/>
    <mergeCell ref="F76:G76"/>
    <mergeCell ref="B80:H80"/>
    <mergeCell ref="C83:D83"/>
    <mergeCell ref="C86:D86"/>
    <mergeCell ref="G86:H86"/>
    <mergeCell ref="F68:F69"/>
    <mergeCell ref="F71:F72"/>
    <mergeCell ref="B74:C74"/>
    <mergeCell ref="F74:G74"/>
    <mergeCell ref="B75:C75"/>
    <mergeCell ref="F75:G75"/>
    <mergeCell ref="B76:C76"/>
  </mergeCells>
  <printOptions headings="0" gridLines="0" horizontalCentered="1"/>
  <pageMargins left="0.69999999999999996" right="0.69999999999999996" top="0.75" bottom="0.75" header="0" footer="0"/>
  <pageSetup paperSize="9" scale="100" fitToWidth="1" fitToHeight="1" pageOrder="overThenDown" orientation="portrait" usePrinterDefaults="1" blackAndWhite="0" draft="0" cellComments="none" useFirstPageNumber="0" errors="displayed" horizontalDpi="600" verticalDpi="600" copies="1"/>
  <headerFooter/>
  <rowBreaks count="2" manualBreakCount="2">
    <brk id="33" man="1"/>
    <brk id="39" man="1"/>
  </rowBreaks>
  <colBreaks count="2" manualBreakCount="2">
    <brk man="1"/>
    <brk id="8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25"/>
    <col customWidth="1" min="3" max="3" width="18.129999999999999"/>
    <col customWidth="1" min="5" max="5" width="21.75"/>
    <col customWidth="1" min="6" max="6" width="26.129999999999999"/>
    <col customWidth="1" min="7" max="7" width="14.5"/>
    <col customWidth="1" min="8" max="8" width="13.880000000000001"/>
  </cols>
  <sheetData>
    <row r="1">
      <c r="A1" s="136" t="s">
        <v>68</v>
      </c>
    </row>
    <row r="3">
      <c r="A3" s="137" t="s">
        <v>102</v>
      </c>
    </row>
    <row r="4">
      <c r="A4" s="209" t="str">
        <f>'Sílabo'!G3</f>
        <v xml:space="preserve">Nivel Central Managua</v>
      </c>
    </row>
    <row r="5">
      <c r="A5" s="139" t="s">
        <v>70</v>
      </c>
      <c r="B5" s="140" t="s">
        <v>71</v>
      </c>
      <c r="X5" s="210"/>
      <c r="Y5" s="210"/>
      <c r="Z5" s="210"/>
    </row>
    <row r="6">
      <c r="A6" s="138">
        <v>1</v>
      </c>
      <c r="B6" s="138" t="s">
        <v>103</v>
      </c>
      <c r="C6" s="141">
        <f>'Sílabo'!A23</f>
        <v>1</v>
      </c>
      <c r="D6" s="141"/>
      <c r="E6" s="142">
        <v>7</v>
      </c>
      <c r="F6" s="138" t="s">
        <v>73</v>
      </c>
      <c r="G6" s="133" t="str">
        <f>'Sílabo'!I5</f>
        <v>#REF!</v>
      </c>
      <c r="X6" s="210"/>
      <c r="Y6" s="210"/>
      <c r="Z6" s="210"/>
    </row>
    <row r="7">
      <c r="A7" s="138">
        <v>2</v>
      </c>
      <c r="B7" s="138" t="s">
        <v>74</v>
      </c>
      <c r="C7" s="143">
        <f>'Sílabo'!B23</f>
        <v>45554</v>
      </c>
      <c r="D7" s="141"/>
      <c r="E7" s="142">
        <v>8</v>
      </c>
      <c r="F7" s="211" t="s">
        <v>75</v>
      </c>
      <c r="G7" s="135" t="str">
        <f>'Sílabo'!J5</f>
        <v>T1805</v>
      </c>
      <c r="X7" s="210"/>
      <c r="Y7" s="210"/>
      <c r="Z7" s="210"/>
    </row>
    <row r="8">
      <c r="A8" s="138">
        <v>3</v>
      </c>
      <c r="B8" s="138" t="s">
        <v>76</v>
      </c>
      <c r="C8" s="141" t="str">
        <f>'Sílabo'!G3</f>
        <v xml:space="preserve">Nivel Central Managua</v>
      </c>
      <c r="D8" s="141"/>
      <c r="E8" s="142">
        <v>9</v>
      </c>
      <c r="F8" s="138" t="s">
        <v>77</v>
      </c>
      <c r="G8" s="135" t="str">
        <f>'Sílabo'!M5</f>
        <v>#REF!</v>
      </c>
      <c r="X8" s="210"/>
      <c r="Y8" s="210"/>
      <c r="Z8" s="210"/>
    </row>
    <row r="9">
      <c r="A9" s="138">
        <v>4</v>
      </c>
      <c r="B9" s="138" t="s">
        <v>5</v>
      </c>
      <c r="C9" s="212" t="str">
        <f>'Sílabo'!D5</f>
        <v>#REF!</v>
      </c>
      <c r="D9" s="141"/>
      <c r="E9" s="142">
        <v>10</v>
      </c>
      <c r="F9" s="138" t="s">
        <v>78</v>
      </c>
      <c r="G9" s="141">
        <f>'Sílabo'!J3</f>
        <v>2024</v>
      </c>
      <c r="X9" s="210"/>
      <c r="Y9" s="210"/>
      <c r="Z9" s="210"/>
    </row>
    <row r="10">
      <c r="A10" s="138">
        <v>5</v>
      </c>
      <c r="B10" s="138" t="s">
        <v>79</v>
      </c>
      <c r="C10" s="141" t="str">
        <f>'Sílabo'!L5</f>
        <v>#REF!</v>
      </c>
      <c r="D10" s="141"/>
      <c r="E10" s="141"/>
      <c r="X10" s="210"/>
      <c r="Y10" s="210"/>
      <c r="Z10" s="210"/>
    </row>
    <row r="11">
      <c r="A11" s="138">
        <v>6</v>
      </c>
      <c r="B11" s="138" t="s">
        <v>25</v>
      </c>
      <c r="C11" s="141" t="str">
        <f>'Sílabo'!C7</f>
        <v>MSc.</v>
      </c>
      <c r="D11" s="144">
        <f>'Sílabo'!D7</f>
        <v>0</v>
      </c>
      <c r="X11" s="210"/>
      <c r="Y11" s="210"/>
      <c r="Z11" s="210"/>
    </row>
    <row r="13">
      <c r="A13" s="139" t="s">
        <v>80</v>
      </c>
      <c r="B13" s="153"/>
      <c r="C13" s="140" t="s">
        <v>82</v>
      </c>
    </row>
    <row r="14">
      <c r="B14" s="150">
        <f>'Sílabo'!C18</f>
        <v>0</v>
      </c>
      <c r="C14" s="147">
        <f>'Sílabo'!D18</f>
        <v>0</v>
      </c>
    </row>
    <row r="15">
      <c r="B15" s="141"/>
    </row>
    <row r="16">
      <c r="A16" s="153" t="s">
        <v>84</v>
      </c>
      <c r="B16" s="213"/>
      <c r="C16" s="140" t="s">
        <v>104</v>
      </c>
    </row>
    <row r="18">
      <c r="A18" s="170" t="s">
        <v>94</v>
      </c>
      <c r="B18" s="45"/>
      <c r="C18" s="214" t="s">
        <v>55</v>
      </c>
      <c r="D18" s="214" t="s">
        <v>33</v>
      </c>
      <c r="E18" s="170" t="s">
        <v>95</v>
      </c>
      <c r="F18" s="53"/>
      <c r="G18" s="53"/>
      <c r="H18" s="45"/>
    </row>
    <row r="19">
      <c r="A19" s="215"/>
    </row>
    <row r="20">
      <c r="A20" s="181" t="str">
        <f>'Sílabo'!C23</f>
        <v>I:</v>
      </c>
      <c r="B20" s="187">
        <f>'Sílabo'!D23</f>
        <v>0</v>
      </c>
      <c r="C20" s="183" t="str">
        <f>'Sílabo'!E23</f>
        <v>Procedimental</v>
      </c>
      <c r="D20" s="184">
        <f>'Sílabo'!F23</f>
        <v>0</v>
      </c>
      <c r="E20" s="160" t="s">
        <v>56</v>
      </c>
      <c r="F20" s="160" t="s">
        <v>57</v>
      </c>
      <c r="G20" s="160" t="s">
        <v>37</v>
      </c>
      <c r="H20" s="160" t="s">
        <v>35</v>
      </c>
    </row>
    <row r="21">
      <c r="A21" s="165"/>
      <c r="B21" s="185"/>
      <c r="C21" s="16"/>
      <c r="D21" s="67"/>
      <c r="E21" s="184">
        <f>'Sílabo'!G23</f>
        <v>0</v>
      </c>
      <c r="F21" s="184">
        <f>'Sílabo'!I23</f>
        <v>0</v>
      </c>
      <c r="G21" s="161" t="str">
        <f>'Sílabo'!M23</f>
        <v xml:space="preserve">I Parcial</v>
      </c>
      <c r="H21" s="186">
        <f>'Sílabo'!J23</f>
        <v>0</v>
      </c>
    </row>
    <row r="22" ht="117.75" customHeight="1">
      <c r="A22" s="165"/>
      <c r="B22" s="185"/>
      <c r="C22" s="187">
        <f>'Sílabo'!E24</f>
        <v>0</v>
      </c>
      <c r="D22" s="67"/>
      <c r="E22" s="48"/>
      <c r="F22" s="48"/>
      <c r="G22" s="188">
        <f>Sílabo!M24</f>
        <v>0</v>
      </c>
      <c r="H22" s="48"/>
    </row>
    <row r="23">
      <c r="A23" s="165"/>
      <c r="B23" s="185"/>
      <c r="C23" s="185"/>
      <c r="D23" s="67"/>
      <c r="E23" s="189" t="s">
        <v>49</v>
      </c>
      <c r="F23" s="160" t="s">
        <v>58</v>
      </c>
      <c r="G23" s="160" t="s">
        <v>46</v>
      </c>
      <c r="H23" s="160" t="s">
        <v>59</v>
      </c>
    </row>
    <row r="24">
      <c r="A24" s="165"/>
      <c r="B24" s="185"/>
      <c r="C24" s="185"/>
      <c r="D24" s="67"/>
      <c r="E24" s="216" t="str">
        <f>'Sílabo'!H23</f>
        <v xml:space="preserve">Lista de cotejo</v>
      </c>
      <c r="F24" s="184">
        <f>'Sílabo'!K23</f>
        <v>0</v>
      </c>
      <c r="G24" s="192">
        <f>'Sílabo'!L23</f>
        <v>0</v>
      </c>
      <c r="H24" s="196">
        <f>'Sílabo'!N23</f>
        <v>0</v>
      </c>
    </row>
    <row r="25" ht="159.75" customHeight="1">
      <c r="A25" s="15"/>
      <c r="B25" s="16"/>
      <c r="C25" s="16"/>
      <c r="D25" s="48"/>
      <c r="E25" s="217">
        <f>Sílabo!H24</f>
        <v>0</v>
      </c>
      <c r="F25" s="48"/>
      <c r="G25" s="16"/>
      <c r="H25" s="48"/>
    </row>
    <row r="26">
      <c r="A26" s="195"/>
    </row>
    <row r="27">
      <c r="A27" s="181" t="str">
        <f>'Sílabo'!C25</f>
        <v>I:</v>
      </c>
      <c r="B27" s="187">
        <f>'Sílabo'!D25</f>
        <v>0</v>
      </c>
      <c r="C27" s="183" t="str">
        <f>'Sílabo'!E25</f>
        <v>Conceptual</v>
      </c>
      <c r="D27" s="184">
        <f>'Sílabo'!F25</f>
        <v>0</v>
      </c>
      <c r="E27" s="160" t="s">
        <v>56</v>
      </c>
      <c r="F27" s="160" t="s">
        <v>57</v>
      </c>
      <c r="G27" s="160" t="s">
        <v>37</v>
      </c>
      <c r="H27" s="160" t="s">
        <v>35</v>
      </c>
    </row>
    <row r="28">
      <c r="A28" s="165"/>
      <c r="B28" s="185"/>
      <c r="C28" s="16"/>
      <c r="D28" s="67"/>
      <c r="E28" s="184">
        <f>'Sílabo'!G25</f>
        <v>0</v>
      </c>
      <c r="F28" s="184">
        <f>'Sílabo'!I25</f>
        <v>0</v>
      </c>
      <c r="G28" s="161" t="str">
        <f>'Sílabo'!M25</f>
        <v xml:space="preserve">I Parcial</v>
      </c>
      <c r="H28" s="186">
        <f>'Sílabo'!J25</f>
        <v>0</v>
      </c>
    </row>
    <row r="29" ht="159" customHeight="1">
      <c r="A29" s="165"/>
      <c r="B29" s="185"/>
      <c r="C29" s="187">
        <f>'Sílabo'!E26</f>
        <v>0</v>
      </c>
      <c r="D29" s="67"/>
      <c r="E29" s="48"/>
      <c r="F29" s="48"/>
      <c r="G29" s="188">
        <f>Sílabo!M26</f>
        <v>0</v>
      </c>
      <c r="H29" s="48"/>
    </row>
    <row r="30">
      <c r="A30" s="165"/>
      <c r="B30" s="185"/>
      <c r="C30" s="185"/>
      <c r="D30" s="67"/>
      <c r="E30" s="189" t="s">
        <v>49</v>
      </c>
      <c r="F30" s="160" t="s">
        <v>58</v>
      </c>
      <c r="G30" s="160" t="s">
        <v>46</v>
      </c>
      <c r="H30" s="160" t="s">
        <v>59</v>
      </c>
    </row>
    <row r="31">
      <c r="A31" s="165"/>
      <c r="B31" s="185"/>
      <c r="C31" s="185"/>
      <c r="D31" s="67"/>
      <c r="E31" s="216" t="str">
        <f>'Sílabo'!H25</f>
        <v xml:space="preserve">Organizador gráfico</v>
      </c>
      <c r="F31" s="184">
        <f>'Sílabo'!K25</f>
        <v>0</v>
      </c>
      <c r="G31" s="192">
        <f>'Sílabo'!L25</f>
        <v>0</v>
      </c>
      <c r="H31" s="196">
        <f>'Sílabo'!N25</f>
        <v>0</v>
      </c>
    </row>
    <row r="32" ht="98.25" customHeight="1">
      <c r="A32" s="15"/>
      <c r="B32" s="16"/>
      <c r="C32" s="16"/>
      <c r="D32" s="48"/>
      <c r="E32" s="217">
        <f>Sílabo!H26</f>
        <v>0</v>
      </c>
      <c r="F32" s="48"/>
      <c r="G32" s="16"/>
      <c r="H32" s="48"/>
    </row>
    <row r="33">
      <c r="A33" s="195"/>
    </row>
    <row r="34">
      <c r="A34" s="181" t="str">
        <f>'Sílabo'!C27</f>
        <v>I:</v>
      </c>
      <c r="B34" s="187">
        <f>'Sílabo'!D27</f>
        <v>0</v>
      </c>
      <c r="C34" s="183" t="str">
        <f>'Sílabo'!E27</f>
        <v>Actitudinal</v>
      </c>
      <c r="D34" s="184">
        <f>'Sílabo'!F27</f>
        <v>0</v>
      </c>
      <c r="E34" s="160" t="s">
        <v>56</v>
      </c>
      <c r="F34" s="160" t="s">
        <v>57</v>
      </c>
      <c r="G34" s="160" t="s">
        <v>37</v>
      </c>
      <c r="H34" s="160" t="s">
        <v>35</v>
      </c>
    </row>
    <row r="35">
      <c r="A35" s="165"/>
      <c r="B35" s="185"/>
      <c r="C35" s="16"/>
      <c r="D35" s="67"/>
      <c r="E35" s="184">
        <f>'Sílabo'!G27</f>
        <v>0</v>
      </c>
      <c r="F35" s="184">
        <f>'Sílabo'!I27</f>
        <v>0</v>
      </c>
      <c r="G35" s="161" t="str">
        <f>'Sílabo'!M27</f>
        <v xml:space="preserve">I Parcial</v>
      </c>
      <c r="H35" s="186">
        <f>'Sílabo'!J27</f>
        <v>0</v>
      </c>
    </row>
    <row r="36" ht="123" customHeight="1">
      <c r="A36" s="165"/>
      <c r="B36" s="185"/>
      <c r="C36" s="187">
        <f>'Sílabo'!E28</f>
        <v>0</v>
      </c>
      <c r="D36" s="67"/>
      <c r="E36" s="48"/>
      <c r="F36" s="48"/>
      <c r="G36" s="188">
        <f>Sílabo!M28</f>
        <v>0</v>
      </c>
      <c r="H36" s="48"/>
    </row>
    <row r="37">
      <c r="A37" s="165"/>
      <c r="B37" s="185"/>
      <c r="C37" s="185"/>
      <c r="D37" s="67"/>
      <c r="E37" s="189" t="s">
        <v>49</v>
      </c>
      <c r="F37" s="160" t="s">
        <v>58</v>
      </c>
      <c r="G37" s="160" t="s">
        <v>46</v>
      </c>
      <c r="H37" s="160" t="s">
        <v>59</v>
      </c>
    </row>
    <row r="38">
      <c r="A38" s="165"/>
      <c r="B38" s="185"/>
      <c r="C38" s="185"/>
      <c r="D38" s="67"/>
      <c r="E38" s="216" t="str">
        <f>'Sílabo'!H27</f>
        <v xml:space="preserve">Diario de trabajo</v>
      </c>
      <c r="F38" s="184">
        <f>'Sílabo'!K27</f>
        <v>0</v>
      </c>
      <c r="G38" s="192">
        <f>'Sílabo'!L27</f>
        <v>0</v>
      </c>
      <c r="H38" s="196">
        <f>'Sílabo'!N27</f>
        <v>0</v>
      </c>
    </row>
    <row r="39" ht="108" customHeight="1">
      <c r="A39" s="15"/>
      <c r="B39" s="16"/>
      <c r="C39" s="16"/>
      <c r="D39" s="48"/>
      <c r="E39" s="217">
        <f>Sílabo!H28</f>
        <v>0</v>
      </c>
      <c r="F39" s="48"/>
      <c r="G39" s="16"/>
      <c r="H39" s="48"/>
    </row>
    <row r="40">
      <c r="A40" s="195"/>
    </row>
    <row r="41">
      <c r="A41" s="181" t="str">
        <f>'Sílabo'!C29</f>
        <v>I:</v>
      </c>
      <c r="B41" s="187">
        <f>'Sílabo'!D29</f>
        <v>0</v>
      </c>
      <c r="C41" s="183" t="str">
        <f>'Sílabo'!E29</f>
        <v>Conceptual</v>
      </c>
      <c r="D41" s="184">
        <f>'Sílabo'!F29</f>
        <v>0</v>
      </c>
      <c r="E41" s="160" t="s">
        <v>56</v>
      </c>
      <c r="F41" s="160" t="s">
        <v>57</v>
      </c>
      <c r="G41" s="160" t="s">
        <v>37</v>
      </c>
      <c r="H41" s="160" t="s">
        <v>35</v>
      </c>
    </row>
    <row r="42">
      <c r="A42" s="165"/>
      <c r="B42" s="185"/>
      <c r="C42" s="16"/>
      <c r="D42" s="67"/>
      <c r="E42" s="184">
        <f>'Sílabo'!G29</f>
        <v>0</v>
      </c>
      <c r="F42" s="184">
        <f>'Sílabo'!I29</f>
        <v>0</v>
      </c>
      <c r="G42" s="161" t="str">
        <f>'Sílabo'!M29</f>
        <v xml:space="preserve">I Parcial</v>
      </c>
      <c r="H42" s="186">
        <f>'Sílabo'!J29</f>
        <v>0</v>
      </c>
    </row>
    <row r="43" ht="90" customHeight="1">
      <c r="A43" s="165"/>
      <c r="B43" s="185"/>
      <c r="C43" s="187">
        <f>'Sílabo'!E30</f>
        <v>0</v>
      </c>
      <c r="D43" s="67"/>
      <c r="E43" s="48"/>
      <c r="F43" s="48"/>
      <c r="G43" s="188">
        <f>Sílabo!M30</f>
        <v>0</v>
      </c>
      <c r="H43" s="48"/>
    </row>
    <row r="44">
      <c r="A44" s="165"/>
      <c r="B44" s="185"/>
      <c r="C44" s="185"/>
      <c r="D44" s="67"/>
      <c r="E44" s="189" t="s">
        <v>49</v>
      </c>
      <c r="F44" s="160" t="s">
        <v>58</v>
      </c>
      <c r="G44" s="160" t="s">
        <v>46</v>
      </c>
      <c r="H44" s="160" t="s">
        <v>59</v>
      </c>
    </row>
    <row r="45">
      <c r="A45" s="165"/>
      <c r="B45" s="185"/>
      <c r="C45" s="185"/>
      <c r="D45" s="67"/>
      <c r="E45" s="216" t="str">
        <f>'Sílabo'!H29</f>
        <v xml:space="preserve">Prueba escrita</v>
      </c>
      <c r="F45" s="184">
        <f>'Sílabo'!K29</f>
        <v>0</v>
      </c>
      <c r="G45" s="192">
        <f>'Sílabo'!L29</f>
        <v>0</v>
      </c>
      <c r="H45" s="196">
        <f>'Sílabo'!N29</f>
        <v>0</v>
      </c>
    </row>
    <row r="46" ht="129" customHeight="1">
      <c r="A46" s="15"/>
      <c r="B46" s="16"/>
      <c r="C46" s="16"/>
      <c r="D46" s="48"/>
      <c r="E46" s="217">
        <f>Sílabo!H30</f>
        <v>0</v>
      </c>
      <c r="F46" s="48"/>
      <c r="G46" s="16"/>
      <c r="H46" s="48"/>
    </row>
    <row r="47">
      <c r="A47" s="147"/>
      <c r="C47" s="6"/>
      <c r="D47" s="6"/>
      <c r="E47" s="6"/>
      <c r="F47" s="6"/>
      <c r="G47" s="6"/>
      <c r="H47" s="6"/>
      <c r="I47" s="199"/>
      <c r="J47" s="199"/>
    </row>
    <row r="48">
      <c r="A48" s="147"/>
      <c r="B48" s="218" t="s">
        <v>97</v>
      </c>
      <c r="C48" s="45"/>
      <c r="D48" s="206">
        <f>(H21+H28+H35+H42)/60</f>
        <v>0</v>
      </c>
      <c r="E48" s="202"/>
      <c r="F48" s="219" t="s">
        <v>98</v>
      </c>
      <c r="G48" s="45"/>
      <c r="H48" s="206">
        <f>(G24+G31+G38+G45)</f>
        <v>0</v>
      </c>
      <c r="I48" s="199"/>
      <c r="J48" s="199"/>
    </row>
  </sheetData>
  <mergeCells count="61">
    <mergeCell ref="C20:C21"/>
    <mergeCell ref="D20:D25"/>
    <mergeCell ref="C22:C25"/>
    <mergeCell ref="A27:A32"/>
    <mergeCell ref="B27:B32"/>
    <mergeCell ref="D27:D32"/>
    <mergeCell ref="E28:E29"/>
    <mergeCell ref="C27:C28"/>
    <mergeCell ref="C29:C32"/>
    <mergeCell ref="B34:B39"/>
    <mergeCell ref="C34:C35"/>
    <mergeCell ref="D34:D39"/>
    <mergeCell ref="E35:E36"/>
    <mergeCell ref="C36:C39"/>
    <mergeCell ref="A1:H1"/>
    <mergeCell ref="A3:H3"/>
    <mergeCell ref="A4:H4"/>
    <mergeCell ref="B5:H5"/>
    <mergeCell ref="G6:H6"/>
    <mergeCell ref="D11:E11"/>
    <mergeCell ref="C13:H13"/>
    <mergeCell ref="E21:E22"/>
    <mergeCell ref="F21:F22"/>
    <mergeCell ref="C14:H14"/>
    <mergeCell ref="C16:H16"/>
    <mergeCell ref="A18:B18"/>
    <mergeCell ref="E18:H18"/>
    <mergeCell ref="A19:H19"/>
    <mergeCell ref="A20:A25"/>
    <mergeCell ref="B20:B25"/>
    <mergeCell ref="A26:H26"/>
    <mergeCell ref="G31:G32"/>
    <mergeCell ref="H31:H32"/>
    <mergeCell ref="A33:H33"/>
    <mergeCell ref="F35:F36"/>
    <mergeCell ref="H35:H36"/>
    <mergeCell ref="F38:F39"/>
    <mergeCell ref="G38:G39"/>
    <mergeCell ref="H38:H39"/>
    <mergeCell ref="A40:H40"/>
    <mergeCell ref="H42:H43"/>
    <mergeCell ref="H21:H22"/>
    <mergeCell ref="F24:F25"/>
    <mergeCell ref="G24:G25"/>
    <mergeCell ref="H24:H25"/>
    <mergeCell ref="F28:F29"/>
    <mergeCell ref="H28:H29"/>
    <mergeCell ref="F31:F32"/>
    <mergeCell ref="F42:F43"/>
    <mergeCell ref="F45:F46"/>
    <mergeCell ref="G45:G46"/>
    <mergeCell ref="H45:H46"/>
    <mergeCell ref="F48:G48"/>
    <mergeCell ref="A34:A39"/>
    <mergeCell ref="A41:A46"/>
    <mergeCell ref="B41:B46"/>
    <mergeCell ref="C41:C42"/>
    <mergeCell ref="D41:D46"/>
    <mergeCell ref="E42:E43"/>
    <mergeCell ref="C43:C46"/>
    <mergeCell ref="B48:C48"/>
  </mergeCells>
  <printOptions headings="0" gridLines="0" horizontalCentered="1"/>
  <pageMargins left="0.25" right="0.25" top="0.75" bottom="0.75" header="0" footer="0"/>
  <pageSetup paperSize="9" scale="100" fitToWidth="1" fitToHeight="1" pageOrder="overThenDown" orientation="portrait" usePrinterDefaults="1" blackAndWhite="0" draft="0" cellComments="atEnd" useFirstPageNumber="0" errors="displayed" horizontalDpi="600" verticalDpi="600" copies="1"/>
  <headerFooter/>
  <rowBreaks count="2" manualBreakCount="2">
    <brk id="39" man="1"/>
    <brk id="25" man="1"/>
  </rowBreaks>
  <colBreaks count="2" manualBreakCount="2">
    <brk man="1"/>
    <brk id="8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2024-12-01T10:14:44Z</dcterms:modified>
</cp:coreProperties>
</file>