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Ade Rayendra - Projects\Games 2021\"/>
    </mc:Choice>
  </mc:AlternateContent>
  <xr:revisionPtr revIDLastSave="0" documentId="13_ncr:1_{DEF25B03-89E2-4331-BF71-302511BB8120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Sheet1!$A$1:$N$102</definedName>
  </definedNames>
  <calcPr calcId="191029"/>
</workbook>
</file>

<file path=xl/calcChain.xml><?xml version="1.0" encoding="utf-8"?>
<calcChain xmlns="http://schemas.openxmlformats.org/spreadsheetml/2006/main">
  <c r="H79" i="1" l="1"/>
  <c r="I79" i="1" s="1"/>
  <c r="E79" i="1"/>
  <c r="H6" i="1"/>
  <c r="I6" i="1" s="1"/>
  <c r="E6" i="1"/>
  <c r="H83" i="1"/>
  <c r="I83" i="1" s="1"/>
  <c r="H85" i="1"/>
  <c r="I85" i="1" s="1"/>
  <c r="E83" i="1"/>
  <c r="E85" i="1"/>
  <c r="H77" i="1"/>
  <c r="I77" i="1" s="1"/>
  <c r="H89" i="1"/>
  <c r="I89" i="1" s="1"/>
  <c r="H72" i="1"/>
  <c r="I72" i="1" s="1"/>
  <c r="H10" i="1"/>
  <c r="I10" i="1" s="1"/>
  <c r="H37" i="1"/>
  <c r="I37" i="1" s="1"/>
  <c r="H38" i="1"/>
  <c r="I38" i="1" s="1"/>
  <c r="H22" i="1"/>
  <c r="I22" i="1" s="1"/>
  <c r="H4" i="1"/>
  <c r="I4" i="1" s="1"/>
  <c r="H5" i="1"/>
  <c r="I5" i="1" s="1"/>
  <c r="E77" i="1"/>
  <c r="E89" i="1"/>
  <c r="E72" i="1"/>
  <c r="E10" i="1"/>
  <c r="E37" i="1"/>
  <c r="E38" i="1"/>
  <c r="E22" i="1"/>
  <c r="E4" i="1"/>
  <c r="E5" i="1"/>
  <c r="H61" i="1"/>
  <c r="I61" i="1" s="1"/>
  <c r="H43" i="1"/>
  <c r="I43" i="1" s="1"/>
  <c r="H35" i="1"/>
  <c r="I35" i="1" s="1"/>
  <c r="H24" i="1"/>
  <c r="I24" i="1" s="1"/>
  <c r="H34" i="1"/>
  <c r="I34" i="1" s="1"/>
  <c r="H47" i="1"/>
  <c r="I47" i="1" s="1"/>
  <c r="H39" i="1"/>
  <c r="I39" i="1" s="1"/>
  <c r="H76" i="1"/>
  <c r="I76" i="1" s="1"/>
  <c r="H84" i="1"/>
  <c r="I84" i="1" s="1"/>
  <c r="H87" i="1"/>
  <c r="I87" i="1" s="1"/>
  <c r="E61" i="1"/>
  <c r="E43" i="1"/>
  <c r="E35" i="1"/>
  <c r="E24" i="1"/>
  <c r="E34" i="1"/>
  <c r="E47" i="1"/>
  <c r="E39" i="1"/>
  <c r="E76" i="1"/>
  <c r="E84" i="1"/>
  <c r="E87" i="1"/>
  <c r="E101" i="1"/>
  <c r="H101" i="1"/>
  <c r="I101" i="1" s="1"/>
  <c r="E41" i="1"/>
  <c r="H41" i="1"/>
  <c r="I41" i="1" s="1"/>
  <c r="E102" i="1"/>
  <c r="H102" i="1"/>
  <c r="I102" i="1" s="1"/>
  <c r="E32" i="1"/>
  <c r="H32" i="1"/>
  <c r="I32" i="1" s="1"/>
  <c r="E53" i="1"/>
  <c r="H53" i="1"/>
  <c r="I53" i="1" s="1"/>
  <c r="E51" i="1"/>
  <c r="H51" i="1"/>
  <c r="I51" i="1" s="1"/>
  <c r="H3" i="1"/>
  <c r="I3" i="1" s="1"/>
  <c r="H7" i="1"/>
  <c r="H8" i="1"/>
  <c r="H9" i="1"/>
  <c r="H11" i="1"/>
  <c r="I11" i="1" s="1"/>
  <c r="H12" i="1"/>
  <c r="I12" i="1" s="1"/>
  <c r="H13" i="1"/>
  <c r="I13" i="1" s="1"/>
  <c r="H14" i="1"/>
  <c r="I14" i="1" s="1"/>
  <c r="H15" i="1"/>
  <c r="I15" i="1" s="1"/>
  <c r="H18" i="1"/>
  <c r="H19" i="1"/>
  <c r="I19" i="1" s="1"/>
  <c r="H21" i="1"/>
  <c r="H23" i="1"/>
  <c r="I23" i="1" s="1"/>
  <c r="H25" i="1"/>
  <c r="I25" i="1" s="1"/>
  <c r="H27" i="1"/>
  <c r="I27" i="1" s="1"/>
  <c r="H28" i="1"/>
  <c r="I28" i="1" s="1"/>
  <c r="H29" i="1"/>
  <c r="I29" i="1" s="1"/>
  <c r="H30" i="1"/>
  <c r="H31" i="1"/>
  <c r="I31" i="1" s="1"/>
  <c r="H36" i="1"/>
  <c r="I36" i="1" s="1"/>
  <c r="H45" i="1"/>
  <c r="I45" i="1" s="1"/>
  <c r="H46" i="1"/>
  <c r="I46" i="1" s="1"/>
  <c r="H48" i="1"/>
  <c r="I48" i="1" s="1"/>
  <c r="H49" i="1"/>
  <c r="I49" i="1" s="1"/>
  <c r="H50" i="1"/>
  <c r="I50" i="1" s="1"/>
  <c r="H52" i="1"/>
  <c r="H54" i="1"/>
  <c r="I54" i="1" s="1"/>
  <c r="H55" i="1"/>
  <c r="I55" i="1" s="1"/>
  <c r="H56" i="1"/>
  <c r="I56" i="1" s="1"/>
  <c r="H57" i="1"/>
  <c r="I57" i="1" s="1"/>
  <c r="H59" i="1"/>
  <c r="I59" i="1" s="1"/>
  <c r="H60" i="1"/>
  <c r="I60" i="1" s="1"/>
  <c r="H65" i="1"/>
  <c r="I65" i="1" s="1"/>
  <c r="H66" i="1"/>
  <c r="H67" i="1"/>
  <c r="I67" i="1" s="1"/>
  <c r="H69" i="1"/>
  <c r="H70" i="1"/>
  <c r="I70" i="1" s="1"/>
  <c r="H78" i="1"/>
  <c r="I78" i="1" s="1"/>
  <c r="H81" i="1"/>
  <c r="I81" i="1" s="1"/>
  <c r="H82" i="1"/>
  <c r="I82" i="1" s="1"/>
  <c r="H86" i="1"/>
  <c r="H88" i="1"/>
  <c r="H90" i="1"/>
  <c r="I90" i="1" s="1"/>
  <c r="H91" i="1"/>
  <c r="I91" i="1" s="1"/>
  <c r="H95" i="1"/>
  <c r="I95" i="1" s="1"/>
  <c r="H73" i="1"/>
  <c r="I73" i="1" s="1"/>
  <c r="H44" i="1"/>
  <c r="I44" i="1" s="1"/>
  <c r="H93" i="1"/>
  <c r="I93" i="1" s="1"/>
  <c r="H80" i="1"/>
  <c r="I80" i="1" s="1"/>
  <c r="H62" i="1"/>
  <c r="H75" i="1"/>
  <c r="I75" i="1" s="1"/>
  <c r="H98" i="1"/>
  <c r="I98" i="1" s="1"/>
  <c r="H99" i="1"/>
  <c r="I99" i="1" s="1"/>
  <c r="H74" i="1"/>
  <c r="I74" i="1" s="1"/>
  <c r="H97" i="1"/>
  <c r="I97" i="1" s="1"/>
  <c r="H94" i="1"/>
  <c r="I94" i="1" s="1"/>
  <c r="H64" i="1"/>
  <c r="I64" i="1" s="1"/>
  <c r="H20" i="1"/>
  <c r="I20" i="1" s="1"/>
  <c r="H68" i="1"/>
  <c r="I68" i="1" s="1"/>
  <c r="H96" i="1"/>
  <c r="I96" i="1" s="1"/>
  <c r="H17" i="1"/>
  <c r="I17" i="1" s="1"/>
  <c r="H16" i="1"/>
  <c r="I16" i="1" s="1"/>
  <c r="H92" i="1"/>
  <c r="I92" i="1" s="1"/>
  <c r="H58" i="1"/>
  <c r="I58" i="1" s="1"/>
  <c r="H71" i="1"/>
  <c r="I71" i="1" s="1"/>
  <c r="H40" i="1"/>
  <c r="I40" i="1" s="1"/>
  <c r="H33" i="1"/>
  <c r="I33" i="1" s="1"/>
  <c r="H26" i="1"/>
  <c r="I26" i="1" s="1"/>
  <c r="H42" i="1"/>
  <c r="I42" i="1" s="1"/>
  <c r="H63" i="1"/>
  <c r="I63" i="1" s="1"/>
  <c r="H100" i="1"/>
  <c r="I100" i="1" s="1"/>
  <c r="H2" i="1"/>
  <c r="I2" i="1" s="1"/>
  <c r="E95" i="1"/>
  <c r="I86" i="1"/>
  <c r="E100" i="1"/>
  <c r="E63" i="1"/>
  <c r="E42" i="1"/>
  <c r="E26" i="1"/>
  <c r="E33" i="1"/>
  <c r="E40" i="1"/>
  <c r="E71" i="1"/>
  <c r="E58" i="1"/>
  <c r="E92" i="1"/>
  <c r="E16" i="1"/>
  <c r="E17" i="1"/>
  <c r="E96" i="1"/>
  <c r="E68" i="1"/>
  <c r="E20" i="1"/>
  <c r="E64" i="1"/>
  <c r="E94" i="1"/>
  <c r="E97" i="1"/>
  <c r="E74" i="1"/>
  <c r="E99" i="1"/>
  <c r="E98" i="1"/>
  <c r="E75" i="1"/>
  <c r="I62" i="1"/>
  <c r="E62" i="1"/>
  <c r="E80" i="1"/>
  <c r="E93" i="1"/>
  <c r="E44" i="1"/>
  <c r="E73" i="1"/>
  <c r="E91" i="1"/>
  <c r="E90" i="1"/>
  <c r="I88" i="1"/>
  <c r="E88" i="1"/>
  <c r="E86" i="1"/>
  <c r="E82" i="1"/>
  <c r="E81" i="1"/>
  <c r="E78" i="1"/>
  <c r="E70" i="1"/>
  <c r="I69" i="1"/>
  <c r="E69" i="1"/>
  <c r="E67" i="1"/>
  <c r="I66" i="1"/>
  <c r="E66" i="1"/>
  <c r="E65" i="1"/>
  <c r="E60" i="1"/>
  <c r="E59" i="1"/>
  <c r="E57" i="1"/>
  <c r="E56" i="1"/>
  <c r="E55" i="1"/>
  <c r="E54" i="1"/>
  <c r="I52" i="1"/>
  <c r="E52" i="1"/>
  <c r="E50" i="1"/>
  <c r="E49" i="1"/>
  <c r="E48" i="1"/>
  <c r="E46" i="1"/>
  <c r="E45" i="1"/>
  <c r="E36" i="1"/>
  <c r="E31" i="1"/>
  <c r="I30" i="1"/>
  <c r="E30" i="1"/>
  <c r="E29" i="1"/>
  <c r="E28" i="1"/>
  <c r="E27" i="1"/>
  <c r="E25" i="1"/>
  <c r="E23" i="1"/>
  <c r="I21" i="1"/>
  <c r="E21" i="1"/>
  <c r="E19" i="1"/>
  <c r="I18" i="1"/>
  <c r="E18" i="1"/>
  <c r="E15" i="1"/>
  <c r="E14" i="1"/>
  <c r="E13" i="1"/>
  <c r="E12" i="1"/>
  <c r="E11" i="1"/>
  <c r="I9" i="1"/>
  <c r="E9" i="1"/>
  <c r="I8" i="1"/>
  <c r="E8" i="1"/>
  <c r="I7" i="1"/>
  <c r="E7" i="1"/>
  <c r="E3" i="1"/>
  <c r="E2" i="1"/>
  <c r="J79" i="1" l="1"/>
  <c r="J102" i="1"/>
  <c r="J10" i="1"/>
  <c r="J12" i="1"/>
  <c r="J93" i="1"/>
  <c r="J82" i="1"/>
  <c r="J60" i="1"/>
  <c r="J89" i="1"/>
  <c r="J101" i="1"/>
  <c r="J25" i="1"/>
  <c r="J49" i="1"/>
  <c r="J6" i="1"/>
  <c r="J5" i="1"/>
  <c r="J4" i="1"/>
  <c r="J22" i="1"/>
  <c r="J38" i="1"/>
  <c r="J37" i="1"/>
  <c r="J72" i="1"/>
  <c r="J77" i="1"/>
  <c r="J85" i="1"/>
  <c r="J83" i="1"/>
  <c r="J76" i="1"/>
  <c r="J34" i="1"/>
  <c r="J24" i="1"/>
  <c r="J35" i="1"/>
  <c r="J39" i="1"/>
  <c r="J43" i="1"/>
  <c r="J87" i="1"/>
  <c r="J47" i="1"/>
  <c r="J61" i="1"/>
  <c r="J84" i="1"/>
  <c r="J51" i="1"/>
  <c r="J53" i="1"/>
  <c r="J32" i="1"/>
  <c r="J41" i="1"/>
  <c r="J95" i="1"/>
  <c r="J94" i="1"/>
  <c r="J15" i="1"/>
  <c r="J50" i="1"/>
  <c r="J65" i="1"/>
  <c r="J80" i="1"/>
  <c r="J64" i="1"/>
  <c r="J71" i="1"/>
  <c r="J7" i="1"/>
  <c r="J18" i="1"/>
  <c r="J30" i="1"/>
  <c r="J45" i="1"/>
  <c r="J56" i="1"/>
  <c r="J70" i="1"/>
  <c r="J73" i="1"/>
  <c r="J99" i="1"/>
  <c r="J17" i="1"/>
  <c r="J42" i="1"/>
  <c r="J3" i="1"/>
  <c r="J29" i="1"/>
  <c r="J58" i="1"/>
  <c r="J8" i="1"/>
  <c r="J19" i="1"/>
  <c r="J31" i="1"/>
  <c r="J52" i="1"/>
  <c r="J66" i="1"/>
  <c r="J88" i="1"/>
  <c r="J62" i="1"/>
  <c r="J20" i="1"/>
  <c r="J40" i="1"/>
  <c r="J9" i="1"/>
  <c r="J21" i="1"/>
  <c r="J54" i="1"/>
  <c r="J67" i="1"/>
  <c r="J90" i="1"/>
  <c r="J75" i="1"/>
  <c r="J68" i="1"/>
  <c r="J33" i="1"/>
  <c r="J13" i="1"/>
  <c r="J27" i="1"/>
  <c r="J46" i="1"/>
  <c r="J57" i="1"/>
  <c r="J78" i="1"/>
  <c r="J74" i="1"/>
  <c r="J16" i="1"/>
  <c r="J63" i="1"/>
  <c r="J86" i="1"/>
  <c r="J11" i="1"/>
  <c r="J23" i="1"/>
  <c r="J36" i="1"/>
  <c r="J55" i="1"/>
  <c r="J69" i="1"/>
  <c r="J91" i="1"/>
  <c r="J98" i="1"/>
  <c r="J96" i="1"/>
  <c r="J26" i="1"/>
  <c r="J2" i="1"/>
  <c r="J14" i="1"/>
  <c r="J28" i="1"/>
  <c r="J48" i="1"/>
  <c r="J59" i="1"/>
  <c r="J81" i="1"/>
  <c r="J44" i="1"/>
  <c r="J97" i="1"/>
  <c r="J92" i="1"/>
  <c r="J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2" authorId="0" shapeId="0" xr:uid="{5E882133-DB76-472A-B5A9-861C7FA8A0D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Double-Click Untuk Membuka Folder</t>
        </r>
      </text>
    </comment>
    <comment ref="K7" authorId="0" shapeId="0" xr:uid="{154B0A06-C720-426A-97F2-F8B0C80EAEC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Double-Click Untuk Membuka Folder</t>
        </r>
      </text>
    </comment>
  </commentList>
</comments>
</file>

<file path=xl/sharedStrings.xml><?xml version="1.0" encoding="utf-8"?>
<sst xmlns="http://schemas.openxmlformats.org/spreadsheetml/2006/main" count="309" uniqueCount="164">
  <si>
    <t>Nama</t>
  </si>
  <si>
    <t xml:space="preserve">Platform </t>
  </si>
  <si>
    <t>Tanggal Release</t>
  </si>
  <si>
    <t>Tanggal Sekarang</t>
  </si>
  <si>
    <t>Bulan Release</t>
  </si>
  <si>
    <t>Download</t>
  </si>
  <si>
    <t>Harga</t>
  </si>
  <si>
    <t>Pendapatan (Harga-30%)</t>
  </si>
  <si>
    <t>Total Pendapatan</t>
  </si>
  <si>
    <t>Pendapatan Perbulan</t>
  </si>
  <si>
    <t>Link</t>
  </si>
  <si>
    <t>Stardew Valley</t>
  </si>
  <si>
    <t>Android</t>
  </si>
  <si>
    <t>Monument Valley 2</t>
  </si>
  <si>
    <t>Monument Valley</t>
  </si>
  <si>
    <t>LIMBO</t>
  </si>
  <si>
    <t>Mini Metro</t>
  </si>
  <si>
    <t>World of Goo</t>
  </si>
  <si>
    <t>Geometry Dash</t>
  </si>
  <si>
    <t>Downwell</t>
  </si>
  <si>
    <t>Chameleon Run</t>
  </si>
  <si>
    <t>https://play.google.com/store/apps/details?id=com.noodlecake.chameleonrun</t>
  </si>
  <si>
    <t>The White Door</t>
  </si>
  <si>
    <t>Railways</t>
  </si>
  <si>
    <t>Hangman Premium</t>
  </si>
  <si>
    <t>80 Days</t>
  </si>
  <si>
    <t>holedown</t>
  </si>
  <si>
    <t>Golf Peaks</t>
  </si>
  <si>
    <t>OK Golf</t>
  </si>
  <si>
    <t>The Almost Gone</t>
  </si>
  <si>
    <t>Prune</t>
  </si>
  <si>
    <t>Outsider: After Life</t>
  </si>
  <si>
    <t>Traffix</t>
  </si>
  <si>
    <t>SPACEPLAN</t>
  </si>
  <si>
    <t>Hidden Through Time</t>
  </si>
  <si>
    <t>.projekt</t>
  </si>
  <si>
    <t>rymdkapsel</t>
  </si>
  <si>
    <t>Ordia</t>
  </si>
  <si>
    <t>Package Inc.</t>
  </si>
  <si>
    <t>G30 - A Memory Maze</t>
  </si>
  <si>
    <t>Klocki</t>
  </si>
  <si>
    <t>https://play.google.com/store/apps/details?id=com.klockigame.klocki</t>
  </si>
  <si>
    <t>GORB</t>
  </si>
  <si>
    <t>Vodobanka Pro</t>
  </si>
  <si>
    <t>Threes!</t>
  </si>
  <si>
    <t>Dark Echo</t>
  </si>
  <si>
    <t>https://play.google.com/store/apps/details?id=com.rac7.DarkEcho</t>
  </si>
  <si>
    <t>Scalak</t>
  </si>
  <si>
    <t>https://play.google.com/store/apps/details?id=com.hamsteroncoke.scalak</t>
  </si>
  <si>
    <t>Hexologic</t>
  </si>
  <si>
    <t>Up Left Out</t>
  </si>
  <si>
    <t>sugar, sugar</t>
  </si>
  <si>
    <t>Sudoku Zen</t>
  </si>
  <si>
    <t>Beyondium</t>
  </si>
  <si>
    <t>Evo Explores</t>
  </si>
  <si>
    <t>the Sequence</t>
  </si>
  <si>
    <t>oO</t>
  </si>
  <si>
    <t>Darkland</t>
  </si>
  <si>
    <t>EDGE</t>
  </si>
  <si>
    <t>NABOKI</t>
  </si>
  <si>
    <t>Oh n0</t>
  </si>
  <si>
    <t>Euclidea</t>
  </si>
  <si>
    <t>Fancade</t>
  </si>
  <si>
    <t>ZHED - Puzzle Game</t>
  </si>
  <si>
    <t>Transmission</t>
  </si>
  <si>
    <t>Favo!</t>
  </si>
  <si>
    <t>2248 Hexa</t>
  </si>
  <si>
    <t>VOI</t>
  </si>
  <si>
    <t>PUSH</t>
  </si>
  <si>
    <t>Hexio</t>
  </si>
  <si>
    <t>Orixo Wormhole</t>
  </si>
  <si>
    <t>Mr. Binairo</t>
  </si>
  <si>
    <t>Balls?</t>
  </si>
  <si>
    <t>Cut it: Brain Puzzles</t>
  </si>
  <si>
    <t>KAMI 2</t>
  </si>
  <si>
    <t>Oh h1</t>
  </si>
  <si>
    <t>Fishing Life</t>
  </si>
  <si>
    <t>XSection</t>
  </si>
  <si>
    <t>green</t>
  </si>
  <si>
    <t>Humbug - Genius Puzzle</t>
  </si>
  <si>
    <t>Duet</t>
  </si>
  <si>
    <t>Dune!</t>
  </si>
  <si>
    <t>DATA WING</t>
  </si>
  <si>
    <t>Vertical Adventure: Jump, Die, Retry</t>
  </si>
  <si>
    <t>hocus.</t>
  </si>
  <si>
    <t>Folder Aset</t>
  </si>
  <si>
    <t>D:\Ade Rayendra - Projects\Games 2021\Stardew Valley</t>
  </si>
  <si>
    <t>D:\Ade Rayendra - Projects\Games 2021\Monument Valley</t>
  </si>
  <si>
    <t>D:\Ade Rayendra - Projects\Games 2021\LIMBO</t>
  </si>
  <si>
    <t>D:\Ade Rayendra - Projects\Games 2021\Mini Metro</t>
  </si>
  <si>
    <t>D:\Ade Rayendra - Projects\Games 2021\Geometry Dash</t>
  </si>
  <si>
    <t>D:\Ade Rayendra - Projects\Games 2021\Downwell</t>
  </si>
  <si>
    <t>D:\Ade Rayendra - Projects\Games 2021\Chameleon Run</t>
  </si>
  <si>
    <t>D:\Ade Rayendra - Projects\Games 2021\The White Door</t>
  </si>
  <si>
    <t>D:\Ade Rayendra - Projects\Games 2021\Railways</t>
  </si>
  <si>
    <t>D:\Ade Rayendra - Projects\Games 2021\Hangman Premium</t>
  </si>
  <si>
    <t>D:\Ade Rayendra - Projects\Games 2021\80 Days</t>
  </si>
  <si>
    <t>D:\Ade Rayendra - Projects\Games 2021\holedown</t>
  </si>
  <si>
    <t>D:\Ade Rayendra - Projects\Games 2021\Golf Peaks</t>
  </si>
  <si>
    <t>D:\Ade Rayendra - Projects\Games 2021\OK Golf</t>
  </si>
  <si>
    <t>D:\Ade Rayendra - Projects\Games 2021\The Almost Gone</t>
  </si>
  <si>
    <t>D:\Ade Rayendra - Projects\Games 2021\Prune</t>
  </si>
  <si>
    <t>D:\Ade Rayendra - Projects\Games 2021\Traffix</t>
  </si>
  <si>
    <t>D:\Ade Rayendra - Projects\Games 2021\SPACEPLAN</t>
  </si>
  <si>
    <t>D:\Ade Rayendra - Projects\Games 2021\Hidden Through Time</t>
  </si>
  <si>
    <t>D:\Ade Rayendra - Projects\Games 2021\.projekt</t>
  </si>
  <si>
    <t>D:\Ade Rayendra - Projects\Games 2021\rymdkapsel</t>
  </si>
  <si>
    <t>D:\Ade Rayendra - Projects\Games 2021\Monument Valley 2</t>
  </si>
  <si>
    <t>D:\Ade Rayendra - Projects\Games 2021\World of Goo</t>
  </si>
  <si>
    <t>D:\Ade Rayendra - Projects\Games 2021\Outsider After Life</t>
  </si>
  <si>
    <t>D:\Ade Rayendra - Projects\Games 2021\Ordia</t>
  </si>
  <si>
    <t>D:\Ade Rayendra - Projects\Games 2021\Package Inc</t>
  </si>
  <si>
    <t>D:\Ade Rayendra - Projects\Games 2021\G30 - A Memory Maze</t>
  </si>
  <si>
    <t>D:\Ade Rayendra - Projects\Games 2021\Klocki</t>
  </si>
  <si>
    <t>D:\Ade Rayendra - Projects\Games 2021\HOOK</t>
  </si>
  <si>
    <t>HOOK</t>
  </si>
  <si>
    <t>D:\Ade Rayendra - Projects\Games 2021\GORB</t>
  </si>
  <si>
    <t>D:\Ade Rayendra - Projects\Games 2021\VodoBanka</t>
  </si>
  <si>
    <t>D:\Ade Rayendra - Projects\Games 2021\Threes!</t>
  </si>
  <si>
    <t>D:\Ade Rayendra - Projects\Games 2021\Dark Echo</t>
  </si>
  <si>
    <t>D:\Ade Rayendra - Projects\Games 2021\Scalak</t>
  </si>
  <si>
    <t>D:\Ade Rayendra - Projects\Games 2021\Hexologic</t>
  </si>
  <si>
    <t>D:\Ade Rayendra - Projects\Games 2021\Up Left out</t>
  </si>
  <si>
    <t>D:\Ade Rayendra - Projects\Games 2021\sugar, sugar</t>
  </si>
  <si>
    <t>D:\Ade Rayendra - Projects\Games 2021\Beyondium</t>
  </si>
  <si>
    <t>D:\Ade Rayendra - Projects\Games 2021\Evo Explores</t>
  </si>
  <si>
    <t>D:\Ade Rayendra - Projects\Games 2021\the Sequence</t>
  </si>
  <si>
    <t>D:\Ade Rayendra - Projects\Games 2021\oO</t>
  </si>
  <si>
    <t>D:\Ade Rayendra - Projects\Games 2021\Darkland</t>
  </si>
  <si>
    <t>D:\Ade Rayendra - Projects\Games 2021\EDGE</t>
  </si>
  <si>
    <t>D:\Ade Rayendra - Projects\Games 2021\NABOKI</t>
  </si>
  <si>
    <t>#AkiRobots</t>
  </si>
  <si>
    <t>hocus 2</t>
  </si>
  <si>
    <t>Blek</t>
  </si>
  <si>
    <t>Free</t>
  </si>
  <si>
    <t>Mekorama</t>
  </si>
  <si>
    <t>ExoMiner</t>
  </si>
  <si>
    <t>Maze: path of light</t>
  </si>
  <si>
    <t>Puzzrama</t>
  </si>
  <si>
    <t>Interlocked</t>
  </si>
  <si>
    <t>IOS</t>
  </si>
  <si>
    <t>black</t>
  </si>
  <si>
    <t>Not Not - A Brain - Buster</t>
  </si>
  <si>
    <t>Infinity Loop</t>
  </si>
  <si>
    <t>Energy: Anti Stress Loops</t>
  </si>
  <si>
    <t>Orbia: Tap and Relax</t>
  </si>
  <si>
    <t>Mars: Mars</t>
  </si>
  <si>
    <t>Daddy Long Legs</t>
  </si>
  <si>
    <t>No Humanity</t>
  </si>
  <si>
    <t>Spout</t>
  </si>
  <si>
    <t>Lightbot: Programming Puzzles</t>
  </si>
  <si>
    <t>ULTRAFLOW</t>
  </si>
  <si>
    <t>Outfolded</t>
  </si>
  <si>
    <t>Zentris</t>
  </si>
  <si>
    <t>Stack</t>
  </si>
  <si>
    <t>Two Dots</t>
  </si>
  <si>
    <t>Stick Hero</t>
  </si>
  <si>
    <t>Color Switch</t>
  </si>
  <si>
    <t>Rise Up</t>
  </si>
  <si>
    <t>Lightbot: Code Hour</t>
  </si>
  <si>
    <t xml:space="preserve">Lightbot Jr: Coding Puzzles </t>
  </si>
  <si>
    <t>Pixel Art: Color by Number</t>
  </si>
  <si>
    <t>LYNE</t>
  </si>
  <si>
    <t>Helix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</si>
</sst>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p-421]#,##0_);\([$Rp-421]#,##0\)"/>
    <numFmt numFmtId="167" formatCode="dd/mm/yyyy;@"/>
  </numFmts>
  <fonts count="4">
    <font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67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1" fillId="0" borderId="0" xfId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play.google.com/store/apps/details?id=com.noodlecake.chameleon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N102"/>
  <sheetViews>
    <sheetView tabSelected="1" topLeftCell="E1" zoomScale="115" zoomScaleNormal="115" workbookViewId="0">
      <pane ySplit="1" topLeftCell="A2" activePane="bottomLeft" state="frozen"/>
      <selection pane="bottomLeft" activeCell="K4" sqref="K4"/>
    </sheetView>
  </sheetViews>
  <sheetFormatPr defaultColWidth="8.88671875" defaultRowHeight="14.4"/>
  <cols>
    <col min="1" max="1" width="23.88671875" customWidth="1"/>
    <col min="2" max="2" width="10.77734375" bestFit="1" customWidth="1"/>
    <col min="3" max="3" width="16.33203125" style="1" bestFit="1" customWidth="1"/>
    <col min="4" max="4" width="17.33203125" style="1" bestFit="1" customWidth="1"/>
    <col min="5" max="5" width="14.5546875" bestFit="1" customWidth="1"/>
    <col min="6" max="6" width="11.5546875" bestFit="1" customWidth="1"/>
    <col min="7" max="7" width="9.33203125" style="2" bestFit="1" customWidth="1"/>
    <col min="8" max="8" width="23.6640625" style="2" bestFit="1" customWidth="1"/>
    <col min="9" max="9" width="17.6640625" style="2" bestFit="1" customWidth="1"/>
    <col min="10" max="10" width="20.6640625" style="2" bestFit="1" customWidth="1"/>
    <col min="11" max="11" width="54.44140625" bestFit="1" customWidth="1"/>
    <col min="12" max="12" width="69.21875" customWidth="1"/>
  </cols>
  <sheetData>
    <row r="1" spans="1:14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85</v>
      </c>
      <c r="L1" t="s">
        <v>10</v>
      </c>
      <c r="N1">
        <v>250</v>
      </c>
    </row>
    <row r="2" spans="1:14" hidden="1">
      <c r="A2" t="s">
        <v>11</v>
      </c>
      <c r="B2" t="s">
        <v>12</v>
      </c>
      <c r="C2" s="1">
        <v>43537</v>
      </c>
      <c r="D2" s="1">
        <v>44228</v>
      </c>
      <c r="E2">
        <f>DATEDIF(C2,D2,"M")</f>
        <v>22</v>
      </c>
      <c r="F2">
        <v>1000000</v>
      </c>
      <c r="G2" s="2">
        <v>70000</v>
      </c>
      <c r="H2" s="2">
        <f>IF(G2="Free", $N$1, G2-(0.3*G2))</f>
        <v>49000</v>
      </c>
      <c r="I2" s="2">
        <f>F2*H2</f>
        <v>49000000000</v>
      </c>
      <c r="J2" s="2">
        <f>I2/E2</f>
        <v>2227272727.2727275</v>
      </c>
      <c r="K2" t="s">
        <v>86</v>
      </c>
    </row>
    <row r="3" spans="1:14" hidden="1">
      <c r="A3" t="s">
        <v>13</v>
      </c>
      <c r="B3" t="s">
        <v>12</v>
      </c>
      <c r="C3" s="1">
        <v>43045</v>
      </c>
      <c r="D3" s="1">
        <v>44228</v>
      </c>
      <c r="E3">
        <f>DATEDIF(C3,D3,"M")</f>
        <v>38</v>
      </c>
      <c r="F3">
        <v>1000000</v>
      </c>
      <c r="G3" s="2">
        <v>75000</v>
      </c>
      <c r="H3" s="2">
        <f>IF(G3="Free", $N$1, G3-(0.3*G3))</f>
        <v>52500</v>
      </c>
      <c r="I3" s="2">
        <f>F3*H3</f>
        <v>52500000000</v>
      </c>
      <c r="J3" s="2">
        <f>I3/E3</f>
        <v>1381578947.3684211</v>
      </c>
      <c r="K3" t="s">
        <v>107</v>
      </c>
    </row>
    <row r="4" spans="1:14">
      <c r="A4" t="s">
        <v>163</v>
      </c>
      <c r="B4" t="s">
        <v>12</v>
      </c>
      <c r="C4" s="1">
        <v>43171</v>
      </c>
      <c r="D4" s="1">
        <v>44228</v>
      </c>
      <c r="E4">
        <f>DATEDIF(C4,D4,"M")</f>
        <v>34</v>
      </c>
      <c r="F4">
        <v>100000000</v>
      </c>
      <c r="G4" s="2" t="s">
        <v>134</v>
      </c>
      <c r="H4" s="2">
        <f>IF(G4="Free", $N$1, G4-(0.3*G4))</f>
        <v>250</v>
      </c>
      <c r="I4" s="2">
        <f>F4*H4</f>
        <v>25000000000</v>
      </c>
      <c r="J4" s="2">
        <f>I4/E4</f>
        <v>735294117.64705884</v>
      </c>
    </row>
    <row r="5" spans="1:14">
      <c r="A5" t="s">
        <v>158</v>
      </c>
      <c r="B5" t="s">
        <v>12</v>
      </c>
      <c r="C5" s="1">
        <v>43171</v>
      </c>
      <c r="D5" s="1">
        <v>44228</v>
      </c>
      <c r="E5">
        <f>DATEDIF(C5,D5,"M")</f>
        <v>34</v>
      </c>
      <c r="F5">
        <v>100000000</v>
      </c>
      <c r="G5" s="2" t="s">
        <v>134</v>
      </c>
      <c r="H5" s="2">
        <f>IF(G5="Free", $N$1, G5-(0.3*G5))</f>
        <v>250</v>
      </c>
      <c r="I5" s="2">
        <f>F5*H5</f>
        <v>25000000000</v>
      </c>
      <c r="J5" s="2">
        <f>I5/E5</f>
        <v>735294117.64705884</v>
      </c>
    </row>
    <row r="6" spans="1:14">
      <c r="A6" t="s">
        <v>161</v>
      </c>
      <c r="B6" t="s">
        <v>12</v>
      </c>
      <c r="C6" s="1">
        <v>43024</v>
      </c>
      <c r="D6" s="1">
        <v>44229</v>
      </c>
      <c r="E6">
        <f>DATEDIF(C6,D6,"M")</f>
        <v>39</v>
      </c>
      <c r="F6">
        <v>100000000</v>
      </c>
      <c r="G6" s="2" t="s">
        <v>134</v>
      </c>
      <c r="H6" s="2">
        <f>IF(G6="Free", $N$1, G6-(0.3*G6))</f>
        <v>250</v>
      </c>
      <c r="I6" s="2">
        <f>F6*H6</f>
        <v>25000000000</v>
      </c>
      <c r="J6" s="2">
        <f>I6/E6</f>
        <v>641025641.02564108</v>
      </c>
    </row>
    <row r="7" spans="1:14" hidden="1">
      <c r="A7" t="s">
        <v>14</v>
      </c>
      <c r="B7" t="s">
        <v>12</v>
      </c>
      <c r="C7" s="1">
        <v>41773</v>
      </c>
      <c r="D7" s="1">
        <v>44228</v>
      </c>
      <c r="E7">
        <f>DATEDIF(C7,D7,"M")</f>
        <v>80</v>
      </c>
      <c r="F7">
        <v>1000000</v>
      </c>
      <c r="G7" s="2">
        <v>51000</v>
      </c>
      <c r="H7" s="2">
        <f>IF(G7="Free", $N$1, G7-(0.3*G7))</f>
        <v>35700</v>
      </c>
      <c r="I7" s="2">
        <f>F7*H7</f>
        <v>35700000000</v>
      </c>
      <c r="J7" s="2">
        <f>I7/E7</f>
        <v>446250000</v>
      </c>
      <c r="K7" t="s">
        <v>87</v>
      </c>
    </row>
    <row r="8" spans="1:14" hidden="1">
      <c r="A8" t="s">
        <v>15</v>
      </c>
      <c r="B8" t="s">
        <v>12</v>
      </c>
      <c r="C8" s="1">
        <v>42046</v>
      </c>
      <c r="D8" s="1">
        <v>44228</v>
      </c>
      <c r="E8">
        <f>DATEDIF(C8,D8,"M")</f>
        <v>71</v>
      </c>
      <c r="F8">
        <v>500000</v>
      </c>
      <c r="G8" s="2">
        <v>70000</v>
      </c>
      <c r="H8" s="2">
        <f>IF(G8="Free", $N$1, G8-(0.3*G8))</f>
        <v>49000</v>
      </c>
      <c r="I8" s="2">
        <f>F8*H8</f>
        <v>24500000000</v>
      </c>
      <c r="J8" s="2">
        <f>I8/E8</f>
        <v>345070422.53521127</v>
      </c>
      <c r="K8" t="s">
        <v>88</v>
      </c>
    </row>
    <row r="9" spans="1:14" hidden="1">
      <c r="A9" t="s">
        <v>16</v>
      </c>
      <c r="B9" t="s">
        <v>12</v>
      </c>
      <c r="C9" s="1">
        <v>42660</v>
      </c>
      <c r="D9" s="1">
        <v>44228</v>
      </c>
      <c r="E9">
        <f>DATEDIF(C9,D9,"M")</f>
        <v>51</v>
      </c>
      <c r="F9">
        <v>1000000</v>
      </c>
      <c r="G9" s="2">
        <v>17000</v>
      </c>
      <c r="H9" s="2">
        <f>IF(G9="Free", $N$1, G9-(0.3*G9))</f>
        <v>11900</v>
      </c>
      <c r="I9" s="2">
        <f>F9*H9</f>
        <v>11900000000</v>
      </c>
      <c r="J9" s="2">
        <f>I9/E9</f>
        <v>233333333.33333334</v>
      </c>
      <c r="K9" t="s">
        <v>89</v>
      </c>
    </row>
    <row r="10" spans="1:14">
      <c r="A10" t="s">
        <v>154</v>
      </c>
      <c r="B10" t="s">
        <v>12</v>
      </c>
      <c r="C10" s="1">
        <v>42417</v>
      </c>
      <c r="D10" s="1">
        <v>44228</v>
      </c>
      <c r="E10">
        <f>DATEDIF(C10,D10,"M")</f>
        <v>59</v>
      </c>
      <c r="F10">
        <v>50000000</v>
      </c>
      <c r="G10" s="2" t="s">
        <v>134</v>
      </c>
      <c r="H10" s="2">
        <f>IF(G10="Free", $N$1, G10-(0.3*G10))</f>
        <v>250</v>
      </c>
      <c r="I10" s="2">
        <f>F10*H10</f>
        <v>12500000000</v>
      </c>
      <c r="J10" s="2">
        <f>I10/E10</f>
        <v>211864406.77966103</v>
      </c>
    </row>
    <row r="11" spans="1:14" hidden="1">
      <c r="A11" t="s">
        <v>17</v>
      </c>
      <c r="B11" t="s">
        <v>12</v>
      </c>
      <c r="C11" s="1">
        <v>40875</v>
      </c>
      <c r="D11" s="1">
        <v>44228</v>
      </c>
      <c r="E11">
        <f>DATEDIF(C11,D11,"M")</f>
        <v>110</v>
      </c>
      <c r="F11">
        <v>500000</v>
      </c>
      <c r="G11" s="2">
        <v>60000</v>
      </c>
      <c r="H11" s="2">
        <f>IF(G11="Free", $N$1, G11-(0.3*G11))</f>
        <v>42000</v>
      </c>
      <c r="I11" s="2">
        <f>F11*H11</f>
        <v>21000000000</v>
      </c>
      <c r="J11" s="2">
        <f>I11/E11</f>
        <v>190909090.90909091</v>
      </c>
      <c r="K11" t="s">
        <v>108</v>
      </c>
    </row>
    <row r="12" spans="1:14" hidden="1">
      <c r="A12" t="s">
        <v>18</v>
      </c>
      <c r="B12" t="s">
        <v>12</v>
      </c>
      <c r="C12" s="1">
        <v>41498</v>
      </c>
      <c r="D12" s="1">
        <v>44228</v>
      </c>
      <c r="E12">
        <f>DATEDIF(C12,D12,"M")</f>
        <v>89</v>
      </c>
      <c r="F12">
        <v>1000000</v>
      </c>
      <c r="G12" s="2">
        <v>24000</v>
      </c>
      <c r="H12" s="2">
        <f>IF(G12="Free", $N$1, G12-(0.3*G12))</f>
        <v>16800</v>
      </c>
      <c r="I12" s="2">
        <f>F12*H12</f>
        <v>16800000000</v>
      </c>
      <c r="J12" s="2">
        <f>I12/E12</f>
        <v>188764044.94382024</v>
      </c>
      <c r="K12" t="s">
        <v>90</v>
      </c>
    </row>
    <row r="13" spans="1:14" hidden="1">
      <c r="A13" t="s">
        <v>19</v>
      </c>
      <c r="B13" t="s">
        <v>12</v>
      </c>
      <c r="C13" s="1">
        <v>43725</v>
      </c>
      <c r="D13" s="1">
        <v>44228</v>
      </c>
      <c r="E13">
        <f>DATEDIF(C13,D13,"M")</f>
        <v>16</v>
      </c>
      <c r="F13">
        <v>100000</v>
      </c>
      <c r="G13" s="2">
        <v>43000</v>
      </c>
      <c r="H13" s="2">
        <f>IF(G13="Free", $N$1, G13-(0.3*G13))</f>
        <v>30100</v>
      </c>
      <c r="I13" s="2">
        <f>F13*H13</f>
        <v>3010000000</v>
      </c>
      <c r="J13" s="2">
        <f>I13/E13</f>
        <v>188125000</v>
      </c>
      <c r="K13" t="s">
        <v>91</v>
      </c>
    </row>
    <row r="14" spans="1:14" hidden="1">
      <c r="A14" t="s">
        <v>20</v>
      </c>
      <c r="B14" t="s">
        <v>12</v>
      </c>
      <c r="C14" s="1">
        <v>42467</v>
      </c>
      <c r="D14" s="1">
        <v>44228</v>
      </c>
      <c r="E14">
        <f>DATEDIF(C14,D14,"M")</f>
        <v>57</v>
      </c>
      <c r="F14">
        <v>500000</v>
      </c>
      <c r="G14" s="2">
        <v>30000</v>
      </c>
      <c r="H14" s="2">
        <f>IF(G14="Free", $N$1, G14-(0.3*G14))</f>
        <v>21000</v>
      </c>
      <c r="I14" s="2">
        <f>F14*H14</f>
        <v>10500000000</v>
      </c>
      <c r="J14" s="2">
        <f>I14/E14</f>
        <v>184210526.31578946</v>
      </c>
      <c r="K14" t="s">
        <v>92</v>
      </c>
      <c r="L14" s="3" t="s">
        <v>21</v>
      </c>
    </row>
    <row r="15" spans="1:14" hidden="1">
      <c r="A15" t="s">
        <v>22</v>
      </c>
      <c r="B15" t="s">
        <v>12</v>
      </c>
      <c r="C15" s="1">
        <v>43838</v>
      </c>
      <c r="D15" s="1">
        <v>44228</v>
      </c>
      <c r="E15">
        <f>DATEDIF(C15,D15,"M")</f>
        <v>12</v>
      </c>
      <c r="F15">
        <v>50000</v>
      </c>
      <c r="G15" s="2">
        <v>46000</v>
      </c>
      <c r="H15" s="2">
        <f>IF(G15="Free", $N$1, G15-(0.3*G15))</f>
        <v>32200</v>
      </c>
      <c r="I15" s="2">
        <f>F15*H15</f>
        <v>1610000000</v>
      </c>
      <c r="J15" s="2">
        <f>I15/E15</f>
        <v>134166666.66666667</v>
      </c>
      <c r="K15" t="s">
        <v>93</v>
      </c>
    </row>
    <row r="16" spans="1:14">
      <c r="A16" t="s">
        <v>136</v>
      </c>
      <c r="B16" t="s">
        <v>12</v>
      </c>
      <c r="C16" s="1">
        <v>44144</v>
      </c>
      <c r="D16" s="1">
        <v>44228</v>
      </c>
      <c r="E16">
        <f>DATEDIF(C16,D16,"M")</f>
        <v>2</v>
      </c>
      <c r="F16">
        <v>1000000</v>
      </c>
      <c r="G16" s="2" t="s">
        <v>134</v>
      </c>
      <c r="H16" s="2">
        <f>IF(G16="Free", $N$1, G16-(0.3*G16))</f>
        <v>250</v>
      </c>
      <c r="I16" s="2">
        <f>F16*H16</f>
        <v>250000000</v>
      </c>
      <c r="J16" s="2">
        <f>I16/E16</f>
        <v>125000000</v>
      </c>
    </row>
    <row r="17" spans="1:11">
      <c r="A17" t="s">
        <v>76</v>
      </c>
      <c r="B17" t="s">
        <v>12</v>
      </c>
      <c r="C17" s="1">
        <v>43570</v>
      </c>
      <c r="D17" s="1">
        <v>44228</v>
      </c>
      <c r="E17">
        <f>DATEDIF(C17,D17,"M")</f>
        <v>21</v>
      </c>
      <c r="F17">
        <v>10000000</v>
      </c>
      <c r="G17" s="2" t="s">
        <v>134</v>
      </c>
      <c r="H17" s="2">
        <f>IF(G17="Free", $N$1, G17-(0.3*G17))</f>
        <v>250</v>
      </c>
      <c r="I17" s="2">
        <f>F17*H17</f>
        <v>2500000000</v>
      </c>
      <c r="J17" s="2">
        <f>I17/E17</f>
        <v>119047619.04761904</v>
      </c>
    </row>
    <row r="18" spans="1:11" hidden="1">
      <c r="A18" t="s">
        <v>23</v>
      </c>
      <c r="B18" t="s">
        <v>12</v>
      </c>
      <c r="C18" s="1">
        <v>43928</v>
      </c>
      <c r="D18" s="1">
        <v>44228</v>
      </c>
      <c r="E18">
        <f>DATEDIF(C18,D18,"M")</f>
        <v>9</v>
      </c>
      <c r="F18">
        <v>100000</v>
      </c>
      <c r="G18" s="2">
        <v>14000</v>
      </c>
      <c r="H18" s="2">
        <f>IF(G18="Free", $N$1, G18-(0.3*G18))</f>
        <v>9800</v>
      </c>
      <c r="I18" s="2">
        <f>F18*H18</f>
        <v>980000000</v>
      </c>
      <c r="J18" s="2">
        <f>I18/E18</f>
        <v>108888888.8888889</v>
      </c>
      <c r="K18" t="s">
        <v>94</v>
      </c>
    </row>
    <row r="19" spans="1:11" hidden="1">
      <c r="A19" t="s">
        <v>24</v>
      </c>
      <c r="B19" t="s">
        <v>12</v>
      </c>
      <c r="C19" s="1">
        <v>43294</v>
      </c>
      <c r="D19" s="1">
        <v>44228</v>
      </c>
      <c r="E19">
        <f>DATEDIF(C19,D19,"M")</f>
        <v>30</v>
      </c>
      <c r="F19">
        <v>100000</v>
      </c>
      <c r="G19" s="2">
        <v>39000</v>
      </c>
      <c r="H19" s="2">
        <f>IF(G19="Free", $N$1, G19-(0.3*G19))</f>
        <v>27300</v>
      </c>
      <c r="I19" s="2">
        <f>F19*H19</f>
        <v>2730000000</v>
      </c>
      <c r="J19" s="2">
        <f>I19/E19</f>
        <v>91000000</v>
      </c>
      <c r="K19" t="s">
        <v>95</v>
      </c>
    </row>
    <row r="20" spans="1:11">
      <c r="A20" t="s">
        <v>73</v>
      </c>
      <c r="B20" t="s">
        <v>12</v>
      </c>
      <c r="C20" s="1">
        <v>43348</v>
      </c>
      <c r="D20" s="1">
        <v>44228</v>
      </c>
      <c r="E20">
        <f>DATEDIF(C20,D20,"M")</f>
        <v>28</v>
      </c>
      <c r="F20">
        <v>10000000</v>
      </c>
      <c r="G20" s="2" t="s">
        <v>134</v>
      </c>
      <c r="H20" s="2">
        <f>IF(G20="Free", $N$1, G20-(0.3*G20))</f>
        <v>250</v>
      </c>
      <c r="I20" s="2">
        <f>F20*H20</f>
        <v>2500000000</v>
      </c>
      <c r="J20" s="2">
        <f>I20/E20</f>
        <v>89285714.285714284</v>
      </c>
    </row>
    <row r="21" spans="1:11" hidden="1">
      <c r="A21" t="s">
        <v>25</v>
      </c>
      <c r="B21" t="s">
        <v>12</v>
      </c>
      <c r="C21" s="1">
        <v>41988</v>
      </c>
      <c r="D21" s="1">
        <v>44228</v>
      </c>
      <c r="E21">
        <f>DATEDIF(C21,D21,"M")</f>
        <v>73</v>
      </c>
      <c r="F21">
        <v>100000</v>
      </c>
      <c r="G21" s="2">
        <v>85000</v>
      </c>
      <c r="H21" s="2">
        <f>IF(G21="Free", $N$1, G21-(0.3*G21))</f>
        <v>59500</v>
      </c>
      <c r="I21" s="2">
        <f>F21*H21</f>
        <v>5950000000</v>
      </c>
      <c r="J21" s="2">
        <f>I21/E21</f>
        <v>81506849.315068498</v>
      </c>
      <c r="K21" t="s">
        <v>96</v>
      </c>
    </row>
    <row r="22" spans="1:11">
      <c r="A22" t="s">
        <v>157</v>
      </c>
      <c r="B22" t="s">
        <v>12</v>
      </c>
      <c r="C22" s="1">
        <v>43242</v>
      </c>
      <c r="D22" s="1">
        <v>44228</v>
      </c>
      <c r="E22">
        <f>DATEDIF(C22,D22,"M")</f>
        <v>32</v>
      </c>
      <c r="F22">
        <v>10000000</v>
      </c>
      <c r="G22" s="2" t="s">
        <v>134</v>
      </c>
      <c r="H22" s="2">
        <f>IF(G22="Free", $N$1, G22-(0.3*G22))</f>
        <v>250</v>
      </c>
      <c r="I22" s="2">
        <f>F22*H22</f>
        <v>2500000000</v>
      </c>
      <c r="J22" s="2">
        <f>I22/E22</f>
        <v>78125000</v>
      </c>
    </row>
    <row r="23" spans="1:11" hidden="1">
      <c r="A23" t="s">
        <v>26</v>
      </c>
      <c r="B23" t="s">
        <v>12</v>
      </c>
      <c r="C23" s="1">
        <v>43306</v>
      </c>
      <c r="D23" s="1">
        <v>44228</v>
      </c>
      <c r="E23">
        <f>DATEDIF(C23,D23,"M")</f>
        <v>30</v>
      </c>
      <c r="F23">
        <v>50000</v>
      </c>
      <c r="G23" s="2">
        <v>59000</v>
      </c>
      <c r="H23" s="2">
        <f>IF(G23="Free", $N$1, G23-(0.3*G23))</f>
        <v>41300</v>
      </c>
      <c r="I23" s="2">
        <f>F23*H23</f>
        <v>2065000000</v>
      </c>
      <c r="J23" s="2">
        <f>I23/E23</f>
        <v>68833333.333333328</v>
      </c>
      <c r="K23" t="s">
        <v>97</v>
      </c>
    </row>
    <row r="24" spans="1:11">
      <c r="A24" t="s">
        <v>144</v>
      </c>
      <c r="B24" t="s">
        <v>12</v>
      </c>
      <c r="C24" s="1">
        <v>43053</v>
      </c>
      <c r="D24" s="1">
        <v>44228</v>
      </c>
      <c r="E24">
        <f>DATEDIF(C24,D24,"M")</f>
        <v>38</v>
      </c>
      <c r="F24">
        <v>10000000</v>
      </c>
      <c r="G24" s="2" t="s">
        <v>134</v>
      </c>
      <c r="H24" s="2">
        <f>IF(G24="Free", $N$1, G24-(0.3*G24))</f>
        <v>250</v>
      </c>
      <c r="I24" s="2">
        <f>F24*H24</f>
        <v>2500000000</v>
      </c>
      <c r="J24" s="2">
        <f>I24/E24</f>
        <v>65789473.684210524</v>
      </c>
    </row>
    <row r="25" spans="1:11" hidden="1">
      <c r="A25" t="s">
        <v>27</v>
      </c>
      <c r="B25" t="s">
        <v>12</v>
      </c>
      <c r="C25" s="1">
        <v>43556</v>
      </c>
      <c r="D25" s="1">
        <v>44228</v>
      </c>
      <c r="E25">
        <f>DATEDIF(C25,D25,"M")</f>
        <v>22</v>
      </c>
      <c r="F25">
        <v>50000</v>
      </c>
      <c r="G25" s="2">
        <v>41000</v>
      </c>
      <c r="H25" s="2">
        <f>IF(G25="Free", $N$1, G25-(0.3*G25))</f>
        <v>28700</v>
      </c>
      <c r="I25" s="2">
        <f>F25*H25</f>
        <v>1435000000</v>
      </c>
      <c r="J25" s="2">
        <f>I25/E25</f>
        <v>65227272.727272727</v>
      </c>
      <c r="K25" t="s">
        <v>98</v>
      </c>
    </row>
    <row r="26" spans="1:11">
      <c r="A26" t="s">
        <v>81</v>
      </c>
      <c r="B26" t="s">
        <v>12</v>
      </c>
      <c r="C26" s="1">
        <v>43034</v>
      </c>
      <c r="D26" s="1">
        <v>44228</v>
      </c>
      <c r="E26">
        <f>DATEDIF(C26,D26,"M")</f>
        <v>39</v>
      </c>
      <c r="F26">
        <v>10000000</v>
      </c>
      <c r="G26" s="2" t="s">
        <v>134</v>
      </c>
      <c r="H26" s="2">
        <f>IF(G26="Free", $N$1, G26-(0.3*G26))</f>
        <v>250</v>
      </c>
      <c r="I26" s="2">
        <f>F26*H26</f>
        <v>2500000000</v>
      </c>
      <c r="J26" s="2">
        <f>I26/E26</f>
        <v>64102564.102564104</v>
      </c>
    </row>
    <row r="27" spans="1:11" hidden="1">
      <c r="A27" t="s">
        <v>28</v>
      </c>
      <c r="B27" t="s">
        <v>12</v>
      </c>
      <c r="C27" s="1">
        <v>42864</v>
      </c>
      <c r="D27" s="1">
        <v>44228</v>
      </c>
      <c r="E27">
        <f>DATEDIF(C27,D27,"M")</f>
        <v>44</v>
      </c>
      <c r="F27">
        <v>100000</v>
      </c>
      <c r="G27" s="2">
        <v>39000</v>
      </c>
      <c r="H27" s="2">
        <f>IF(G27="Free", $N$1, G27-(0.3*G27))</f>
        <v>27300</v>
      </c>
      <c r="I27" s="2">
        <f>F27*H27</f>
        <v>2730000000</v>
      </c>
      <c r="J27" s="2">
        <f>I27/E27</f>
        <v>62045454.545454547</v>
      </c>
      <c r="K27" t="s">
        <v>99</v>
      </c>
    </row>
    <row r="28" spans="1:11" hidden="1">
      <c r="A28" t="s">
        <v>29</v>
      </c>
      <c r="B28" t="s">
        <v>12</v>
      </c>
      <c r="C28" s="1">
        <v>44007</v>
      </c>
      <c r="D28" s="1">
        <v>44228</v>
      </c>
      <c r="E28">
        <f>DATEDIF(C28,D28,"M")</f>
        <v>7</v>
      </c>
      <c r="F28">
        <v>10000</v>
      </c>
      <c r="G28" s="2">
        <v>61000</v>
      </c>
      <c r="H28" s="2">
        <f>IF(G28="Free", $N$1, G28-(0.3*G28))</f>
        <v>42700</v>
      </c>
      <c r="I28" s="2">
        <f>F28*H28</f>
        <v>427000000</v>
      </c>
      <c r="J28" s="2">
        <f>I28/E28</f>
        <v>61000000</v>
      </c>
      <c r="K28" t="s">
        <v>100</v>
      </c>
    </row>
    <row r="29" spans="1:11" hidden="1">
      <c r="A29" t="s">
        <v>30</v>
      </c>
      <c r="B29" t="s">
        <v>12</v>
      </c>
      <c r="C29" s="1">
        <v>42298</v>
      </c>
      <c r="D29" s="1">
        <v>44228</v>
      </c>
      <c r="E29">
        <f>DATEDIF(C29,D29,"M")</f>
        <v>63</v>
      </c>
      <c r="F29">
        <v>100000</v>
      </c>
      <c r="G29" s="2">
        <v>54000</v>
      </c>
      <c r="H29" s="2">
        <f>IF(G29="Free", $N$1, G29-(0.3*G29))</f>
        <v>37800</v>
      </c>
      <c r="I29" s="2">
        <f>F29*H29</f>
        <v>3780000000</v>
      </c>
      <c r="J29" s="2">
        <f>I29/E29</f>
        <v>60000000</v>
      </c>
      <c r="K29" t="s">
        <v>101</v>
      </c>
    </row>
    <row r="30" spans="1:11" hidden="1">
      <c r="A30" t="s">
        <v>31</v>
      </c>
      <c r="B30" t="s">
        <v>12</v>
      </c>
      <c r="C30" s="1">
        <v>44012</v>
      </c>
      <c r="D30" s="1">
        <v>44228</v>
      </c>
      <c r="E30">
        <f>DATEDIF(C30,D30,"M")</f>
        <v>7</v>
      </c>
      <c r="F30">
        <v>10000</v>
      </c>
      <c r="G30" s="2">
        <v>59000</v>
      </c>
      <c r="H30" s="2">
        <f>IF(G30="Free", $N$1, G30-(0.3*G30))</f>
        <v>41300</v>
      </c>
      <c r="I30" s="2">
        <f>F30*H30</f>
        <v>413000000</v>
      </c>
      <c r="J30" s="2">
        <f>I30/E30</f>
        <v>59000000</v>
      </c>
      <c r="K30" t="s">
        <v>109</v>
      </c>
    </row>
    <row r="31" spans="1:11" hidden="1">
      <c r="A31" t="s">
        <v>32</v>
      </c>
      <c r="B31" t="s">
        <v>12</v>
      </c>
      <c r="C31" s="1">
        <v>43628</v>
      </c>
      <c r="D31" s="1">
        <v>44228</v>
      </c>
      <c r="E31">
        <f>DATEDIF(C31,D31,"M")</f>
        <v>19</v>
      </c>
      <c r="F31">
        <v>100000</v>
      </c>
      <c r="G31" s="2">
        <v>14000</v>
      </c>
      <c r="H31" s="2">
        <f>IF(G31="Free", $N$1, G31-(0.3*G31))</f>
        <v>9800</v>
      </c>
      <c r="I31" s="2">
        <f>F31*H31</f>
        <v>980000000</v>
      </c>
      <c r="J31" s="2">
        <f>I31/E31</f>
        <v>51578947.368421055</v>
      </c>
      <c r="K31" t="s">
        <v>102</v>
      </c>
    </row>
    <row r="32" spans="1:11">
      <c r="A32" t="s">
        <v>135</v>
      </c>
      <c r="B32" t="s">
        <v>12</v>
      </c>
      <c r="C32" s="1">
        <v>42504</v>
      </c>
      <c r="D32" s="1">
        <v>44228</v>
      </c>
      <c r="E32">
        <f>DATEDIF(C32,D32,"M")</f>
        <v>56</v>
      </c>
      <c r="F32">
        <v>10000000</v>
      </c>
      <c r="G32" s="2" t="s">
        <v>134</v>
      </c>
      <c r="H32" s="2">
        <f>IF(G32="Free", $N$1, G32-(0.3*G32))</f>
        <v>250</v>
      </c>
      <c r="I32" s="2">
        <f>F32*H32</f>
        <v>2500000000</v>
      </c>
      <c r="J32" s="2">
        <f>I32/E32</f>
        <v>44642857.142857142</v>
      </c>
    </row>
    <row r="33" spans="1:11">
      <c r="A33" t="s">
        <v>137</v>
      </c>
      <c r="B33" t="s">
        <v>12</v>
      </c>
      <c r="C33" s="1">
        <v>44020</v>
      </c>
      <c r="D33" s="1">
        <v>44228</v>
      </c>
      <c r="E33">
        <f>DATEDIF(C33,D33,"M")</f>
        <v>6</v>
      </c>
      <c r="F33">
        <v>1000000</v>
      </c>
      <c r="G33" s="2" t="s">
        <v>134</v>
      </c>
      <c r="H33" s="2">
        <f>IF(G33="Free", $N$1, G33-(0.3*G33))</f>
        <v>250</v>
      </c>
      <c r="I33" s="2">
        <f>F33*H33</f>
        <v>250000000</v>
      </c>
      <c r="J33" s="2">
        <f>I33/E33</f>
        <v>41666666.666666664</v>
      </c>
    </row>
    <row r="34" spans="1:11">
      <c r="A34" t="s">
        <v>145</v>
      </c>
      <c r="B34" t="s">
        <v>12</v>
      </c>
      <c r="C34" s="1">
        <v>43201</v>
      </c>
      <c r="D34" s="1">
        <v>44228</v>
      </c>
      <c r="E34">
        <f>DATEDIF(C34,D34,"M")</f>
        <v>33</v>
      </c>
      <c r="F34">
        <v>5000000</v>
      </c>
      <c r="G34" s="2" t="s">
        <v>134</v>
      </c>
      <c r="H34" s="2">
        <f>IF(G34="Free", $N$1, G34-(0.3*G34))</f>
        <v>250</v>
      </c>
      <c r="I34" s="2">
        <f>F34*H34</f>
        <v>1250000000</v>
      </c>
      <c r="J34" s="2">
        <f>I34/E34</f>
        <v>37878787.878787875</v>
      </c>
    </row>
    <row r="35" spans="1:11">
      <c r="A35" t="s">
        <v>143</v>
      </c>
      <c r="B35" t="s">
        <v>12</v>
      </c>
      <c r="C35" s="1">
        <v>42086</v>
      </c>
      <c r="D35" s="1">
        <v>44228</v>
      </c>
      <c r="E35">
        <f>DATEDIF(C35,D35,"M")</f>
        <v>70</v>
      </c>
      <c r="F35">
        <v>10000000</v>
      </c>
      <c r="G35" s="2" t="s">
        <v>134</v>
      </c>
      <c r="H35" s="2">
        <f>IF(G35="Free", $N$1, G35-(0.3*G35))</f>
        <v>250</v>
      </c>
      <c r="I35" s="2">
        <f>F35*H35</f>
        <v>2500000000</v>
      </c>
      <c r="J35" s="2">
        <f>I35/E35</f>
        <v>35714285.714285716</v>
      </c>
    </row>
    <row r="36" spans="1:11" hidden="1">
      <c r="A36" t="s">
        <v>33</v>
      </c>
      <c r="B36" t="s">
        <v>12</v>
      </c>
      <c r="C36" s="1">
        <v>42858</v>
      </c>
      <c r="D36" s="1">
        <v>44228</v>
      </c>
      <c r="E36">
        <f>DATEDIF(C36,D36,"M")</f>
        <v>44</v>
      </c>
      <c r="F36">
        <v>50000</v>
      </c>
      <c r="G36" s="2">
        <v>43000</v>
      </c>
      <c r="H36" s="2">
        <f>IF(G36="Free", $N$1, G36-(0.3*G36))</f>
        <v>30100</v>
      </c>
      <c r="I36" s="2">
        <f>F36*H36</f>
        <v>1505000000</v>
      </c>
      <c r="J36" s="2">
        <f>I36/E36</f>
        <v>34204545.454545453</v>
      </c>
      <c r="K36" t="s">
        <v>103</v>
      </c>
    </row>
    <row r="37" spans="1:11">
      <c r="A37" t="s">
        <v>155</v>
      </c>
      <c r="B37" t="s">
        <v>12</v>
      </c>
      <c r="C37" s="1">
        <v>41955</v>
      </c>
      <c r="D37" s="1">
        <v>44228</v>
      </c>
      <c r="E37">
        <f>DATEDIF(C37,D37,"M")</f>
        <v>74</v>
      </c>
      <c r="F37">
        <v>10000000</v>
      </c>
      <c r="G37" s="2" t="s">
        <v>134</v>
      </c>
      <c r="H37" s="2">
        <f>IF(G37="Free", $N$1, G37-(0.3*G37))</f>
        <v>250</v>
      </c>
      <c r="I37" s="2">
        <f>F37*H37</f>
        <v>2500000000</v>
      </c>
      <c r="J37" s="2">
        <f>I37/E37</f>
        <v>33783783.783783786</v>
      </c>
    </row>
    <row r="38" spans="1:11">
      <c r="A38" t="s">
        <v>156</v>
      </c>
      <c r="B38" t="s">
        <v>12</v>
      </c>
      <c r="C38" s="1">
        <v>41949</v>
      </c>
      <c r="D38" s="1">
        <v>44228</v>
      </c>
      <c r="E38">
        <f>DATEDIF(C38,D38,"M")</f>
        <v>74</v>
      </c>
      <c r="F38">
        <v>10000000</v>
      </c>
      <c r="G38" s="2" t="s">
        <v>134</v>
      </c>
      <c r="H38" s="2">
        <f>IF(G38="Free", $N$1, G38-(0.3*G38))</f>
        <v>250</v>
      </c>
      <c r="I38" s="2">
        <f>F38*H38</f>
        <v>2500000000</v>
      </c>
      <c r="J38" s="2">
        <f>I38/E38</f>
        <v>33783783.783783786</v>
      </c>
    </row>
    <row r="39" spans="1:11">
      <c r="A39" t="s">
        <v>147</v>
      </c>
      <c r="B39" t="s">
        <v>12</v>
      </c>
      <c r="C39" s="1">
        <v>41896</v>
      </c>
      <c r="D39" s="1">
        <v>44228</v>
      </c>
      <c r="E39">
        <f>DATEDIF(C39,D39,"M")</f>
        <v>76</v>
      </c>
      <c r="F39">
        <v>10000000</v>
      </c>
      <c r="G39" s="2" t="s">
        <v>134</v>
      </c>
      <c r="H39" s="2">
        <f>IF(G39="Free", $N$1, G39-(0.3*G39))</f>
        <v>250</v>
      </c>
      <c r="I39" s="2">
        <f>F39*H39</f>
        <v>2500000000</v>
      </c>
      <c r="J39" s="2">
        <f>I39/E39</f>
        <v>32894736.842105262</v>
      </c>
    </row>
    <row r="40" spans="1:11">
      <c r="A40" t="s">
        <v>80</v>
      </c>
      <c r="B40" t="s">
        <v>12</v>
      </c>
      <c r="C40" s="1">
        <v>41856</v>
      </c>
      <c r="D40" s="1">
        <v>44228</v>
      </c>
      <c r="E40">
        <f>DATEDIF(C40,D40,"M")</f>
        <v>77</v>
      </c>
      <c r="F40">
        <v>10000000</v>
      </c>
      <c r="G40" s="2" t="s">
        <v>134</v>
      </c>
      <c r="H40" s="2">
        <f>IF(G40="Free", $N$1, G40-(0.3*G40))</f>
        <v>250</v>
      </c>
      <c r="I40" s="2">
        <f>F40*H40</f>
        <v>2500000000</v>
      </c>
      <c r="J40" s="2">
        <f>I40/E40</f>
        <v>32467532.467532467</v>
      </c>
    </row>
    <row r="41" spans="1:11">
      <c r="A41" t="s">
        <v>132</v>
      </c>
      <c r="B41" t="s">
        <v>12</v>
      </c>
      <c r="C41" s="1">
        <v>44171</v>
      </c>
      <c r="D41" s="1">
        <v>44228</v>
      </c>
      <c r="E41">
        <f>DATEDIF(C41,D41,"M")</f>
        <v>1</v>
      </c>
      <c r="F41">
        <v>1000</v>
      </c>
      <c r="G41" s="2">
        <v>45000</v>
      </c>
      <c r="H41" s="2">
        <f>IF(G41="Free", $N$1, G41-(0.3*G41))</f>
        <v>31500</v>
      </c>
      <c r="I41" s="2">
        <f>F41*H41</f>
        <v>31500000</v>
      </c>
      <c r="J41" s="2">
        <f>I41/E41</f>
        <v>31500000</v>
      </c>
    </row>
    <row r="42" spans="1:11">
      <c r="A42" t="s">
        <v>82</v>
      </c>
      <c r="B42" t="s">
        <v>12</v>
      </c>
      <c r="C42" s="1">
        <v>42963</v>
      </c>
      <c r="D42" s="1">
        <v>44228</v>
      </c>
      <c r="E42">
        <f>DATEDIF(C42,D42,"M")</f>
        <v>41</v>
      </c>
      <c r="F42">
        <v>5000000</v>
      </c>
      <c r="G42" s="2" t="s">
        <v>134</v>
      </c>
      <c r="H42" s="2">
        <f>IF(G42="Free", $N$1, G42-(0.3*G42))</f>
        <v>250</v>
      </c>
      <c r="I42" s="2">
        <f>F42*H42</f>
        <v>1250000000</v>
      </c>
      <c r="J42" s="2">
        <f>I42/E42</f>
        <v>30487804.878048781</v>
      </c>
    </row>
    <row r="43" spans="1:11">
      <c r="A43" t="s">
        <v>142</v>
      </c>
      <c r="B43" t="s">
        <v>12</v>
      </c>
      <c r="C43" s="1">
        <v>42857</v>
      </c>
      <c r="D43" s="1">
        <v>44228</v>
      </c>
      <c r="E43">
        <f>DATEDIF(C43,D43,"M")</f>
        <v>44</v>
      </c>
      <c r="F43">
        <v>5000000</v>
      </c>
      <c r="G43" s="2" t="s">
        <v>134</v>
      </c>
      <c r="H43" s="2">
        <f>IF(G43="Free", $N$1, G43-(0.3*G43))</f>
        <v>250</v>
      </c>
      <c r="I43" s="2">
        <f>F43*H43</f>
        <v>1250000000</v>
      </c>
      <c r="J43" s="2">
        <f>I43/E43</f>
        <v>28409090.90909091</v>
      </c>
    </row>
    <row r="44" spans="1:11">
      <c r="A44" t="s">
        <v>62</v>
      </c>
      <c r="B44" t="s">
        <v>12</v>
      </c>
      <c r="C44" s="1">
        <v>43936</v>
      </c>
      <c r="D44" s="1">
        <v>44228</v>
      </c>
      <c r="E44">
        <f>DATEDIF(C44,D44,"M")</f>
        <v>9</v>
      </c>
      <c r="F44">
        <v>1000000</v>
      </c>
      <c r="G44" s="2" t="s">
        <v>134</v>
      </c>
      <c r="H44" s="2">
        <f>IF(G44="Free", $N$1, G44-(0.3*G44))</f>
        <v>250</v>
      </c>
      <c r="I44" s="2">
        <f>F44*H44</f>
        <v>250000000</v>
      </c>
      <c r="J44" s="2">
        <f>I44/E44</f>
        <v>27777777.777777776</v>
      </c>
    </row>
    <row r="45" spans="1:11" hidden="1">
      <c r="A45" t="s">
        <v>34</v>
      </c>
      <c r="B45" t="s">
        <v>12</v>
      </c>
      <c r="C45" s="1">
        <v>43902</v>
      </c>
      <c r="D45" s="1">
        <v>44228</v>
      </c>
      <c r="E45">
        <f>DATEDIF(C45,D45,"M")</f>
        <v>10</v>
      </c>
      <c r="F45">
        <v>10000</v>
      </c>
      <c r="G45" s="2">
        <v>39000</v>
      </c>
      <c r="H45" s="2">
        <f>IF(G45="Free", $N$1, G45-(0.3*G45))</f>
        <v>27300</v>
      </c>
      <c r="I45" s="2">
        <f>F45*H45</f>
        <v>273000000</v>
      </c>
      <c r="J45" s="2">
        <f>I45/E45</f>
        <v>27300000</v>
      </c>
      <c r="K45" t="s">
        <v>104</v>
      </c>
    </row>
    <row r="46" spans="1:11" hidden="1">
      <c r="A46" t="s">
        <v>35</v>
      </c>
      <c r="B46" t="s">
        <v>12</v>
      </c>
      <c r="C46" s="1">
        <v>43171</v>
      </c>
      <c r="D46" s="1">
        <v>44228</v>
      </c>
      <c r="E46">
        <f>DATEDIF(C46,D46,"M")</f>
        <v>34</v>
      </c>
      <c r="F46">
        <v>50000</v>
      </c>
      <c r="G46" s="2">
        <v>26000</v>
      </c>
      <c r="H46" s="2">
        <f>IF(G46="Free", $N$1, G46-(0.3*G46))</f>
        <v>18200</v>
      </c>
      <c r="I46" s="2">
        <f>F46*H46</f>
        <v>910000000</v>
      </c>
      <c r="J46" s="2">
        <f>I46/E46</f>
        <v>26764705.882352941</v>
      </c>
      <c r="K46" t="s">
        <v>105</v>
      </c>
    </row>
    <row r="47" spans="1:11">
      <c r="A47" t="s">
        <v>146</v>
      </c>
      <c r="B47" t="s">
        <v>12</v>
      </c>
      <c r="C47" s="1">
        <v>42592</v>
      </c>
      <c r="D47" s="1">
        <v>44228</v>
      </c>
      <c r="E47">
        <f>DATEDIF(C47,D47,"M")</f>
        <v>53</v>
      </c>
      <c r="F47">
        <v>5000000</v>
      </c>
      <c r="G47" s="2" t="s">
        <v>134</v>
      </c>
      <c r="H47" s="2">
        <f>IF(G47="Free", $N$1, G47-(0.3*G47))</f>
        <v>250</v>
      </c>
      <c r="I47" s="2">
        <f>F47*H47</f>
        <v>1250000000</v>
      </c>
      <c r="J47" s="2">
        <f>I47/E47</f>
        <v>23584905.660377357</v>
      </c>
    </row>
    <row r="48" spans="1:11" hidden="1">
      <c r="A48" t="s">
        <v>36</v>
      </c>
      <c r="B48" t="s">
        <v>12</v>
      </c>
      <c r="C48" s="1">
        <v>41476</v>
      </c>
      <c r="D48" s="1">
        <v>44228</v>
      </c>
      <c r="E48">
        <f>DATEDIF(C48,D48,"M")</f>
        <v>90</v>
      </c>
      <c r="F48">
        <v>50000</v>
      </c>
      <c r="G48" s="2">
        <v>59000</v>
      </c>
      <c r="H48" s="2">
        <f>IF(G48="Free", $N$1, G48-(0.3*G48))</f>
        <v>41300</v>
      </c>
      <c r="I48" s="2">
        <f>F48*H48</f>
        <v>2065000000</v>
      </c>
      <c r="J48" s="2">
        <f>I48/E48</f>
        <v>22944444.444444444</v>
      </c>
      <c r="K48" t="s">
        <v>106</v>
      </c>
    </row>
    <row r="49" spans="1:12" hidden="1">
      <c r="A49" t="s">
        <v>37</v>
      </c>
      <c r="B49" t="s">
        <v>12</v>
      </c>
      <c r="C49" s="1">
        <v>43605</v>
      </c>
      <c r="D49" s="1">
        <v>44228</v>
      </c>
      <c r="E49">
        <f>DATEDIF(C49,D49,"M")</f>
        <v>20</v>
      </c>
      <c r="F49">
        <v>10000</v>
      </c>
      <c r="G49" s="2">
        <v>59000</v>
      </c>
      <c r="H49" s="2">
        <f>IF(G49="Free", $N$1, G49-(0.3*G49))</f>
        <v>41300</v>
      </c>
      <c r="I49" s="2">
        <f>F49*H49</f>
        <v>413000000</v>
      </c>
      <c r="J49" s="2">
        <f>I49/E49</f>
        <v>20650000</v>
      </c>
      <c r="K49" t="s">
        <v>110</v>
      </c>
    </row>
    <row r="50" spans="1:12" hidden="1">
      <c r="A50" t="s">
        <v>38</v>
      </c>
      <c r="B50" t="s">
        <v>12</v>
      </c>
      <c r="C50" s="1">
        <v>44057</v>
      </c>
      <c r="D50" s="1">
        <v>44228</v>
      </c>
      <c r="E50">
        <f>DATEDIF(C50,D50,"M")</f>
        <v>5</v>
      </c>
      <c r="F50">
        <v>10000</v>
      </c>
      <c r="G50" s="2">
        <v>14000</v>
      </c>
      <c r="H50" s="2">
        <f>IF(G50="Free", $N$1, G50-(0.3*G50))</f>
        <v>9800</v>
      </c>
      <c r="I50" s="2">
        <f>F50*H50</f>
        <v>98000000</v>
      </c>
      <c r="J50" s="2">
        <f>I50/E50</f>
        <v>19600000</v>
      </c>
      <c r="K50" t="s">
        <v>111</v>
      </c>
    </row>
    <row r="51" spans="1:12">
      <c r="A51" t="s">
        <v>139</v>
      </c>
      <c r="B51" t="s">
        <v>12</v>
      </c>
      <c r="C51" s="1">
        <v>42138</v>
      </c>
      <c r="D51" s="1">
        <v>44228</v>
      </c>
      <c r="E51">
        <f>DATEDIF(C51,D51,"M")</f>
        <v>68</v>
      </c>
      <c r="F51">
        <v>5000000</v>
      </c>
      <c r="G51" s="2" t="s">
        <v>134</v>
      </c>
      <c r="H51" s="2">
        <f>IF(G51="Free", $N$1, G51-(0.3*G51))</f>
        <v>250</v>
      </c>
      <c r="I51" s="2">
        <f>F51*H51</f>
        <v>1250000000</v>
      </c>
      <c r="J51" s="2">
        <f>I51/E51</f>
        <v>18382352.94117647</v>
      </c>
    </row>
    <row r="52" spans="1:12" hidden="1">
      <c r="A52" t="s">
        <v>39</v>
      </c>
      <c r="B52" t="s">
        <v>12</v>
      </c>
      <c r="C52" s="1">
        <v>43501</v>
      </c>
      <c r="D52" s="1">
        <v>44228</v>
      </c>
      <c r="E52">
        <f>DATEDIF(C52,D52,"M")</f>
        <v>23</v>
      </c>
      <c r="F52">
        <v>10000</v>
      </c>
      <c r="G52" s="2">
        <v>60000</v>
      </c>
      <c r="H52" s="2">
        <f>IF(G52="Free", $N$1, G52-(0.3*G52))</f>
        <v>42000</v>
      </c>
      <c r="I52" s="2">
        <f>F52*H52</f>
        <v>420000000</v>
      </c>
      <c r="J52" s="2">
        <f>I52/E52</f>
        <v>18260869.565217391</v>
      </c>
      <c r="K52" t="s">
        <v>112</v>
      </c>
    </row>
    <row r="53" spans="1:12">
      <c r="A53" t="s">
        <v>138</v>
      </c>
      <c r="B53" t="s">
        <v>12</v>
      </c>
      <c r="C53" s="1">
        <v>43738</v>
      </c>
      <c r="D53" s="1">
        <v>44228</v>
      </c>
      <c r="E53">
        <f>DATEDIF(C53,D53,"M")</f>
        <v>16</v>
      </c>
      <c r="F53">
        <v>1000000</v>
      </c>
      <c r="G53" s="2" t="s">
        <v>134</v>
      </c>
      <c r="H53" s="2">
        <f>IF(G53="Free", $N$1, G53-(0.3*G53))</f>
        <v>250</v>
      </c>
      <c r="I53" s="2">
        <f>F53*H53</f>
        <v>250000000</v>
      </c>
      <c r="J53" s="2">
        <f>I53/E53</f>
        <v>15625000</v>
      </c>
    </row>
    <row r="54" spans="1:12" hidden="1">
      <c r="A54" t="s">
        <v>40</v>
      </c>
      <c r="B54" t="s">
        <v>12</v>
      </c>
      <c r="C54" s="1">
        <v>42556</v>
      </c>
      <c r="D54" s="1">
        <v>44228</v>
      </c>
      <c r="E54">
        <f>DATEDIF(C54,D54,"M")</f>
        <v>54</v>
      </c>
      <c r="F54">
        <v>100000</v>
      </c>
      <c r="G54" s="2">
        <v>12000</v>
      </c>
      <c r="H54" s="2">
        <f>IF(G54="Free", $N$1, G54-(0.3*G54))</f>
        <v>8400</v>
      </c>
      <c r="I54" s="2">
        <f>F54*H54</f>
        <v>840000000</v>
      </c>
      <c r="J54" s="2">
        <f>I54/E54</f>
        <v>15555555.555555556</v>
      </c>
      <c r="K54" t="s">
        <v>113</v>
      </c>
      <c r="L54" t="s">
        <v>41</v>
      </c>
    </row>
    <row r="55" spans="1:12" hidden="1">
      <c r="A55" t="s">
        <v>115</v>
      </c>
      <c r="B55" t="s">
        <v>12</v>
      </c>
      <c r="C55" s="1">
        <v>42024</v>
      </c>
      <c r="D55" s="1">
        <v>44228</v>
      </c>
      <c r="E55">
        <f>DATEDIF(C55,D55,"M")</f>
        <v>72</v>
      </c>
      <c r="F55">
        <v>500000</v>
      </c>
      <c r="G55" s="2">
        <v>3000</v>
      </c>
      <c r="H55" s="2">
        <f>IF(G55="Free", $N$1, G55-(0.3*G55))</f>
        <v>2100</v>
      </c>
      <c r="I55" s="2">
        <f>F55*H55</f>
        <v>1050000000</v>
      </c>
      <c r="J55" s="2">
        <f>I55/E55</f>
        <v>14583333.333333334</v>
      </c>
      <c r="K55" t="s">
        <v>114</v>
      </c>
    </row>
    <row r="56" spans="1:12" hidden="1">
      <c r="A56" t="s">
        <v>42</v>
      </c>
      <c r="B56" t="s">
        <v>12</v>
      </c>
      <c r="C56" s="1">
        <v>42608</v>
      </c>
      <c r="D56" s="1">
        <v>44228</v>
      </c>
      <c r="E56">
        <f>DATEDIF(C56,D56,"M")</f>
        <v>53</v>
      </c>
      <c r="F56">
        <v>50000</v>
      </c>
      <c r="G56" s="2">
        <v>22000</v>
      </c>
      <c r="H56" s="2">
        <f>IF(G56="Free", $N$1, G56-(0.3*G56))</f>
        <v>15400</v>
      </c>
      <c r="I56" s="2">
        <f>F56*H56</f>
        <v>770000000</v>
      </c>
      <c r="J56" s="2">
        <f>I56/E56</f>
        <v>14528301.886792453</v>
      </c>
      <c r="K56" t="s">
        <v>116</v>
      </c>
    </row>
    <row r="57" spans="1:12" hidden="1">
      <c r="A57" t="s">
        <v>43</v>
      </c>
      <c r="B57" t="s">
        <v>12</v>
      </c>
      <c r="C57" s="1">
        <v>43825</v>
      </c>
      <c r="D57" s="1">
        <v>44228</v>
      </c>
      <c r="E57">
        <f>DATEDIF(C57,D57,"M")</f>
        <v>13</v>
      </c>
      <c r="F57">
        <v>10000</v>
      </c>
      <c r="G57" s="2">
        <v>26000</v>
      </c>
      <c r="H57" s="2">
        <f>IF(G57="Free", $N$1, G57-(0.3*G57))</f>
        <v>18200</v>
      </c>
      <c r="I57" s="2">
        <f>F57*H57</f>
        <v>182000000</v>
      </c>
      <c r="J57" s="2">
        <f>I57/E57</f>
        <v>14000000</v>
      </c>
      <c r="K57" t="s">
        <v>117</v>
      </c>
    </row>
    <row r="58" spans="1:12">
      <c r="A58" t="s">
        <v>78</v>
      </c>
      <c r="B58" t="s">
        <v>12</v>
      </c>
      <c r="C58" s="1">
        <v>43909</v>
      </c>
      <c r="D58" s="1">
        <v>44228</v>
      </c>
      <c r="E58">
        <f>DATEDIF(C58,D58,"M")</f>
        <v>10</v>
      </c>
      <c r="F58">
        <v>500000</v>
      </c>
      <c r="G58" s="2" t="s">
        <v>134</v>
      </c>
      <c r="H58" s="2">
        <f>IF(G58="Free", $N$1, G58-(0.3*G58))</f>
        <v>250</v>
      </c>
      <c r="I58" s="2">
        <f>F58*H58</f>
        <v>125000000</v>
      </c>
      <c r="J58" s="2">
        <f>I58/E58</f>
        <v>12500000</v>
      </c>
    </row>
    <row r="59" spans="1:12" hidden="1">
      <c r="A59" t="s">
        <v>44</v>
      </c>
      <c r="B59" t="s">
        <v>12</v>
      </c>
      <c r="C59" s="1">
        <v>41709</v>
      </c>
      <c r="D59" s="1">
        <v>44228</v>
      </c>
      <c r="E59">
        <f>DATEDIF(C59,D59,"M")</f>
        <v>82</v>
      </c>
      <c r="F59">
        <v>100000</v>
      </c>
      <c r="G59" s="2">
        <v>14000</v>
      </c>
      <c r="H59" s="2">
        <f>IF(G59="Free", $N$1, G59-(0.3*G59))</f>
        <v>9800</v>
      </c>
      <c r="I59" s="2">
        <f>F59*H59</f>
        <v>980000000</v>
      </c>
      <c r="J59" s="2">
        <f>I59/E59</f>
        <v>11951219.512195121</v>
      </c>
      <c r="K59" t="s">
        <v>118</v>
      </c>
    </row>
    <row r="60" spans="1:12" hidden="1">
      <c r="A60" t="s">
        <v>45</v>
      </c>
      <c r="B60" t="s">
        <v>12</v>
      </c>
      <c r="C60" s="1">
        <v>42052</v>
      </c>
      <c r="D60" s="1">
        <v>44228</v>
      </c>
      <c r="E60">
        <f>DATEDIF(C60,D60,"M")</f>
        <v>71</v>
      </c>
      <c r="F60">
        <v>100000</v>
      </c>
      <c r="G60" s="2">
        <v>10000</v>
      </c>
      <c r="H60" s="2">
        <f>IF(G60="Free", $N$1, G60-(0.3*G60))</f>
        <v>7000</v>
      </c>
      <c r="I60" s="2">
        <f>F60*H60</f>
        <v>700000000</v>
      </c>
      <c r="J60" s="2">
        <f>I60/E60</f>
        <v>9859154.9295774642</v>
      </c>
      <c r="K60" t="s">
        <v>119</v>
      </c>
      <c r="L60" t="s">
        <v>46</v>
      </c>
    </row>
    <row r="61" spans="1:12">
      <c r="A61" t="s">
        <v>141</v>
      </c>
      <c r="B61" t="s">
        <v>12</v>
      </c>
      <c r="C61" s="1">
        <v>43369</v>
      </c>
      <c r="D61" s="1">
        <v>44228</v>
      </c>
      <c r="E61">
        <f>DATEDIF(C61,D61,"M")</f>
        <v>28</v>
      </c>
      <c r="F61">
        <v>1000000</v>
      </c>
      <c r="G61" s="2" t="s">
        <v>134</v>
      </c>
      <c r="H61" s="2">
        <f>IF(G61="Free", $N$1, G61-(0.3*G61))</f>
        <v>250</v>
      </c>
      <c r="I61" s="2">
        <f>F61*H61</f>
        <v>250000000</v>
      </c>
      <c r="J61" s="2">
        <f>I61/E61</f>
        <v>8928571.4285714291</v>
      </c>
    </row>
    <row r="62" spans="1:12">
      <c r="A62" t="s">
        <v>65</v>
      </c>
      <c r="B62" t="s">
        <v>12</v>
      </c>
      <c r="C62" s="1">
        <v>43334</v>
      </c>
      <c r="D62" s="1">
        <v>44228</v>
      </c>
      <c r="E62">
        <f>DATEDIF(C62,D62,"M")</f>
        <v>29</v>
      </c>
      <c r="F62">
        <v>1000000</v>
      </c>
      <c r="G62" s="2" t="s">
        <v>134</v>
      </c>
      <c r="H62" s="2">
        <f>IF(G62="Free", $N$1, G62-(0.3*G62))</f>
        <v>250</v>
      </c>
      <c r="I62" s="2">
        <f>F62*H62</f>
        <v>250000000</v>
      </c>
      <c r="J62" s="2">
        <f>I62/E62</f>
        <v>8620689.6551724132</v>
      </c>
    </row>
    <row r="63" spans="1:12">
      <c r="A63" t="s">
        <v>83</v>
      </c>
      <c r="B63" t="s">
        <v>12</v>
      </c>
      <c r="C63" s="1">
        <v>43726</v>
      </c>
      <c r="D63" s="1">
        <v>44228</v>
      </c>
      <c r="E63">
        <f>DATEDIF(C63,D63,"M")</f>
        <v>16</v>
      </c>
      <c r="F63">
        <v>500000</v>
      </c>
      <c r="G63" s="2" t="s">
        <v>134</v>
      </c>
      <c r="H63" s="2">
        <f>IF(G63="Free", $N$1, G63-(0.3*G63))</f>
        <v>250</v>
      </c>
      <c r="I63" s="2">
        <f>F63*H63</f>
        <v>125000000</v>
      </c>
      <c r="J63" s="2">
        <f>I63/E63</f>
        <v>7812500</v>
      </c>
    </row>
    <row r="64" spans="1:12">
      <c r="A64" t="s">
        <v>72</v>
      </c>
      <c r="B64" t="s">
        <v>12</v>
      </c>
      <c r="C64" s="1">
        <v>43694</v>
      </c>
      <c r="D64" s="1">
        <v>44228</v>
      </c>
      <c r="E64">
        <f>DATEDIF(C64,D64,"M")</f>
        <v>17</v>
      </c>
      <c r="F64">
        <v>500000</v>
      </c>
      <c r="G64" s="2" t="s">
        <v>134</v>
      </c>
      <c r="H64" s="2">
        <f>IF(G64="Free", $N$1, G64-(0.3*G64))</f>
        <v>250</v>
      </c>
      <c r="I64" s="2">
        <f>F64*H64</f>
        <v>125000000</v>
      </c>
      <c r="J64" s="2">
        <f>I64/E64</f>
        <v>7352941.176470588</v>
      </c>
    </row>
    <row r="65" spans="1:12" hidden="1">
      <c r="A65" t="s">
        <v>47</v>
      </c>
      <c r="B65" t="s">
        <v>12</v>
      </c>
      <c r="C65" s="1">
        <v>43242</v>
      </c>
      <c r="D65" s="1">
        <v>44228</v>
      </c>
      <c r="E65">
        <f>DATEDIF(C65,D65,"M")</f>
        <v>32</v>
      </c>
      <c r="F65">
        <v>50000</v>
      </c>
      <c r="G65" s="2">
        <v>6500</v>
      </c>
      <c r="H65" s="2">
        <f>IF(G65="Free", $N$1, G65-(0.3*G65))</f>
        <v>4550</v>
      </c>
      <c r="I65" s="2">
        <f>F65*H65</f>
        <v>227500000</v>
      </c>
      <c r="J65" s="2">
        <f>I65/E65</f>
        <v>7109375</v>
      </c>
      <c r="K65" t="s">
        <v>120</v>
      </c>
      <c r="L65" t="s">
        <v>48</v>
      </c>
    </row>
    <row r="66" spans="1:12" hidden="1">
      <c r="A66" t="s">
        <v>49</v>
      </c>
      <c r="B66" t="s">
        <v>12</v>
      </c>
      <c r="C66" s="1">
        <v>43248</v>
      </c>
      <c r="D66" s="1">
        <v>44228</v>
      </c>
      <c r="E66">
        <f>DATEDIF(C66,D66,"M")</f>
        <v>32</v>
      </c>
      <c r="F66">
        <v>10000</v>
      </c>
      <c r="G66" s="2">
        <v>31000</v>
      </c>
      <c r="H66" s="2">
        <f>IF(G66="Free", $N$1, G66-(0.3*G66))</f>
        <v>21700</v>
      </c>
      <c r="I66" s="2">
        <f>F66*H66</f>
        <v>217000000</v>
      </c>
      <c r="J66" s="2">
        <f>I66/E66</f>
        <v>6781250</v>
      </c>
      <c r="K66" t="s">
        <v>121</v>
      </c>
    </row>
    <row r="67" spans="1:12" hidden="1">
      <c r="A67" t="s">
        <v>50</v>
      </c>
      <c r="B67" t="s">
        <v>12</v>
      </c>
      <c r="C67" s="1">
        <v>43277</v>
      </c>
      <c r="D67" s="1">
        <v>44228</v>
      </c>
      <c r="E67">
        <f>DATEDIF(C67,D67,"M")</f>
        <v>31</v>
      </c>
      <c r="F67">
        <v>100000</v>
      </c>
      <c r="G67" s="2">
        <v>3000</v>
      </c>
      <c r="H67" s="2">
        <f>IF(G67="Free", $N$1, G67-(0.3*G67))</f>
        <v>2100</v>
      </c>
      <c r="I67" s="2">
        <f>F67*H67</f>
        <v>210000000</v>
      </c>
      <c r="J67" s="2">
        <f>I67/E67</f>
        <v>6774193.5483870972</v>
      </c>
      <c r="K67" t="s">
        <v>122</v>
      </c>
    </row>
    <row r="68" spans="1:12">
      <c r="A68" t="s">
        <v>74</v>
      </c>
      <c r="B68" t="s">
        <v>12</v>
      </c>
      <c r="C68" s="1">
        <v>42958</v>
      </c>
      <c r="D68" s="1">
        <v>44228</v>
      </c>
      <c r="E68">
        <f>DATEDIF(C68,D68,"M")</f>
        <v>41</v>
      </c>
      <c r="F68">
        <v>1000000</v>
      </c>
      <c r="G68" s="2" t="s">
        <v>134</v>
      </c>
      <c r="H68" s="2">
        <f>IF(G68="Free", $N$1, G68-(0.3*G68))</f>
        <v>250</v>
      </c>
      <c r="I68" s="2">
        <f>F68*H68</f>
        <v>250000000</v>
      </c>
      <c r="J68" s="2">
        <f>I68/E68</f>
        <v>6097560.9756097561</v>
      </c>
    </row>
    <row r="69" spans="1:12" hidden="1">
      <c r="A69" t="s">
        <v>51</v>
      </c>
      <c r="B69" t="s">
        <v>12</v>
      </c>
      <c r="C69" s="1">
        <v>41205</v>
      </c>
      <c r="D69" s="1">
        <v>44228</v>
      </c>
      <c r="E69">
        <f>DATEDIF(C69,D69,"M")</f>
        <v>99</v>
      </c>
      <c r="F69">
        <v>50000</v>
      </c>
      <c r="G69" s="2">
        <v>17000</v>
      </c>
      <c r="H69" s="2">
        <f>IF(G69="Free", $N$1, G69-(0.3*G69))</f>
        <v>11900</v>
      </c>
      <c r="I69" s="2">
        <f>F69*H69</f>
        <v>595000000</v>
      </c>
      <c r="J69" s="2">
        <f>I69/E69</f>
        <v>6010101.0101010101</v>
      </c>
      <c r="K69" t="s">
        <v>123</v>
      </c>
    </row>
    <row r="70" spans="1:12">
      <c r="A70" t="s">
        <v>52</v>
      </c>
      <c r="B70" t="s">
        <v>12</v>
      </c>
      <c r="C70" s="1">
        <v>43699</v>
      </c>
      <c r="D70" s="1">
        <v>44228</v>
      </c>
      <c r="E70">
        <f>DATEDIF(C70,D70,"M")</f>
        <v>17</v>
      </c>
      <c r="F70">
        <v>10000</v>
      </c>
      <c r="G70" s="2">
        <v>13000</v>
      </c>
      <c r="H70" s="2">
        <f>IF(G70="Free", $N$1, G70-(0.3*G70))</f>
        <v>9100</v>
      </c>
      <c r="I70" s="2">
        <f>F70*H70</f>
        <v>91000000</v>
      </c>
      <c r="J70" s="2">
        <f>I70/E70</f>
        <v>5352941.176470588</v>
      </c>
    </row>
    <row r="71" spans="1:12">
      <c r="A71" t="s">
        <v>79</v>
      </c>
      <c r="B71" t="s">
        <v>12</v>
      </c>
      <c r="C71" s="1">
        <v>43442</v>
      </c>
      <c r="D71" s="1">
        <v>44228</v>
      </c>
      <c r="E71">
        <f>DATEDIF(C71,D71,"M")</f>
        <v>25</v>
      </c>
      <c r="F71">
        <v>500000</v>
      </c>
      <c r="G71" s="2" t="s">
        <v>134</v>
      </c>
      <c r="H71" s="2">
        <f>IF(G71="Free", $N$1, G71-(0.3*G71))</f>
        <v>250</v>
      </c>
      <c r="I71" s="2">
        <f>F71*H71</f>
        <v>125000000</v>
      </c>
      <c r="J71" s="2">
        <f>I71/E71</f>
        <v>5000000</v>
      </c>
    </row>
    <row r="72" spans="1:12">
      <c r="A72" t="s">
        <v>153</v>
      </c>
      <c r="B72" t="s">
        <v>12</v>
      </c>
      <c r="C72" s="1">
        <v>43383</v>
      </c>
      <c r="D72" s="1">
        <v>44228</v>
      </c>
      <c r="E72">
        <f>DATEDIF(C72,D72,"M")</f>
        <v>27</v>
      </c>
      <c r="F72">
        <v>500000</v>
      </c>
      <c r="G72" s="2" t="s">
        <v>134</v>
      </c>
      <c r="H72" s="2">
        <f>IF(G72="Free", $N$1, G72-(0.3*G72))</f>
        <v>250</v>
      </c>
      <c r="I72" s="2">
        <f>F72*H72</f>
        <v>125000000</v>
      </c>
      <c r="J72" s="2">
        <f>I72/E72</f>
        <v>4629629.6296296297</v>
      </c>
    </row>
    <row r="73" spans="1:12">
      <c r="A73" t="s">
        <v>61</v>
      </c>
      <c r="B73" t="s">
        <v>12</v>
      </c>
      <c r="C73" s="1">
        <v>42479</v>
      </c>
      <c r="D73" s="1">
        <v>44228</v>
      </c>
      <c r="E73">
        <f>DATEDIF(C73,D73,"M")</f>
        <v>57</v>
      </c>
      <c r="F73">
        <v>1000000</v>
      </c>
      <c r="G73" s="2" t="s">
        <v>134</v>
      </c>
      <c r="H73" s="2">
        <f>IF(G73="Free", $N$1, G73-(0.3*G73))</f>
        <v>250</v>
      </c>
      <c r="I73" s="2">
        <f>F73*H73</f>
        <v>250000000</v>
      </c>
      <c r="J73" s="2">
        <f>I73/E73</f>
        <v>4385964.912280702</v>
      </c>
    </row>
    <row r="74" spans="1:12">
      <c r="A74" t="s">
        <v>69</v>
      </c>
      <c r="B74" t="s">
        <v>12</v>
      </c>
      <c r="C74" s="1">
        <v>43328</v>
      </c>
      <c r="D74" s="1">
        <v>44228</v>
      </c>
      <c r="E74">
        <f>DATEDIF(C74,D74,"M")</f>
        <v>29</v>
      </c>
      <c r="F74">
        <v>500000</v>
      </c>
      <c r="G74" s="2" t="s">
        <v>134</v>
      </c>
      <c r="H74" s="2">
        <f>IF(G74="Free", $N$1, G74-(0.3*G74))</f>
        <v>250</v>
      </c>
      <c r="I74" s="2">
        <f>F74*H74</f>
        <v>125000000</v>
      </c>
      <c r="J74" s="2">
        <f>I74/E74</f>
        <v>4310344.8275862066</v>
      </c>
    </row>
    <row r="75" spans="1:12">
      <c r="A75" t="s">
        <v>66</v>
      </c>
      <c r="B75" t="s">
        <v>12</v>
      </c>
      <c r="C75" s="1">
        <v>43104</v>
      </c>
      <c r="D75" s="1">
        <v>44228</v>
      </c>
      <c r="E75">
        <f>DATEDIF(C75,D75,"M")</f>
        <v>36</v>
      </c>
      <c r="F75">
        <v>500000</v>
      </c>
      <c r="G75" s="2" t="s">
        <v>134</v>
      </c>
      <c r="H75" s="2">
        <f>IF(G75="Free", $N$1, G75-(0.3*G75))</f>
        <v>250</v>
      </c>
      <c r="I75" s="2">
        <f>F75*H75</f>
        <v>125000000</v>
      </c>
      <c r="J75" s="2">
        <f>I75/E75</f>
        <v>3472222.222222222</v>
      </c>
    </row>
    <row r="76" spans="1:12">
      <c r="A76" t="s">
        <v>148</v>
      </c>
      <c r="B76" t="s">
        <v>12</v>
      </c>
      <c r="C76" s="1">
        <v>42033</v>
      </c>
      <c r="D76" s="1">
        <v>44228</v>
      </c>
      <c r="E76">
        <f>DATEDIF(C76,D76,"M")</f>
        <v>72</v>
      </c>
      <c r="F76">
        <v>1000000</v>
      </c>
      <c r="G76" s="2" t="s">
        <v>134</v>
      </c>
      <c r="H76" s="2">
        <f>IF(G76="Free", $N$1, G76-(0.3*G76))</f>
        <v>250</v>
      </c>
      <c r="I76" s="2">
        <f>F76*H76</f>
        <v>250000000</v>
      </c>
      <c r="J76" s="2">
        <f>I76/E76</f>
        <v>3472222.222222222</v>
      </c>
    </row>
    <row r="77" spans="1:12">
      <c r="A77" t="s">
        <v>151</v>
      </c>
      <c r="B77" t="s">
        <v>12</v>
      </c>
      <c r="C77" s="1">
        <v>41996</v>
      </c>
      <c r="D77" s="1">
        <v>44228</v>
      </c>
      <c r="E77">
        <f>DATEDIF(C77,D77,"M")</f>
        <v>73</v>
      </c>
      <c r="F77">
        <v>1000000</v>
      </c>
      <c r="G77" s="2" t="s">
        <v>134</v>
      </c>
      <c r="H77" s="2">
        <f>IF(G77="Free", $N$1, G77-(0.3*G77))</f>
        <v>250</v>
      </c>
      <c r="I77" s="2">
        <f>F77*H77</f>
        <v>250000000</v>
      </c>
      <c r="J77" s="2">
        <f>I77/E77</f>
        <v>3424657.5342465756</v>
      </c>
    </row>
    <row r="78" spans="1:12" hidden="1">
      <c r="A78" t="s">
        <v>53</v>
      </c>
      <c r="B78" t="s">
        <v>12</v>
      </c>
      <c r="C78" s="1">
        <v>42438</v>
      </c>
      <c r="D78" s="1">
        <v>44228</v>
      </c>
      <c r="E78">
        <f>DATEDIF(C78,D78,"M")</f>
        <v>58</v>
      </c>
      <c r="F78">
        <v>10000</v>
      </c>
      <c r="G78" s="2">
        <v>28000</v>
      </c>
      <c r="H78" s="2">
        <f>IF(G78="Free", $N$1, G78-(0.3*G78))</f>
        <v>19600</v>
      </c>
      <c r="I78" s="2">
        <f>F78*H78</f>
        <v>196000000</v>
      </c>
      <c r="J78" s="2">
        <f>I78/E78</f>
        <v>3379310.3448275863</v>
      </c>
      <c r="K78" t="s">
        <v>124</v>
      </c>
    </row>
    <row r="79" spans="1:12">
      <c r="A79" t="s">
        <v>162</v>
      </c>
      <c r="B79" t="s">
        <v>12</v>
      </c>
      <c r="C79" s="1">
        <v>41640</v>
      </c>
      <c r="D79" s="1">
        <v>44228</v>
      </c>
      <c r="E79">
        <f>DATEDIF(C79,D79,"M")</f>
        <v>85</v>
      </c>
      <c r="F79">
        <v>10000</v>
      </c>
      <c r="G79" s="2">
        <v>41000</v>
      </c>
      <c r="H79" s="2">
        <f>IF(G79="Free", $N$1, G79-(0.3*G79))</f>
        <v>28700</v>
      </c>
      <c r="I79" s="2">
        <f>F79*H79</f>
        <v>287000000</v>
      </c>
      <c r="J79" s="2">
        <f>I79/E79</f>
        <v>3376470.588235294</v>
      </c>
    </row>
    <row r="80" spans="1:12">
      <c r="A80" t="s">
        <v>64</v>
      </c>
      <c r="B80" t="s">
        <v>12</v>
      </c>
      <c r="C80" s="1">
        <v>41927</v>
      </c>
      <c r="D80" s="1">
        <v>44228</v>
      </c>
      <c r="E80">
        <f>DATEDIF(C80,D80,"M")</f>
        <v>75</v>
      </c>
      <c r="F80">
        <v>1000000</v>
      </c>
      <c r="G80" s="2" t="s">
        <v>134</v>
      </c>
      <c r="H80" s="2">
        <f>IF(G80="Free", $N$1, G80-(0.3*G80))</f>
        <v>250</v>
      </c>
      <c r="I80" s="2">
        <f>F80*H80</f>
        <v>250000000</v>
      </c>
      <c r="J80" s="2">
        <f>I80/E80</f>
        <v>3333333.3333333335</v>
      </c>
    </row>
    <row r="81" spans="1:11" hidden="1">
      <c r="A81" t="s">
        <v>54</v>
      </c>
      <c r="B81" t="s">
        <v>12</v>
      </c>
      <c r="C81" s="1">
        <v>42411</v>
      </c>
      <c r="D81" s="1">
        <v>44228</v>
      </c>
      <c r="E81">
        <f>DATEDIF(C81,D81,"M")</f>
        <v>59</v>
      </c>
      <c r="F81">
        <v>10000</v>
      </c>
      <c r="G81" s="2">
        <v>26000</v>
      </c>
      <c r="H81" s="2">
        <f>IF(G81="Free", $N$1, G81-(0.3*G81))</f>
        <v>18200</v>
      </c>
      <c r="I81" s="2">
        <f>F81*H81</f>
        <v>182000000</v>
      </c>
      <c r="J81" s="2">
        <f>I81/E81</f>
        <v>3084745.7627118644</v>
      </c>
      <c r="K81" t="s">
        <v>125</v>
      </c>
    </row>
    <row r="82" spans="1:11" hidden="1">
      <c r="A82" t="s">
        <v>55</v>
      </c>
      <c r="B82" t="s">
        <v>12</v>
      </c>
      <c r="C82" s="1">
        <v>42200</v>
      </c>
      <c r="D82" s="1">
        <v>44228</v>
      </c>
      <c r="E82">
        <f>DATEDIF(C82,D82,"M")</f>
        <v>66</v>
      </c>
      <c r="F82">
        <v>10000</v>
      </c>
      <c r="G82" s="2">
        <v>29000</v>
      </c>
      <c r="H82" s="2">
        <f>IF(G82="Free", $N$1, G82-(0.3*G82))</f>
        <v>20300</v>
      </c>
      <c r="I82" s="2">
        <f>F82*H82</f>
        <v>203000000</v>
      </c>
      <c r="J82" s="2">
        <f>I82/E82</f>
        <v>3075757.5757575757</v>
      </c>
      <c r="K82" t="s">
        <v>126</v>
      </c>
    </row>
    <row r="83" spans="1:11">
      <c r="A83" t="s">
        <v>159</v>
      </c>
      <c r="B83" t="s">
        <v>12</v>
      </c>
      <c r="C83" s="1">
        <v>41598</v>
      </c>
      <c r="D83" s="1">
        <v>44229</v>
      </c>
      <c r="E83">
        <f>DATEDIF(C83,D83,"M")</f>
        <v>86</v>
      </c>
      <c r="F83">
        <v>1000000</v>
      </c>
      <c r="G83" s="2" t="s">
        <v>134</v>
      </c>
      <c r="H83" s="2">
        <f>IF(G83="Free", $N$1, G83-(0.3*G83))</f>
        <v>250</v>
      </c>
      <c r="I83" s="2">
        <f>F83*H83</f>
        <v>250000000</v>
      </c>
      <c r="J83" s="2">
        <f>I83/E83</f>
        <v>2906976.7441860465</v>
      </c>
    </row>
    <row r="84" spans="1:11">
      <c r="A84" t="s">
        <v>149</v>
      </c>
      <c r="B84" t="s">
        <v>12</v>
      </c>
      <c r="C84" s="1">
        <v>41553</v>
      </c>
      <c r="D84" s="1">
        <v>44228</v>
      </c>
      <c r="E84">
        <f>DATEDIF(C84,D84,"M")</f>
        <v>87</v>
      </c>
      <c r="F84">
        <v>1000000</v>
      </c>
      <c r="G84" s="2" t="s">
        <v>134</v>
      </c>
      <c r="H84" s="2">
        <f>IF(G84="Free", $N$1, G84-(0.3*G84))</f>
        <v>250</v>
      </c>
      <c r="I84" s="2">
        <f>F84*H84</f>
        <v>250000000</v>
      </c>
      <c r="J84" s="2">
        <f>I84/E84</f>
        <v>2873563.2183908047</v>
      </c>
    </row>
    <row r="85" spans="1:11">
      <c r="A85" t="s">
        <v>160</v>
      </c>
      <c r="B85" t="s">
        <v>12</v>
      </c>
      <c r="C85" s="1">
        <v>41737</v>
      </c>
      <c r="D85" s="1">
        <v>44230</v>
      </c>
      <c r="E85">
        <f>DATEDIF(C85,D85,"M")</f>
        <v>81</v>
      </c>
      <c r="F85">
        <v>10000</v>
      </c>
      <c r="G85" s="2">
        <v>33000</v>
      </c>
      <c r="H85" s="2">
        <f>IF(G85="Free", $N$1, G85-(0.3*G85))</f>
        <v>23100</v>
      </c>
      <c r="I85" s="2">
        <f>F85*H85</f>
        <v>231000000</v>
      </c>
      <c r="J85" s="2">
        <f>I85/E85</f>
        <v>2851851.8518518517</v>
      </c>
    </row>
    <row r="86" spans="1:11" hidden="1">
      <c r="A86" t="s">
        <v>56</v>
      </c>
      <c r="B86" t="s">
        <v>12</v>
      </c>
      <c r="C86" s="1">
        <v>41710</v>
      </c>
      <c r="D86" s="1">
        <v>44228</v>
      </c>
      <c r="E86">
        <f>DATEDIF(C86,D86,"M")</f>
        <v>82</v>
      </c>
      <c r="F86">
        <v>100000</v>
      </c>
      <c r="G86" s="2">
        <v>3000</v>
      </c>
      <c r="H86" s="2">
        <f>IF(G86="Free", $N$1, G86-(0.3*G86))</f>
        <v>2100</v>
      </c>
      <c r="I86" s="2">
        <f>F86*H86</f>
        <v>210000000</v>
      </c>
      <c r="J86" s="2">
        <f>I86/E86</f>
        <v>2560975.6097560977</v>
      </c>
      <c r="K86" t="s">
        <v>127</v>
      </c>
    </row>
    <row r="87" spans="1:11">
      <c r="A87" t="s">
        <v>150</v>
      </c>
      <c r="B87" t="s">
        <v>12</v>
      </c>
      <c r="C87" s="1">
        <v>41439</v>
      </c>
      <c r="D87" s="1">
        <v>44228</v>
      </c>
      <c r="E87">
        <f>DATEDIF(C87,D87,"M")</f>
        <v>91</v>
      </c>
      <c r="F87">
        <v>10000</v>
      </c>
      <c r="G87" s="2">
        <v>33000</v>
      </c>
      <c r="H87" s="2">
        <f>IF(G87="Free", $N$1, G87-(0.3*G87))</f>
        <v>23100</v>
      </c>
      <c r="I87" s="2">
        <f>F87*H87</f>
        <v>231000000</v>
      </c>
      <c r="J87" s="2">
        <f>I87/E87</f>
        <v>2538461.5384615385</v>
      </c>
    </row>
    <row r="88" spans="1:11" hidden="1">
      <c r="A88" t="s">
        <v>57</v>
      </c>
      <c r="B88" t="s">
        <v>12</v>
      </c>
      <c r="C88" s="1">
        <v>42677</v>
      </c>
      <c r="D88" s="1">
        <v>44228</v>
      </c>
      <c r="E88">
        <f>DATEDIF(C88,D88,"M")</f>
        <v>50</v>
      </c>
      <c r="F88">
        <v>50000</v>
      </c>
      <c r="G88" s="2">
        <v>3600</v>
      </c>
      <c r="H88" s="2">
        <f>IF(G88="Free", $N$1, G88-(0.3*G88))</f>
        <v>2520</v>
      </c>
      <c r="I88" s="2">
        <f>F88*H88</f>
        <v>126000000</v>
      </c>
      <c r="J88" s="2">
        <f>I88/E88</f>
        <v>2520000</v>
      </c>
      <c r="K88" t="s">
        <v>128</v>
      </c>
    </row>
    <row r="89" spans="1:11">
      <c r="A89" t="s">
        <v>152</v>
      </c>
      <c r="B89" t="s">
        <v>12</v>
      </c>
      <c r="C89" s="1">
        <v>42620</v>
      </c>
      <c r="D89" s="1">
        <v>44228</v>
      </c>
      <c r="E89">
        <f>DATEDIF(C89,D89,"M")</f>
        <v>52</v>
      </c>
      <c r="F89">
        <v>500000</v>
      </c>
      <c r="G89" s="2" t="s">
        <v>134</v>
      </c>
      <c r="H89" s="2">
        <f>IF(G89="Free", $N$1, G89-(0.3*G89))</f>
        <v>250</v>
      </c>
      <c r="I89" s="2">
        <f>F89*H89</f>
        <v>125000000</v>
      </c>
      <c r="J89" s="2">
        <f>I89/E89</f>
        <v>2403846.153846154</v>
      </c>
    </row>
    <row r="90" spans="1:11" hidden="1">
      <c r="A90" t="s">
        <v>58</v>
      </c>
      <c r="B90" t="s">
        <v>12</v>
      </c>
      <c r="C90" s="1">
        <v>40946</v>
      </c>
      <c r="D90" s="1">
        <v>44228</v>
      </c>
      <c r="E90">
        <f>DATEDIF(C90,D90,"M")</f>
        <v>107</v>
      </c>
      <c r="F90">
        <v>10000</v>
      </c>
      <c r="G90" s="2">
        <v>36000</v>
      </c>
      <c r="H90" s="2">
        <f>IF(G90="Free", $N$1, G90-(0.3*G90))</f>
        <v>25200</v>
      </c>
      <c r="I90" s="2">
        <f>F90*H90</f>
        <v>252000000</v>
      </c>
      <c r="J90" s="2">
        <f>I90/E90</f>
        <v>2355140.186915888</v>
      </c>
      <c r="K90" t="s">
        <v>129</v>
      </c>
    </row>
    <row r="91" spans="1:11" hidden="1">
      <c r="A91" t="s">
        <v>59</v>
      </c>
      <c r="B91" t="s">
        <v>12</v>
      </c>
      <c r="C91" s="1">
        <v>43781</v>
      </c>
      <c r="D91" s="1">
        <v>44228</v>
      </c>
      <c r="E91">
        <f>DATEDIF(C91,D91,"M")</f>
        <v>14</v>
      </c>
      <c r="F91">
        <v>10000</v>
      </c>
      <c r="G91" s="2">
        <v>3000</v>
      </c>
      <c r="H91" s="2">
        <f>IF(G91="Free", $N$1, G91-(0.3*G91))</f>
        <v>2100</v>
      </c>
      <c r="I91" s="2">
        <f>F91*H91</f>
        <v>21000000</v>
      </c>
      <c r="J91" s="2">
        <f>I91/E91</f>
        <v>1500000</v>
      </c>
      <c r="K91" t="s">
        <v>130</v>
      </c>
    </row>
    <row r="92" spans="1:11">
      <c r="A92" t="s">
        <v>77</v>
      </c>
      <c r="B92" t="s">
        <v>12</v>
      </c>
      <c r="C92" s="1">
        <v>43642</v>
      </c>
      <c r="D92" s="1">
        <v>44228</v>
      </c>
      <c r="E92">
        <f>DATEDIF(C92,D92,"M")</f>
        <v>19</v>
      </c>
      <c r="F92">
        <v>100000</v>
      </c>
      <c r="G92" s="2" t="s">
        <v>134</v>
      </c>
      <c r="H92" s="2">
        <f>IF(G92="Free", $N$1, G92-(0.3*G92))</f>
        <v>250</v>
      </c>
      <c r="I92" s="2">
        <f>F92*H92</f>
        <v>25000000</v>
      </c>
      <c r="J92" s="2">
        <f>I92/E92</f>
        <v>1315789.4736842106</v>
      </c>
    </row>
    <row r="93" spans="1:11">
      <c r="A93" t="s">
        <v>63</v>
      </c>
      <c r="B93" t="s">
        <v>12</v>
      </c>
      <c r="C93" s="1">
        <v>42846</v>
      </c>
      <c r="D93" s="1">
        <v>44228</v>
      </c>
      <c r="E93">
        <f>DATEDIF(C93,D93,"M")</f>
        <v>45</v>
      </c>
      <c r="F93">
        <v>100000</v>
      </c>
      <c r="G93" s="2" t="s">
        <v>134</v>
      </c>
      <c r="H93" s="2">
        <f>IF(G93="Free", $N$1, G93-(0.3*G93))</f>
        <v>250</v>
      </c>
      <c r="I93" s="2">
        <f>F93*H93</f>
        <v>25000000</v>
      </c>
      <c r="J93" s="2">
        <f>I93/E93</f>
        <v>555555.5555555555</v>
      </c>
    </row>
    <row r="94" spans="1:11">
      <c r="A94" t="s">
        <v>71</v>
      </c>
      <c r="B94" t="s">
        <v>12</v>
      </c>
      <c r="C94" s="1">
        <v>42771</v>
      </c>
      <c r="D94" s="1">
        <v>44228</v>
      </c>
      <c r="E94">
        <f>DATEDIF(C94,D94,"M")</f>
        <v>47</v>
      </c>
      <c r="F94">
        <v>100000</v>
      </c>
      <c r="G94" s="2" t="s">
        <v>134</v>
      </c>
      <c r="H94" s="2">
        <f>IF(G94="Free", $N$1, G94-(0.3*G94))</f>
        <v>250</v>
      </c>
      <c r="I94" s="2">
        <f>F94*H94</f>
        <v>25000000</v>
      </c>
      <c r="J94" s="2">
        <f>I94/E94</f>
        <v>531914.89361702127</v>
      </c>
    </row>
    <row r="95" spans="1:11">
      <c r="A95" t="s">
        <v>60</v>
      </c>
      <c r="B95" t="s">
        <v>12</v>
      </c>
      <c r="C95" s="1">
        <v>42046</v>
      </c>
      <c r="D95" s="1">
        <v>44228</v>
      </c>
      <c r="E95">
        <f>DATEDIF(C95,D95,"M")</f>
        <v>71</v>
      </c>
      <c r="F95">
        <v>100000</v>
      </c>
      <c r="G95" s="2" t="s">
        <v>134</v>
      </c>
      <c r="H95" s="2">
        <f>IF(G95="Free", $N$1, G95-(0.3*G95))</f>
        <v>250</v>
      </c>
      <c r="I95" s="2">
        <f>F95*H95</f>
        <v>25000000</v>
      </c>
      <c r="J95" s="2">
        <f>I95/E95</f>
        <v>352112.67605633801</v>
      </c>
    </row>
    <row r="96" spans="1:11">
      <c r="A96" t="s">
        <v>75</v>
      </c>
      <c r="B96" t="s">
        <v>12</v>
      </c>
      <c r="C96" s="1">
        <v>41924</v>
      </c>
      <c r="D96" s="1">
        <v>44228</v>
      </c>
      <c r="E96">
        <f>DATEDIF(C96,D96,"M")</f>
        <v>75</v>
      </c>
      <c r="F96">
        <v>100000</v>
      </c>
      <c r="G96" s="2" t="s">
        <v>134</v>
      </c>
      <c r="H96" s="2">
        <f>IF(G96="Free", $N$1, G96-(0.3*G96))</f>
        <v>250</v>
      </c>
      <c r="I96" s="2">
        <f>F96*H96</f>
        <v>25000000</v>
      </c>
      <c r="J96" s="2">
        <f>I96/E96</f>
        <v>333333.33333333331</v>
      </c>
    </row>
    <row r="97" spans="1:10">
      <c r="A97" t="s">
        <v>70</v>
      </c>
      <c r="B97" t="s">
        <v>12</v>
      </c>
      <c r="C97" s="1">
        <v>43710</v>
      </c>
      <c r="D97" s="1">
        <v>44228</v>
      </c>
      <c r="E97">
        <f>DATEDIF(C97,D97,"M")</f>
        <v>16</v>
      </c>
      <c r="F97">
        <v>10000</v>
      </c>
      <c r="G97" s="2" t="s">
        <v>134</v>
      </c>
      <c r="H97" s="2">
        <f>IF(G97="Free", $N$1, G97-(0.3*G97))</f>
        <v>250</v>
      </c>
      <c r="I97" s="2">
        <f>F97*H97</f>
        <v>2500000</v>
      </c>
      <c r="J97" s="2">
        <f>I97/E97</f>
        <v>156250</v>
      </c>
    </row>
    <row r="98" spans="1:10">
      <c r="A98" t="s">
        <v>67</v>
      </c>
      <c r="B98" t="s">
        <v>12</v>
      </c>
      <c r="D98" s="1">
        <v>44228</v>
      </c>
      <c r="E98">
        <f>DATEDIF(C98,D98,"M")</f>
        <v>1453</v>
      </c>
      <c r="H98" s="2">
        <f>IF(G98="Free", $N$1, G98-(0.3*G98))</f>
        <v>0</v>
      </c>
      <c r="I98" s="2">
        <f>F98*H98</f>
        <v>0</v>
      </c>
      <c r="J98" s="2">
        <f>I98/E98</f>
        <v>0</v>
      </c>
    </row>
    <row r="99" spans="1:10">
      <c r="A99" t="s">
        <v>68</v>
      </c>
      <c r="B99" t="s">
        <v>12</v>
      </c>
      <c r="D99" s="1">
        <v>44228</v>
      </c>
      <c r="E99">
        <f>DATEDIF(C99,D99,"M")</f>
        <v>1453</v>
      </c>
      <c r="H99" s="2">
        <f>IF(G99="Free", $N$1, G99-(0.3*G99))</f>
        <v>0</v>
      </c>
      <c r="I99" s="2">
        <f>F99*H99</f>
        <v>0</v>
      </c>
      <c r="J99" s="2">
        <f>I99/E99</f>
        <v>0</v>
      </c>
    </row>
    <row r="100" spans="1:10">
      <c r="A100" t="s">
        <v>84</v>
      </c>
      <c r="B100" t="s">
        <v>12</v>
      </c>
      <c r="C100" s="1">
        <v>42716</v>
      </c>
      <c r="D100" s="1">
        <v>44228</v>
      </c>
      <c r="E100">
        <f>DATEDIF(C100,D100,"M")</f>
        <v>49</v>
      </c>
      <c r="H100" s="2">
        <f>IF(G100="Free", $N$1, G100-(0.3*G100))</f>
        <v>0</v>
      </c>
      <c r="I100" s="2">
        <f>F100*H100</f>
        <v>0</v>
      </c>
      <c r="J100" s="2">
        <f>I100/E100</f>
        <v>0</v>
      </c>
    </row>
    <row r="101" spans="1:10">
      <c r="A101" t="s">
        <v>131</v>
      </c>
      <c r="B101" t="s">
        <v>140</v>
      </c>
      <c r="D101" s="1">
        <v>44228</v>
      </c>
      <c r="E101">
        <f>DATEDIF(C101,D101,"M")</f>
        <v>1453</v>
      </c>
      <c r="H101" s="2">
        <f>IF(G101="Free", $N$1, G101-(0.3*G101))</f>
        <v>0</v>
      </c>
      <c r="I101" s="2">
        <f>F101*H101</f>
        <v>0</v>
      </c>
      <c r="J101" s="2">
        <f>I101/E101</f>
        <v>0</v>
      </c>
    </row>
    <row r="102" spans="1:10">
      <c r="A102" t="s">
        <v>133</v>
      </c>
      <c r="B102" t="s">
        <v>140</v>
      </c>
      <c r="D102" s="1">
        <v>44228</v>
      </c>
      <c r="E102">
        <f>DATEDIF(C102,D102,"M")</f>
        <v>1453</v>
      </c>
      <c r="H102" s="2">
        <f>IF(G102="Free", $N$1, G102-(0.3*G102))</f>
        <v>0</v>
      </c>
      <c r="I102" s="2">
        <f>F102*H102</f>
        <v>0</v>
      </c>
      <c r="J102" s="2">
        <f>I102/E102</f>
        <v>0</v>
      </c>
    </row>
  </sheetData>
  <autoFilter ref="A1:N102" xr:uid="{6B7CEEBA-0D74-4A7B-8828-980557E691A3}">
    <filterColumn colId="10">
      <filters blank="1"/>
    </filterColumn>
  </autoFilter>
  <sortState xmlns:xlrd2="http://schemas.microsoft.com/office/spreadsheetml/2017/richdata2" ref="A2:L102">
    <sortCondition descending="1" ref="J2:J102"/>
  </sortState>
  <hyperlinks>
    <hyperlink ref="L14" r:id="rId1" xr:uid="{DC24760B-D5A7-47B1-B249-45A16D72D906}"/>
  </hyperlinks>
  <pageMargins left="0.75" right="0.75" top="1" bottom="1" header="0.5" footer="0.5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2021-02-01T07:38:00Z</dcterms:created>
  <dcterms:modified xsi:type="dcterms:W3CDTF">2021-02-02T07:48:05Z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