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Clock Synchronization Interface\"/>
    </mc:Choice>
  </mc:AlternateContent>
  <bookViews>
    <workbookView xWindow="0" yWindow="0" windowWidth="28800" windowHeight="12210" activeTab="1" xr2:uid="{2078C616-7DE1-4C1D-9F38-37E138CBD058}"/>
  </bookViews>
  <sheets>
    <sheet name="transceivers" sheetId="1" r:id="rId1"/>
    <sheet name="compact" sheetId="2" r:id="rId2"/>
    <sheet name="separate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" i="3" l="1"/>
  <c r="A9" i="2"/>
  <c r="B9" i="2"/>
  <c r="B10" i="3"/>
  <c r="C10" i="3"/>
  <c r="D10" i="3"/>
  <c r="E10" i="3"/>
  <c r="F10" i="3"/>
  <c r="G10" i="3"/>
  <c r="H10" i="3"/>
  <c r="I10" i="3"/>
  <c r="J10" i="3"/>
  <c r="J9" i="2"/>
  <c r="I3" i="3"/>
  <c r="I2" i="3"/>
  <c r="D9" i="2"/>
  <c r="E9" i="2"/>
  <c r="F9" i="2"/>
  <c r="G9" i="2"/>
  <c r="H9" i="2"/>
  <c r="C9" i="2"/>
  <c r="I2" i="2"/>
  <c r="I9" i="2" s="1"/>
  <c r="K6" i="1" l="1"/>
  <c r="K4" i="1"/>
  <c r="K5" i="1"/>
  <c r="K7" i="1"/>
  <c r="K3" i="1"/>
  <c r="K2" i="1"/>
</calcChain>
</file>

<file path=xl/sharedStrings.xml><?xml version="1.0" encoding="utf-8"?>
<sst xmlns="http://schemas.openxmlformats.org/spreadsheetml/2006/main" count="81" uniqueCount="40">
  <si>
    <t>part number</t>
  </si>
  <si>
    <t>temperature range</t>
  </si>
  <si>
    <t>receiver propagation delay typical</t>
  </si>
  <si>
    <t>receiver propagation delay maximum</t>
  </si>
  <si>
    <t>driver propagation delay typical</t>
  </si>
  <si>
    <t>driver propagation delay maximum</t>
  </si>
  <si>
    <t>price</t>
  </si>
  <si>
    <t>propagation delay asymmetry based on the typical values</t>
  </si>
  <si>
    <t>isolated</t>
  </si>
  <si>
    <t>ISO3086T</t>
  </si>
  <si>
    <t>supply voltage</t>
  </si>
  <si>
    <t>yes</t>
  </si>
  <si>
    <t>5V</t>
  </si>
  <si>
    <t>no</t>
  </si>
  <si>
    <t>SN65LBC179A</t>
  </si>
  <si>
    <t>5V (3.3V)</t>
  </si>
  <si>
    <t>ADM2582E</t>
  </si>
  <si>
    <t>LTM2881</t>
  </si>
  <si>
    <t>MAX14855</t>
  </si>
  <si>
    <t>ISO35T</t>
  </si>
  <si>
    <t>ISO35</t>
  </si>
  <si>
    <t>-40 °C to +85 °C</t>
  </si>
  <si>
    <t>maximum driver propagation delay deviance over -40 °C to 85 °C</t>
  </si>
  <si>
    <t>maximum receiver propagation delay deviance over -40 °C to 85°C</t>
  </si>
  <si>
    <t>NDA</t>
  </si>
  <si>
    <t>3.3V/5V</t>
  </si>
  <si>
    <t>-40 °C to +105 °C</t>
  </si>
  <si>
    <t>3.3V</t>
  </si>
  <si>
    <t>quantity</t>
  </si>
  <si>
    <t>DA2303-AL</t>
  </si>
  <si>
    <t>TPS76350</t>
  </si>
  <si>
    <t>ISO7421E</t>
  </si>
  <si>
    <t>NXJ1S0505MC</t>
  </si>
  <si>
    <t>LBR2518T100K</t>
  </si>
  <si>
    <t>CVH252009-4R7M</t>
  </si>
  <si>
    <t>2.2 µF</t>
  </si>
  <si>
    <t>4.7 µF</t>
  </si>
  <si>
    <t>10 µF</t>
  </si>
  <si>
    <t>Schottky diode</t>
  </si>
  <si>
    <t>0.1 µF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</si>
</sst>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\ &quot;ns&quot;"/>
    <numFmt numFmtId="165" formatCode="0\ \F\t"/>
    <numFmt numFmtId="166" formatCode="0.0#\ &quot;ns&quot;"/>
    <numFmt numFmtId="167" formatCode="#,##0\ &quot;Ft&quot;"/>
    <numFmt numFmtId="168" formatCode="0\ &quot;pcs&quot;"/>
    <numFmt numFmtId="169" formatCode="0\ &quot;types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0.399975585192419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68" fontId="1" fillId="0" borderId="2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6" fontId="1" fillId="0" borderId="2" xfId="0" applyNumberFormat="1" applyFont="1" applyBorder="1" applyAlignment="1">
      <alignment horizontal="center" vertical="center" wrapText="1"/>
    </xf>
    <xf numFmtId="167" fontId="1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168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168" fontId="0" fillId="0" borderId="7" xfId="0" applyNumberFormat="1" applyBorder="1" applyAlignment="1">
      <alignment horizontal="center"/>
    </xf>
    <xf numFmtId="167" fontId="0" fillId="0" borderId="8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5" fontId="0" fillId="0" borderId="7" xfId="0" applyNumberFormat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6" fontId="2" fillId="0" borderId="7" xfId="0" applyNumberFormat="1" applyFont="1" applyBorder="1" applyAlignment="1">
      <alignment horizontal="center"/>
    </xf>
    <xf numFmtId="169" fontId="1" fillId="2" borderId="9" xfId="0" applyNumberFormat="1" applyFont="1" applyFill="1" applyBorder="1" applyAlignment="1">
      <alignment horizontal="center"/>
    </xf>
    <xf numFmtId="168" fontId="1" fillId="2" borderId="1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166" fontId="1" fillId="2" borderId="10" xfId="0" applyNumberFormat="1" applyFont="1" applyFill="1" applyBorder="1" applyAlignment="1">
      <alignment horizontal="center"/>
    </xf>
    <xf numFmtId="167" fontId="1" fillId="2" borderId="11" xfId="0" applyNumberFormat="1" applyFont="1" applyFill="1" applyBorder="1" applyAlignment="1">
      <alignment horizontal="center"/>
    </xf>
  </cellXfs>
  <cellStyles count="1">
    <cellStyle name="Normal" xfId="0" builtinId="0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D0172-D9C5-4C5B-8927-469245408AE7}">
  <dimension ref="A1:L8"/>
  <sheetViews>
    <sheetView zoomScaleNormal="100" workbookViewId="0">
      <selection activeCell="C14" sqref="C14"/>
    </sheetView>
  </sheetViews>
  <sheetFormatPr defaultRowHeight="15" x14ac:dyDescent="0.25"/>
  <cols>
    <col min="1" max="1" width="13.28515625" style="2" customWidth="1"/>
    <col min="2" max="2" width="8.140625" style="1" bestFit="1" customWidth="1"/>
    <col min="3" max="3" width="16.140625" style="2" customWidth="1"/>
    <col min="4" max="4" width="12.28515625" style="3" customWidth="1"/>
    <col min="5" max="6" width="17.7109375" style="4" bestFit="1" customWidth="1"/>
    <col min="7" max="8" width="19.7109375" style="4" bestFit="1" customWidth="1"/>
    <col min="9" max="9" width="32.7109375" style="5" bestFit="1" customWidth="1"/>
    <col min="10" max="10" width="31.85546875" style="5" bestFit="1" customWidth="1"/>
    <col min="11" max="11" width="27.85546875" style="4" bestFit="1" customWidth="1"/>
    <col min="12" max="12" width="9.140625" style="6"/>
    <col min="13" max="16384" width="9.140625" style="2"/>
  </cols>
  <sheetData>
    <row r="1" spans="1:12" ht="30.75" thickBot="1" x14ac:dyDescent="0.3">
      <c r="A1" s="8" t="s">
        <v>0</v>
      </c>
      <c r="B1" s="24" t="s">
        <v>8</v>
      </c>
      <c r="C1" s="25" t="s">
        <v>1</v>
      </c>
      <c r="D1" s="26" t="s">
        <v>10</v>
      </c>
      <c r="E1" s="10" t="s">
        <v>4</v>
      </c>
      <c r="F1" s="10" t="s">
        <v>5</v>
      </c>
      <c r="G1" s="10" t="s">
        <v>2</v>
      </c>
      <c r="H1" s="10" t="s">
        <v>3</v>
      </c>
      <c r="I1" s="11" t="s">
        <v>22</v>
      </c>
      <c r="J1" s="11" t="s">
        <v>23</v>
      </c>
      <c r="K1" s="10" t="s">
        <v>7</v>
      </c>
      <c r="L1" s="12" t="s">
        <v>6</v>
      </c>
    </row>
    <row r="2" spans="1:12" ht="15.75" thickTop="1" x14ac:dyDescent="0.25">
      <c r="A2" s="13" t="s">
        <v>9</v>
      </c>
      <c r="B2" s="27" t="s">
        <v>11</v>
      </c>
      <c r="C2" s="28" t="s">
        <v>21</v>
      </c>
      <c r="D2" s="29" t="s">
        <v>15</v>
      </c>
      <c r="E2" s="15">
        <v>25</v>
      </c>
      <c r="F2" s="15">
        <v>45</v>
      </c>
      <c r="G2" s="15">
        <v>103</v>
      </c>
      <c r="H2" s="15">
        <v>125</v>
      </c>
      <c r="I2" s="16">
        <v>5.5</v>
      </c>
      <c r="J2" s="16">
        <v>3.25</v>
      </c>
      <c r="K2" s="15">
        <f t="shared" ref="K2:K7" si="0">ABS(G2-E2)</f>
        <v>78</v>
      </c>
      <c r="L2" s="17">
        <v>2659</v>
      </c>
    </row>
    <row r="3" spans="1:12" x14ac:dyDescent="0.25">
      <c r="A3" s="13" t="s">
        <v>14</v>
      </c>
      <c r="B3" s="27" t="s">
        <v>13</v>
      </c>
      <c r="C3" s="28" t="s">
        <v>21</v>
      </c>
      <c r="D3" s="29" t="s">
        <v>12</v>
      </c>
      <c r="E3" s="15">
        <v>6</v>
      </c>
      <c r="F3" s="15">
        <v>12</v>
      </c>
      <c r="G3" s="15">
        <v>13</v>
      </c>
      <c r="H3" s="15">
        <v>20</v>
      </c>
      <c r="I3" s="16">
        <v>1</v>
      </c>
      <c r="J3" s="16">
        <v>0.52500000000000002</v>
      </c>
      <c r="K3" s="15">
        <f t="shared" si="0"/>
        <v>7</v>
      </c>
      <c r="L3" s="17">
        <v>897</v>
      </c>
    </row>
    <row r="4" spans="1:12" x14ac:dyDescent="0.25">
      <c r="A4" s="13" t="s">
        <v>16</v>
      </c>
      <c r="B4" s="27" t="s">
        <v>11</v>
      </c>
      <c r="C4" s="28" t="s">
        <v>21</v>
      </c>
      <c r="D4" s="29" t="s">
        <v>12</v>
      </c>
      <c r="E4" s="15">
        <v>64</v>
      </c>
      <c r="F4" s="15">
        <v>100</v>
      </c>
      <c r="G4" s="15">
        <v>95</v>
      </c>
      <c r="H4" s="15">
        <v>110</v>
      </c>
      <c r="I4" s="16">
        <v>11</v>
      </c>
      <c r="J4" s="30" t="s">
        <v>24</v>
      </c>
      <c r="K4" s="15">
        <f t="shared" si="0"/>
        <v>31</v>
      </c>
      <c r="L4" s="17">
        <v>4495</v>
      </c>
    </row>
    <row r="5" spans="1:12" x14ac:dyDescent="0.25">
      <c r="A5" s="13" t="s">
        <v>17</v>
      </c>
      <c r="B5" s="27" t="s">
        <v>11</v>
      </c>
      <c r="C5" s="28" t="s">
        <v>21</v>
      </c>
      <c r="D5" s="29" t="s">
        <v>25</v>
      </c>
      <c r="E5" s="15">
        <v>60</v>
      </c>
      <c r="F5" s="15">
        <v>85</v>
      </c>
      <c r="G5" s="15">
        <v>100</v>
      </c>
      <c r="H5" s="15">
        <v>140</v>
      </c>
      <c r="I5" s="16">
        <v>6</v>
      </c>
      <c r="J5" s="16">
        <v>10</v>
      </c>
      <c r="K5" s="15">
        <f t="shared" si="0"/>
        <v>40</v>
      </c>
      <c r="L5" s="17">
        <v>4758</v>
      </c>
    </row>
    <row r="6" spans="1:12" x14ac:dyDescent="0.25">
      <c r="A6" s="13" t="s">
        <v>18</v>
      </c>
      <c r="B6" s="27" t="s">
        <v>11</v>
      </c>
      <c r="C6" s="28" t="s">
        <v>26</v>
      </c>
      <c r="D6" s="29" t="s">
        <v>25</v>
      </c>
      <c r="E6" s="31">
        <v>45</v>
      </c>
      <c r="F6" s="15">
        <v>65</v>
      </c>
      <c r="G6" s="31">
        <v>40</v>
      </c>
      <c r="H6" s="15">
        <v>65</v>
      </c>
      <c r="I6" s="16">
        <v>9</v>
      </c>
      <c r="J6" s="16">
        <v>6</v>
      </c>
      <c r="K6" s="31">
        <f t="shared" si="0"/>
        <v>5</v>
      </c>
      <c r="L6" s="17">
        <v>1685</v>
      </c>
    </row>
    <row r="7" spans="1:12" x14ac:dyDescent="0.25">
      <c r="A7" s="13" t="s">
        <v>19</v>
      </c>
      <c r="B7" s="27" t="s">
        <v>11</v>
      </c>
      <c r="C7" s="28" t="s">
        <v>21</v>
      </c>
      <c r="D7" s="29" t="s">
        <v>27</v>
      </c>
      <c r="E7" s="15">
        <v>205</v>
      </c>
      <c r="F7" s="15">
        <v>340</v>
      </c>
      <c r="G7" s="15">
        <v>85</v>
      </c>
      <c r="H7" s="15">
        <v>115</v>
      </c>
      <c r="I7" s="16">
        <v>28</v>
      </c>
      <c r="J7" s="16">
        <v>20</v>
      </c>
      <c r="K7" s="15">
        <f t="shared" si="0"/>
        <v>120</v>
      </c>
      <c r="L7" s="17">
        <v>2461</v>
      </c>
    </row>
    <row r="8" spans="1:12" ht="15.75" thickBot="1" x14ac:dyDescent="0.3">
      <c r="A8" s="19" t="s">
        <v>20</v>
      </c>
      <c r="B8" s="32" t="s">
        <v>11</v>
      </c>
      <c r="C8" s="33" t="s">
        <v>21</v>
      </c>
      <c r="D8" s="34" t="s">
        <v>27</v>
      </c>
      <c r="E8" s="35" t="s">
        <v>24</v>
      </c>
      <c r="F8" s="23">
        <v>340</v>
      </c>
      <c r="G8" s="35" t="s">
        <v>24</v>
      </c>
      <c r="H8" s="23">
        <v>100</v>
      </c>
      <c r="I8" s="36" t="s">
        <v>24</v>
      </c>
      <c r="J8" s="36" t="s">
        <v>24</v>
      </c>
      <c r="K8" s="35" t="s">
        <v>24</v>
      </c>
      <c r="L8" s="21">
        <v>2461</v>
      </c>
    </row>
  </sheetData>
  <conditionalFormatting sqref="A2:L8">
    <cfRule type="expression" dxfId="4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DDBAA-CEEB-45D0-9D22-3105C208C56A}">
  <dimension ref="A1:J9"/>
  <sheetViews>
    <sheetView tabSelected="1" zoomScaleNormal="100" workbookViewId="0">
      <selection activeCell="A16" sqref="A16"/>
    </sheetView>
  </sheetViews>
  <sheetFormatPr defaultRowHeight="15" x14ac:dyDescent="0.25"/>
  <cols>
    <col min="1" max="1" width="15.140625" style="2" customWidth="1"/>
    <col min="2" max="2" width="10.140625" style="7" customWidth="1"/>
    <col min="3" max="4" width="17.7109375" style="2" bestFit="1" customWidth="1"/>
    <col min="5" max="6" width="19.7109375" style="2" bestFit="1" customWidth="1"/>
    <col min="7" max="7" width="32.7109375" style="2" bestFit="1" customWidth="1"/>
    <col min="8" max="8" width="31.85546875" style="2" bestFit="1" customWidth="1"/>
    <col min="9" max="9" width="27.85546875" style="2" bestFit="1" customWidth="1"/>
    <col min="10" max="10" width="9.140625" style="6"/>
    <col min="11" max="16384" width="9.140625" style="2"/>
  </cols>
  <sheetData>
    <row r="1" spans="1:10" ht="32.25" customHeight="1" thickBot="1" x14ac:dyDescent="0.3">
      <c r="A1" s="8" t="s">
        <v>0</v>
      </c>
      <c r="B1" s="9" t="s">
        <v>28</v>
      </c>
      <c r="C1" s="10" t="s">
        <v>4</v>
      </c>
      <c r="D1" s="10" t="s">
        <v>5</v>
      </c>
      <c r="E1" s="10" t="s">
        <v>2</v>
      </c>
      <c r="F1" s="10" t="s">
        <v>3</v>
      </c>
      <c r="G1" s="11" t="s">
        <v>22</v>
      </c>
      <c r="H1" s="11" t="s">
        <v>23</v>
      </c>
      <c r="I1" s="10" t="s">
        <v>7</v>
      </c>
      <c r="J1" s="12" t="s">
        <v>6</v>
      </c>
    </row>
    <row r="2" spans="1:10" ht="15.75" thickTop="1" x14ac:dyDescent="0.25">
      <c r="A2" s="13" t="s">
        <v>9</v>
      </c>
      <c r="B2" s="14">
        <v>2</v>
      </c>
      <c r="C2" s="15">
        <v>25</v>
      </c>
      <c r="D2" s="15">
        <v>45</v>
      </c>
      <c r="E2" s="15">
        <v>103</v>
      </c>
      <c r="F2" s="15">
        <v>125</v>
      </c>
      <c r="G2" s="16">
        <v>5.5</v>
      </c>
      <c r="H2" s="16">
        <v>3.25</v>
      </c>
      <c r="I2" s="15">
        <f t="shared" ref="I2" si="0">ABS(E2-C2)</f>
        <v>78</v>
      </c>
      <c r="J2" s="17">
        <v>2659</v>
      </c>
    </row>
    <row r="3" spans="1:10" x14ac:dyDescent="0.25">
      <c r="A3" s="13" t="s">
        <v>29</v>
      </c>
      <c r="B3" s="14">
        <v>1</v>
      </c>
      <c r="C3" s="18"/>
      <c r="D3" s="15"/>
      <c r="E3" s="15"/>
      <c r="F3" s="15"/>
      <c r="G3" s="16"/>
      <c r="H3" s="16"/>
      <c r="I3" s="15"/>
      <c r="J3" s="17">
        <v>809</v>
      </c>
    </row>
    <row r="4" spans="1:10" x14ac:dyDescent="0.25">
      <c r="A4" s="13" t="s">
        <v>30</v>
      </c>
      <c r="B4" s="14">
        <v>1</v>
      </c>
      <c r="C4" s="18"/>
      <c r="D4" s="15"/>
      <c r="E4" s="15"/>
      <c r="F4" s="15"/>
      <c r="G4" s="16"/>
      <c r="H4" s="16"/>
      <c r="I4" s="15"/>
      <c r="J4" s="17">
        <v>260</v>
      </c>
    </row>
    <row r="5" spans="1:10" x14ac:dyDescent="0.25">
      <c r="A5" s="13" t="s">
        <v>37</v>
      </c>
      <c r="B5" s="14">
        <v>2</v>
      </c>
      <c r="C5" s="18"/>
      <c r="D5" s="15"/>
      <c r="E5" s="15"/>
      <c r="F5" s="15"/>
      <c r="G5" s="16"/>
      <c r="H5" s="16"/>
      <c r="I5" s="15"/>
      <c r="J5" s="17">
        <v>50</v>
      </c>
    </row>
    <row r="6" spans="1:10" x14ac:dyDescent="0.25">
      <c r="A6" s="13" t="s">
        <v>36</v>
      </c>
      <c r="B6" s="14">
        <v>1</v>
      </c>
      <c r="C6" s="18"/>
      <c r="D6" s="15"/>
      <c r="E6" s="15"/>
      <c r="F6" s="15"/>
      <c r="G6" s="16"/>
      <c r="H6" s="16"/>
      <c r="I6" s="15"/>
      <c r="J6" s="17">
        <v>26</v>
      </c>
    </row>
    <row r="7" spans="1:10" x14ac:dyDescent="0.25">
      <c r="A7" s="13" t="s">
        <v>38</v>
      </c>
      <c r="B7" s="14">
        <v>2</v>
      </c>
      <c r="C7" s="18"/>
      <c r="D7" s="15"/>
      <c r="E7" s="15"/>
      <c r="F7" s="15"/>
      <c r="G7" s="16"/>
      <c r="H7" s="16"/>
      <c r="I7" s="15"/>
      <c r="J7" s="17">
        <v>17</v>
      </c>
    </row>
    <row r="8" spans="1:10" ht="15.75" thickBot="1" x14ac:dyDescent="0.3">
      <c r="A8" s="13" t="s">
        <v>39</v>
      </c>
      <c r="B8" s="14">
        <v>5</v>
      </c>
      <c r="C8" s="18"/>
      <c r="D8" s="15"/>
      <c r="E8" s="15"/>
      <c r="F8" s="15"/>
      <c r="G8" s="16"/>
      <c r="H8" s="16"/>
      <c r="I8" s="15"/>
      <c r="J8" s="17">
        <v>3</v>
      </c>
    </row>
    <row r="9" spans="1:10" ht="15.75" thickBot="1" x14ac:dyDescent="0.3">
      <c r="A9" s="37">
        <f>COUNTA(A2:A8)</f>
        <v>7</v>
      </c>
      <c r="B9" s="38">
        <f t="shared" ref="B9:I9" si="1">SUM(B2:B8)</f>
        <v>14</v>
      </c>
      <c r="C9" s="39">
        <f t="shared" si="1"/>
        <v>25</v>
      </c>
      <c r="D9" s="39">
        <f t="shared" si="1"/>
        <v>45</v>
      </c>
      <c r="E9" s="39">
        <f t="shared" si="1"/>
        <v>103</v>
      </c>
      <c r="F9" s="39">
        <f t="shared" si="1"/>
        <v>125</v>
      </c>
      <c r="G9" s="40">
        <f t="shared" si="1"/>
        <v>5.5</v>
      </c>
      <c r="H9" s="40">
        <f t="shared" si="1"/>
        <v>3.25</v>
      </c>
      <c r="I9" s="39">
        <f t="shared" si="1"/>
        <v>78</v>
      </c>
      <c r="J9" s="41">
        <f>SUMPRODUCT(J2:J8,B2:B8)</f>
        <v>6562</v>
      </c>
    </row>
  </sheetData>
  <conditionalFormatting sqref="A2:J9">
    <cfRule type="expression" dxfId="3" priority="1">
      <formula>MOD(ROW(),2)=0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61D1C-71BD-4D00-9E6C-59D6A9D903D8}">
  <dimension ref="A1:J10"/>
  <sheetViews>
    <sheetView zoomScaleNormal="100" workbookViewId="0">
      <selection activeCell="C13" sqref="C13"/>
    </sheetView>
  </sheetViews>
  <sheetFormatPr defaultRowHeight="15" x14ac:dyDescent="0.25"/>
  <cols>
    <col min="1" max="1" width="16.5703125" style="2" customWidth="1"/>
    <col min="2" max="2" width="10.140625" style="7" customWidth="1"/>
    <col min="3" max="4" width="17.7109375" style="2" bestFit="1" customWidth="1"/>
    <col min="5" max="6" width="19.7109375" style="2" bestFit="1" customWidth="1"/>
    <col min="7" max="7" width="32.7109375" style="2" bestFit="1" customWidth="1"/>
    <col min="8" max="8" width="31.85546875" style="2" bestFit="1" customWidth="1"/>
    <col min="9" max="9" width="27.85546875" style="2" bestFit="1" customWidth="1"/>
    <col min="10" max="16384" width="9.140625" style="2"/>
  </cols>
  <sheetData>
    <row r="1" spans="1:10" ht="30.75" thickBot="1" x14ac:dyDescent="0.3">
      <c r="A1" s="8" t="s">
        <v>0</v>
      </c>
      <c r="B1" s="9" t="s">
        <v>28</v>
      </c>
      <c r="C1" s="10" t="s">
        <v>4</v>
      </c>
      <c r="D1" s="10" t="s">
        <v>5</v>
      </c>
      <c r="E1" s="10" t="s">
        <v>2</v>
      </c>
      <c r="F1" s="10" t="s">
        <v>3</v>
      </c>
      <c r="G1" s="11" t="s">
        <v>22</v>
      </c>
      <c r="H1" s="11" t="s">
        <v>23</v>
      </c>
      <c r="I1" s="10" t="s">
        <v>7</v>
      </c>
      <c r="J1" s="12" t="s">
        <v>6</v>
      </c>
    </row>
    <row r="2" spans="1:10" ht="15.75" thickTop="1" x14ac:dyDescent="0.25">
      <c r="A2" s="13" t="s">
        <v>14</v>
      </c>
      <c r="B2" s="14">
        <v>2</v>
      </c>
      <c r="C2" s="15">
        <v>6</v>
      </c>
      <c r="D2" s="15">
        <v>12</v>
      </c>
      <c r="E2" s="15">
        <v>13</v>
      </c>
      <c r="F2" s="15">
        <v>20</v>
      </c>
      <c r="G2" s="16">
        <v>1</v>
      </c>
      <c r="H2" s="16">
        <v>0.52500000000000002</v>
      </c>
      <c r="I2" s="15">
        <f t="shared" ref="I2:I3" si="0">ABS(E2-C2)</f>
        <v>7</v>
      </c>
      <c r="J2" s="17">
        <v>897</v>
      </c>
    </row>
    <row r="3" spans="1:10" x14ac:dyDescent="0.25">
      <c r="A3" s="13" t="s">
        <v>31</v>
      </c>
      <c r="B3" s="14">
        <v>2</v>
      </c>
      <c r="C3" s="15">
        <v>7</v>
      </c>
      <c r="D3" s="15">
        <v>11</v>
      </c>
      <c r="E3" s="15">
        <v>7</v>
      </c>
      <c r="F3" s="15">
        <v>11</v>
      </c>
      <c r="G3" s="16">
        <v>0.75</v>
      </c>
      <c r="H3" s="16">
        <v>0.75</v>
      </c>
      <c r="I3" s="15">
        <f t="shared" si="0"/>
        <v>0</v>
      </c>
      <c r="J3" s="17">
        <v>1310</v>
      </c>
    </row>
    <row r="4" spans="1:10" x14ac:dyDescent="0.25">
      <c r="A4" s="13" t="s">
        <v>32</v>
      </c>
      <c r="B4" s="14">
        <v>1</v>
      </c>
      <c r="C4" s="15"/>
      <c r="D4" s="15"/>
      <c r="E4" s="15"/>
      <c r="F4" s="15"/>
      <c r="G4" s="16"/>
      <c r="H4" s="16"/>
      <c r="I4" s="15"/>
      <c r="J4" s="17">
        <v>897</v>
      </c>
    </row>
    <row r="5" spans="1:10" x14ac:dyDescent="0.25">
      <c r="A5" s="13" t="s">
        <v>33</v>
      </c>
      <c r="B5" s="14">
        <v>1</v>
      </c>
      <c r="C5" s="15"/>
      <c r="D5" s="15"/>
      <c r="E5" s="15"/>
      <c r="F5" s="15"/>
      <c r="G5" s="16"/>
      <c r="H5" s="16"/>
      <c r="I5" s="15"/>
      <c r="J5" s="17">
        <v>62</v>
      </c>
    </row>
    <row r="6" spans="1:10" x14ac:dyDescent="0.25">
      <c r="A6" s="13" t="s">
        <v>35</v>
      </c>
      <c r="B6" s="14">
        <v>1</v>
      </c>
      <c r="C6" s="15"/>
      <c r="D6" s="15"/>
      <c r="E6" s="15"/>
      <c r="F6" s="15"/>
      <c r="G6" s="16"/>
      <c r="H6" s="16"/>
      <c r="I6" s="15"/>
      <c r="J6" s="17">
        <v>27</v>
      </c>
    </row>
    <row r="7" spans="1:10" x14ac:dyDescent="0.25">
      <c r="A7" s="13" t="s">
        <v>34</v>
      </c>
      <c r="B7" s="14">
        <v>1</v>
      </c>
      <c r="C7" s="15"/>
      <c r="D7" s="15"/>
      <c r="E7" s="15"/>
      <c r="F7" s="15"/>
      <c r="G7" s="16"/>
      <c r="H7" s="16"/>
      <c r="I7" s="15"/>
      <c r="J7" s="17">
        <v>75</v>
      </c>
    </row>
    <row r="8" spans="1:10" x14ac:dyDescent="0.25">
      <c r="A8" s="13" t="s">
        <v>36</v>
      </c>
      <c r="B8" s="14">
        <v>1</v>
      </c>
      <c r="C8" s="15"/>
      <c r="D8" s="15"/>
      <c r="E8" s="15"/>
      <c r="F8" s="15"/>
      <c r="G8" s="16"/>
      <c r="H8" s="16"/>
      <c r="I8" s="15"/>
      <c r="J8" s="17">
        <v>26</v>
      </c>
    </row>
    <row r="9" spans="1:10" ht="15.75" thickBot="1" x14ac:dyDescent="0.3">
      <c r="A9" s="19" t="s">
        <v>39</v>
      </c>
      <c r="B9" s="20">
        <v>6</v>
      </c>
      <c r="C9" s="23"/>
      <c r="D9" s="23"/>
      <c r="E9" s="23"/>
      <c r="F9" s="23"/>
      <c r="G9" s="22"/>
      <c r="H9" s="22"/>
      <c r="I9" s="23"/>
      <c r="J9" s="21">
        <v>3</v>
      </c>
    </row>
    <row r="10" spans="1:10" ht="15.75" thickBot="1" x14ac:dyDescent="0.3">
      <c r="A10" s="37">
        <f>COUNTA(A2:A9)</f>
        <v>8</v>
      </c>
      <c r="B10" s="38">
        <f t="shared" ref="B10:I10" si="1">SUM(B2:B9)</f>
        <v>15</v>
      </c>
      <c r="C10" s="39">
        <f t="shared" si="1"/>
        <v>13</v>
      </c>
      <c r="D10" s="39">
        <f t="shared" si="1"/>
        <v>23</v>
      </c>
      <c r="E10" s="39">
        <f t="shared" si="1"/>
        <v>20</v>
      </c>
      <c r="F10" s="39">
        <f t="shared" si="1"/>
        <v>31</v>
      </c>
      <c r="G10" s="40">
        <f t="shared" si="1"/>
        <v>1.75</v>
      </c>
      <c r="H10" s="40">
        <f t="shared" si="1"/>
        <v>1.2749999999999999</v>
      </c>
      <c r="I10" s="39">
        <f t="shared" si="1"/>
        <v>7</v>
      </c>
      <c r="J10" s="41">
        <f>SUMPRODUCT(J2:J9,B2:B9)</f>
        <v>5519</v>
      </c>
    </row>
  </sheetData>
  <conditionalFormatting sqref="A2:J9">
    <cfRule type="expression" dxfId="0" priority="3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transceivers</vt:lpstr>
      <vt:lpstr>compact</vt:lpstr>
      <vt:lpstr>separate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cp:lastPrinted>2017-09-21T00:16:22Z</cp:lastPrinted>
  <dcterms:created xsi:type="dcterms:W3CDTF">2017-09-20T13:03:28Z</dcterms:created>
  <dcterms:modified xsi:type="dcterms:W3CDTF">2017-09-21T19:53:31Z</dcterms:modified>
</cp:coreProperties>
</file>