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15" windowHeight="8175"/>
  </bookViews>
  <sheets>
    <sheet name="ESP_MAD_RevH" sheetId="1" r:id="rId1"/>
  </sheets>
  <calcPr calcId="125725"/>
</workbook>
</file>

<file path=xl/calcChain.xml><?xml version="1.0" encoding="utf-8"?>
<calcChain xmlns="http://schemas.openxmlformats.org/spreadsheetml/2006/main">
  <c r="H8" i="1"/>
  <c r="H7"/>
  <c r="H3"/>
  <c r="H4"/>
  <c r="H5"/>
  <c r="H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2"/>
  <c r="H32" l="1"/>
</calcChain>
</file>

<file path=xl/sharedStrings.xml><?xml version="1.0" encoding="utf-8"?>
<sst xmlns="http://schemas.openxmlformats.org/spreadsheetml/2006/main" count="124" uniqueCount="120">
  <si>
    <t>Qty</t>
  </si>
  <si>
    <t>Value</t>
  </si>
  <si>
    <t>Parts</t>
  </si>
  <si>
    <t>CN1</t>
  </si>
  <si>
    <t>485-1769</t>
  </si>
  <si>
    <t>0.1uF/50V/10%</t>
  </si>
  <si>
    <t>GCJ188R71H104KA12D</t>
  </si>
  <si>
    <t>81-GCJ188R71H104KA2D</t>
  </si>
  <si>
    <t>100k(1%)</t>
  </si>
  <si>
    <t>ASC0603-100KFT5</t>
  </si>
  <si>
    <t>756-ASC0603-100KFT5</t>
  </si>
  <si>
    <t>100nF/25V/10%</t>
  </si>
  <si>
    <t>GCJ188R71E104KA12D</t>
  </si>
  <si>
    <t>81-GCJ188R71E104KA2D</t>
  </si>
  <si>
    <t>10k(5%)</t>
  </si>
  <si>
    <t>R14</t>
  </si>
  <si>
    <t>RN73R1JTTD1002F50</t>
  </si>
  <si>
    <t>660-RN73R1JTD1002F50</t>
  </si>
  <si>
    <t>10nF/25V/10%</t>
  </si>
  <si>
    <t>C10</t>
  </si>
  <si>
    <t>GCJ188R71E103KA01D</t>
  </si>
  <si>
    <t>81-GCJ188R71E103KA1D</t>
  </si>
  <si>
    <t>10uF/25/10%</t>
  </si>
  <si>
    <t>GRM188R61E106KA73D</t>
  </si>
  <si>
    <t>81-GRM188R61E106KA3D</t>
  </si>
  <si>
    <t>1K(1%)</t>
  </si>
  <si>
    <t>RN73R1JTTD1001F50</t>
  </si>
  <si>
    <t>660-RN73R1JTD1001F50</t>
  </si>
  <si>
    <t>1uF/25V/10%</t>
  </si>
  <si>
    <t>C3</t>
  </si>
  <si>
    <t>GCJ188R71E105KA01D</t>
  </si>
  <si>
    <t>81-GCJ188R71E105KA1D</t>
  </si>
  <si>
    <t>22.1K(1%)</t>
  </si>
  <si>
    <t>R6</t>
  </si>
  <si>
    <t>RT0603FRE0722K1L</t>
  </si>
  <si>
    <t>603-RT0603FRE0722K1L</t>
  </si>
  <si>
    <t>2200pF/25V/10%</t>
  </si>
  <si>
    <t>C9</t>
  </si>
  <si>
    <t>GCJ188R71E222KA01D</t>
  </si>
  <si>
    <t>81-GCJ188R71E222KA1D</t>
  </si>
  <si>
    <t>22uF/10V/20%</t>
  </si>
  <si>
    <t>C6</t>
  </si>
  <si>
    <t>GRT188R61A226ME13D</t>
  </si>
  <si>
    <t>81-GRT188R61A226ME13</t>
  </si>
  <si>
    <t>4.7K(1%)</t>
  </si>
  <si>
    <t>RN73H1JTTD4701F100</t>
  </si>
  <si>
    <t>660-RN73H1JT4701F100</t>
  </si>
  <si>
    <t>4.7uF/25V/10%</t>
  </si>
  <si>
    <t>GRT188C81E475KE13D</t>
  </si>
  <si>
    <t>81-GRT188C81E475KE3D</t>
  </si>
  <si>
    <t>47.5K(1%)</t>
  </si>
  <si>
    <t>R5</t>
  </si>
  <si>
    <t>RT0603FRE0747K5L</t>
  </si>
  <si>
    <t>603-RT0603FRE0747K5L</t>
  </si>
  <si>
    <t>47346-0001-V2</t>
  </si>
  <si>
    <t>J1</t>
  </si>
  <si>
    <t>47346-1001</t>
  </si>
  <si>
    <t>538-47346-1001</t>
  </si>
  <si>
    <t>AP2112-3.3</t>
  </si>
  <si>
    <t>U1</t>
  </si>
  <si>
    <t>AP2112K-3.3TRG1</t>
  </si>
  <si>
    <t>621-AP2112K-3.3TRG1</t>
  </si>
  <si>
    <t>Blue</t>
  </si>
  <si>
    <t>LED2</t>
  </si>
  <si>
    <t>HSMR-C191-S0000</t>
  </si>
  <si>
    <t>630-HSMR-C191-S0000</t>
  </si>
  <si>
    <t>CP2102N-A02-GQFN24R</t>
  </si>
  <si>
    <t>IC1</t>
  </si>
  <si>
    <t>634-CP2102NA02QFN24R</t>
  </si>
  <si>
    <t>DMG3415U</t>
  </si>
  <si>
    <t>Q1</t>
  </si>
  <si>
    <t>DMG3415U-7</t>
  </si>
  <si>
    <t>621-DMG3415U-7</t>
  </si>
  <si>
    <t>ESP32-WROOM-32D_M113DH3200PS3Q</t>
  </si>
  <si>
    <t>IC2</t>
  </si>
  <si>
    <t>ESP32-WROOM-32D(M113DH3200PS3Q0)</t>
  </si>
  <si>
    <t>356-ESPWROOM3200PS3</t>
  </si>
  <si>
    <t>Green</t>
  </si>
  <si>
    <t>LED1</t>
  </si>
  <si>
    <t>HSMQ-C191-T0000</t>
  </si>
  <si>
    <t>630-HSMQ-C191-T0000</t>
  </si>
  <si>
    <t>KMR2</t>
  </si>
  <si>
    <t>BOOT, RE</t>
  </si>
  <si>
    <t>KMR211NGLFS</t>
  </si>
  <si>
    <t>611-KMR211NG-LFS</t>
  </si>
  <si>
    <t>MBR120</t>
  </si>
  <si>
    <t>D1</t>
  </si>
  <si>
    <t>MBR120VLSFT3G</t>
  </si>
  <si>
    <t>863-MBR120VLSFT3G</t>
  </si>
  <si>
    <t>MPC73831T-2ACI/OT</t>
  </si>
  <si>
    <t>U3</t>
  </si>
  <si>
    <t>MCP73831T-2ACI/OT</t>
  </si>
  <si>
    <t>579-MCP73831T-2ACIOT</t>
  </si>
  <si>
    <t>MPU6050</t>
  </si>
  <si>
    <t>IC3</t>
  </si>
  <si>
    <t>MPU-6050</t>
  </si>
  <si>
    <t>410-MPU-6050</t>
  </si>
  <si>
    <t>PDTC114TT,215</t>
  </si>
  <si>
    <t>Q2, Q3</t>
  </si>
  <si>
    <t>771-PDTC114TT215</t>
  </si>
  <si>
    <t>SP0503BAHTG</t>
  </si>
  <si>
    <t>D2</t>
  </si>
  <si>
    <t>576-SP0503BAHTG</t>
  </si>
  <si>
    <t>R1, R2, R3, R4</t>
  </si>
  <si>
    <t>C8, C11, C13, C15</t>
  </si>
  <si>
    <t>R7, R9, R12</t>
  </si>
  <si>
    <t>R8, R10, R11, R13</t>
  </si>
  <si>
    <t>C7, C14, C16</t>
  </si>
  <si>
    <t>Total Price</t>
  </si>
  <si>
    <t>C2, C4,C1</t>
  </si>
  <si>
    <t>C12, C17, C18</t>
  </si>
  <si>
    <t>S1</t>
  </si>
  <si>
    <t>EG1213</t>
  </si>
  <si>
    <t>612-EG1213</t>
  </si>
  <si>
    <t>Manufacturer part Number</t>
  </si>
  <si>
    <t>Mouser part number</t>
  </si>
  <si>
    <t>SI2323DDS-T1-GE3</t>
  </si>
  <si>
    <t>Subsitute</t>
  </si>
  <si>
    <t>UNIT_PRICE (per 10 sept. 21)</t>
  </si>
  <si>
    <t>Total</t>
  </si>
</sst>
</file>

<file path=xl/styles.xml><?xml version="1.0" encoding="utf-8"?>
<styleSheet xmlns="http://schemas.openxmlformats.org/spreadsheetml/2006/main">
  <numFmts count="2">
    <numFmt numFmtId="164" formatCode="#,##0.000\ &quot;€&quot;"/>
    <numFmt numFmtId="165" formatCode="#,##0.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16" fillId="0" borderId="0" xfId="0" applyNumberFormat="1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2"/>
  <sheetViews>
    <sheetView tabSelected="1" workbookViewId="0">
      <selection activeCell="G35" sqref="G35"/>
    </sheetView>
  </sheetViews>
  <sheetFormatPr baseColWidth="10" defaultRowHeight="15"/>
  <cols>
    <col min="1" max="1" width="15.5703125" style="1" bestFit="1" customWidth="1"/>
    <col min="2" max="2" width="11.42578125" style="1"/>
    <col min="3" max="3" width="35.85546875" style="1" bestFit="1" customWidth="1"/>
    <col min="4" max="4" width="37.42578125" style="1" bestFit="1" customWidth="1"/>
    <col min="5" max="5" width="23.140625" style="1" bestFit="1" customWidth="1"/>
    <col min="6" max="6" width="23.140625" style="1" customWidth="1"/>
    <col min="7" max="7" width="26.42578125" style="1" bestFit="1" customWidth="1"/>
    <col min="8" max="8" width="11.42578125" style="1"/>
  </cols>
  <sheetData>
    <row r="1" spans="1:8">
      <c r="A1" s="2" t="s">
        <v>2</v>
      </c>
      <c r="B1" s="3" t="s">
        <v>0</v>
      </c>
      <c r="C1" s="3" t="s">
        <v>1</v>
      </c>
      <c r="D1" s="3" t="s">
        <v>114</v>
      </c>
      <c r="E1" s="3" t="s">
        <v>115</v>
      </c>
      <c r="F1" s="3" t="s">
        <v>117</v>
      </c>
      <c r="G1" s="3" t="s">
        <v>118</v>
      </c>
      <c r="H1" s="3" t="s">
        <v>108</v>
      </c>
    </row>
    <row r="2" spans="1:8">
      <c r="A2" s="4" t="s">
        <v>3</v>
      </c>
      <c r="B2" s="5">
        <v>1</v>
      </c>
      <c r="C2" s="5"/>
      <c r="D2" s="5">
        <v>1769</v>
      </c>
      <c r="E2" s="5" t="s">
        <v>4</v>
      </c>
      <c r="F2" s="5"/>
      <c r="G2" s="9">
        <v>0.68</v>
      </c>
      <c r="H2" s="9">
        <f t="shared" ref="H2:H30" si="0">G2*B2</f>
        <v>0.68</v>
      </c>
    </row>
    <row r="3" spans="1:8">
      <c r="A3" s="4" t="s">
        <v>110</v>
      </c>
      <c r="B3" s="5">
        <v>4</v>
      </c>
      <c r="C3" s="5" t="s">
        <v>5</v>
      </c>
      <c r="D3" s="5" t="s">
        <v>6</v>
      </c>
      <c r="E3" s="5" t="s">
        <v>7</v>
      </c>
      <c r="F3" s="5"/>
      <c r="G3" s="9">
        <v>8.3000000000000004E-2</v>
      </c>
      <c r="H3" s="9">
        <f t="shared" si="0"/>
        <v>0.33200000000000002</v>
      </c>
    </row>
    <row r="4" spans="1:8">
      <c r="A4" s="4" t="s">
        <v>103</v>
      </c>
      <c r="B4" s="5">
        <v>4</v>
      </c>
      <c r="C4" s="5" t="s">
        <v>8</v>
      </c>
      <c r="D4" s="5" t="s">
        <v>9</v>
      </c>
      <c r="E4" s="5" t="s">
        <v>10</v>
      </c>
      <c r="F4" s="5"/>
      <c r="G4" s="9">
        <v>6.4000000000000001E-2</v>
      </c>
      <c r="H4" s="9">
        <f t="shared" si="0"/>
        <v>0.25600000000000001</v>
      </c>
    </row>
    <row r="5" spans="1:8">
      <c r="A5" s="4" t="s">
        <v>104</v>
      </c>
      <c r="B5" s="5">
        <v>4</v>
      </c>
      <c r="C5" s="5" t="s">
        <v>11</v>
      </c>
      <c r="D5" s="5" t="s">
        <v>12</v>
      </c>
      <c r="E5" s="5" t="s">
        <v>13</v>
      </c>
      <c r="F5" s="5"/>
      <c r="G5" s="9">
        <v>0.125</v>
      </c>
      <c r="H5" s="9">
        <f t="shared" si="0"/>
        <v>0.5</v>
      </c>
    </row>
    <row r="6" spans="1:8">
      <c r="A6" s="4" t="s">
        <v>15</v>
      </c>
      <c r="B6" s="5">
        <v>1</v>
      </c>
      <c r="C6" s="5" t="s">
        <v>14</v>
      </c>
      <c r="D6" s="5" t="s">
        <v>16</v>
      </c>
      <c r="E6" s="5" t="s">
        <v>17</v>
      </c>
      <c r="F6" s="5"/>
      <c r="G6" s="9">
        <v>0.32</v>
      </c>
      <c r="H6" s="9">
        <f t="shared" si="0"/>
        <v>0.32</v>
      </c>
    </row>
    <row r="7" spans="1:8">
      <c r="A7" s="4" t="s">
        <v>19</v>
      </c>
      <c r="B7" s="5">
        <v>1</v>
      </c>
      <c r="C7" s="5" t="s">
        <v>18</v>
      </c>
      <c r="D7" s="5" t="s">
        <v>20</v>
      </c>
      <c r="E7" s="5" t="s">
        <v>21</v>
      </c>
      <c r="F7" s="5"/>
      <c r="G7" s="9">
        <v>8.7999999999999995E-2</v>
      </c>
      <c r="H7" s="9">
        <f t="shared" si="0"/>
        <v>8.7999999999999995E-2</v>
      </c>
    </row>
    <row r="8" spans="1:8">
      <c r="A8" s="4" t="s">
        <v>109</v>
      </c>
      <c r="B8" s="5">
        <v>3</v>
      </c>
      <c r="C8" s="5" t="s">
        <v>22</v>
      </c>
      <c r="D8" s="5" t="s">
        <v>23</v>
      </c>
      <c r="E8" s="5" t="s">
        <v>24</v>
      </c>
      <c r="F8" s="5"/>
      <c r="G8" s="9">
        <v>0.14000000000000001</v>
      </c>
      <c r="H8" s="9">
        <f t="shared" si="0"/>
        <v>0.42000000000000004</v>
      </c>
    </row>
    <row r="9" spans="1:8">
      <c r="A9" s="4" t="s">
        <v>105</v>
      </c>
      <c r="B9" s="5">
        <v>3</v>
      </c>
      <c r="C9" s="5" t="s">
        <v>25</v>
      </c>
      <c r="D9" s="5" t="s">
        <v>26</v>
      </c>
      <c r="E9" s="5" t="s">
        <v>27</v>
      </c>
      <c r="F9" s="5"/>
      <c r="G9" s="9">
        <v>0.32</v>
      </c>
      <c r="H9" s="9">
        <f t="shared" si="0"/>
        <v>0.96</v>
      </c>
    </row>
    <row r="10" spans="1:8">
      <c r="A10" s="4" t="s">
        <v>29</v>
      </c>
      <c r="B10" s="5">
        <v>1</v>
      </c>
      <c r="C10" s="5" t="s">
        <v>28</v>
      </c>
      <c r="D10" s="5" t="s">
        <v>30</v>
      </c>
      <c r="E10" s="5" t="s">
        <v>31</v>
      </c>
      <c r="F10" s="5"/>
      <c r="G10" s="9">
        <v>0.156</v>
      </c>
      <c r="H10" s="9">
        <f t="shared" si="0"/>
        <v>0.156</v>
      </c>
    </row>
    <row r="11" spans="1:8">
      <c r="A11" s="4" t="s">
        <v>33</v>
      </c>
      <c r="B11" s="5">
        <v>1</v>
      </c>
      <c r="C11" s="5" t="s">
        <v>32</v>
      </c>
      <c r="D11" s="5" t="s">
        <v>34</v>
      </c>
      <c r="E11" s="5" t="s">
        <v>35</v>
      </c>
      <c r="F11" s="5"/>
      <c r="G11" s="9">
        <v>0.05</v>
      </c>
      <c r="H11" s="9">
        <f t="shared" si="0"/>
        <v>0.05</v>
      </c>
    </row>
    <row r="12" spans="1:8">
      <c r="A12" s="4" t="s">
        <v>37</v>
      </c>
      <c r="B12" s="5">
        <v>1</v>
      </c>
      <c r="C12" s="5" t="s">
        <v>36</v>
      </c>
      <c r="D12" s="5" t="s">
        <v>38</v>
      </c>
      <c r="E12" s="5" t="s">
        <v>39</v>
      </c>
      <c r="F12" s="5"/>
      <c r="G12" s="9">
        <v>8.6999999999999994E-2</v>
      </c>
      <c r="H12" s="9">
        <f t="shared" si="0"/>
        <v>8.6999999999999994E-2</v>
      </c>
    </row>
    <row r="13" spans="1:8">
      <c r="A13" s="4" t="s">
        <v>41</v>
      </c>
      <c r="B13" s="5">
        <v>1</v>
      </c>
      <c r="C13" s="5" t="s">
        <v>40</v>
      </c>
      <c r="D13" s="5" t="s">
        <v>42</v>
      </c>
      <c r="E13" s="5" t="s">
        <v>43</v>
      </c>
      <c r="F13" s="5"/>
      <c r="G13" s="9">
        <v>0.46</v>
      </c>
      <c r="H13" s="9">
        <f t="shared" si="0"/>
        <v>0.46</v>
      </c>
    </row>
    <row r="14" spans="1:8">
      <c r="A14" s="4" t="s">
        <v>106</v>
      </c>
      <c r="B14" s="5">
        <v>4</v>
      </c>
      <c r="C14" s="5" t="s">
        <v>44</v>
      </c>
      <c r="D14" s="5" t="s">
        <v>45</v>
      </c>
      <c r="E14" s="5" t="s">
        <v>46</v>
      </c>
      <c r="F14" s="5"/>
      <c r="G14" s="9">
        <v>0.28499999999999998</v>
      </c>
      <c r="H14" s="9">
        <f t="shared" si="0"/>
        <v>1.1399999999999999</v>
      </c>
    </row>
    <row r="15" spans="1:8">
      <c r="A15" s="4" t="s">
        <v>107</v>
      </c>
      <c r="B15" s="5">
        <v>3</v>
      </c>
      <c r="C15" s="5" t="s">
        <v>47</v>
      </c>
      <c r="D15" s="5" t="s">
        <v>48</v>
      </c>
      <c r="E15" s="5" t="s">
        <v>49</v>
      </c>
      <c r="F15" s="5"/>
      <c r="G15" s="9">
        <v>0.22700000000000001</v>
      </c>
      <c r="H15" s="9">
        <f t="shared" si="0"/>
        <v>0.68100000000000005</v>
      </c>
    </row>
    <row r="16" spans="1:8">
      <c r="A16" s="4" t="s">
        <v>51</v>
      </c>
      <c r="B16" s="5">
        <v>1</v>
      </c>
      <c r="C16" s="5" t="s">
        <v>50</v>
      </c>
      <c r="D16" s="5" t="s">
        <v>52</v>
      </c>
      <c r="E16" s="5" t="s">
        <v>53</v>
      </c>
      <c r="F16" s="5"/>
      <c r="G16" s="9">
        <v>4.7E-2</v>
      </c>
      <c r="H16" s="9">
        <f t="shared" si="0"/>
        <v>4.7E-2</v>
      </c>
    </row>
    <row r="17" spans="1:8">
      <c r="A17" s="4" t="s">
        <v>55</v>
      </c>
      <c r="B17" s="5">
        <v>1</v>
      </c>
      <c r="C17" s="5" t="s">
        <v>54</v>
      </c>
      <c r="D17" s="5" t="s">
        <v>56</v>
      </c>
      <c r="E17" s="5" t="s">
        <v>57</v>
      </c>
      <c r="F17" s="5"/>
      <c r="G17" s="9">
        <v>0.58299999999999996</v>
      </c>
      <c r="H17" s="9">
        <f t="shared" si="0"/>
        <v>0.58299999999999996</v>
      </c>
    </row>
    <row r="18" spans="1:8">
      <c r="A18" s="4" t="s">
        <v>59</v>
      </c>
      <c r="B18" s="5">
        <v>1</v>
      </c>
      <c r="C18" s="5" t="s">
        <v>58</v>
      </c>
      <c r="D18" s="5" t="s">
        <v>60</v>
      </c>
      <c r="E18" s="5" t="s">
        <v>61</v>
      </c>
      <c r="F18" s="5"/>
      <c r="G18" s="9">
        <v>0.313</v>
      </c>
      <c r="H18" s="9">
        <f t="shared" si="0"/>
        <v>0.313</v>
      </c>
    </row>
    <row r="19" spans="1:8">
      <c r="A19" s="4" t="s">
        <v>63</v>
      </c>
      <c r="B19" s="5">
        <v>1</v>
      </c>
      <c r="C19" s="5" t="s">
        <v>62</v>
      </c>
      <c r="D19" s="5" t="s">
        <v>64</v>
      </c>
      <c r="E19" s="5" t="s">
        <v>65</v>
      </c>
      <c r="F19" s="5"/>
      <c r="G19" s="9">
        <v>0.57299999999999995</v>
      </c>
      <c r="H19" s="9">
        <f t="shared" si="0"/>
        <v>0.57299999999999995</v>
      </c>
    </row>
    <row r="20" spans="1:8">
      <c r="A20" s="4" t="s">
        <v>67</v>
      </c>
      <c r="B20" s="5">
        <v>1</v>
      </c>
      <c r="C20" s="5" t="s">
        <v>66</v>
      </c>
      <c r="D20" s="5" t="s">
        <v>66</v>
      </c>
      <c r="E20" s="5" t="s">
        <v>68</v>
      </c>
      <c r="F20" s="5"/>
      <c r="G20" s="9">
        <v>1.58</v>
      </c>
      <c r="H20" s="9">
        <f t="shared" si="0"/>
        <v>1.58</v>
      </c>
    </row>
    <row r="21" spans="1:8">
      <c r="A21" s="4" t="s">
        <v>70</v>
      </c>
      <c r="B21" s="5">
        <v>1</v>
      </c>
      <c r="C21" s="5" t="s">
        <v>69</v>
      </c>
      <c r="D21" s="5" t="s">
        <v>71</v>
      </c>
      <c r="E21" s="5" t="s">
        <v>72</v>
      </c>
      <c r="F21" s="5" t="s">
        <v>116</v>
      </c>
      <c r="G21" s="9">
        <v>0.39</v>
      </c>
      <c r="H21" s="9">
        <f t="shared" si="0"/>
        <v>0.39</v>
      </c>
    </row>
    <row r="22" spans="1:8">
      <c r="A22" s="4" t="s">
        <v>74</v>
      </c>
      <c r="B22" s="5">
        <v>1</v>
      </c>
      <c r="C22" s="5" t="s">
        <v>73</v>
      </c>
      <c r="D22" s="5" t="s">
        <v>75</v>
      </c>
      <c r="E22" s="5" t="s">
        <v>76</v>
      </c>
      <c r="F22" s="5"/>
      <c r="G22" s="9">
        <v>3.3</v>
      </c>
      <c r="H22" s="9">
        <f t="shared" si="0"/>
        <v>3.3</v>
      </c>
    </row>
    <row r="23" spans="1:8">
      <c r="A23" s="4" t="s">
        <v>78</v>
      </c>
      <c r="B23" s="5">
        <v>1</v>
      </c>
      <c r="C23" s="5" t="s">
        <v>77</v>
      </c>
      <c r="D23" s="5" t="s">
        <v>79</v>
      </c>
      <c r="E23" s="5" t="s">
        <v>80</v>
      </c>
      <c r="F23" s="5"/>
      <c r="G23" s="9">
        <v>0.73499999999999999</v>
      </c>
      <c r="H23" s="9">
        <f t="shared" si="0"/>
        <v>0.73499999999999999</v>
      </c>
    </row>
    <row r="24" spans="1:8">
      <c r="A24" s="4" t="s">
        <v>82</v>
      </c>
      <c r="B24" s="5">
        <v>2</v>
      </c>
      <c r="C24" s="5" t="s">
        <v>81</v>
      </c>
      <c r="D24" s="5" t="s">
        <v>83</v>
      </c>
      <c r="E24" s="5" t="s">
        <v>84</v>
      </c>
      <c r="F24" s="5"/>
      <c r="G24" s="9">
        <v>0.41599999999999998</v>
      </c>
      <c r="H24" s="9">
        <f t="shared" si="0"/>
        <v>0.83199999999999996</v>
      </c>
    </row>
    <row r="25" spans="1:8">
      <c r="A25" s="4" t="s">
        <v>86</v>
      </c>
      <c r="B25" s="5">
        <v>1</v>
      </c>
      <c r="C25" s="5" t="s">
        <v>85</v>
      </c>
      <c r="D25" s="5" t="s">
        <v>87</v>
      </c>
      <c r="E25" s="5" t="s">
        <v>88</v>
      </c>
      <c r="F25" s="5"/>
      <c r="G25" s="9">
        <v>0.33500000000000002</v>
      </c>
      <c r="H25" s="9">
        <f t="shared" si="0"/>
        <v>0.33500000000000002</v>
      </c>
    </row>
    <row r="26" spans="1:8">
      <c r="A26" s="4" t="s">
        <v>111</v>
      </c>
      <c r="B26" s="5">
        <v>1</v>
      </c>
      <c r="C26" s="5" t="s">
        <v>112</v>
      </c>
      <c r="D26" s="5" t="s">
        <v>112</v>
      </c>
      <c r="E26" s="5" t="s">
        <v>113</v>
      </c>
      <c r="F26" s="5"/>
      <c r="G26" s="9">
        <v>0.61599999999999999</v>
      </c>
      <c r="H26" s="9">
        <f t="shared" si="0"/>
        <v>0.61599999999999999</v>
      </c>
    </row>
    <row r="27" spans="1:8">
      <c r="A27" s="4" t="s">
        <v>90</v>
      </c>
      <c r="B27" s="5">
        <v>1</v>
      </c>
      <c r="C27" s="5" t="s">
        <v>89</v>
      </c>
      <c r="D27" s="5" t="s">
        <v>91</v>
      </c>
      <c r="E27" s="5" t="s">
        <v>92</v>
      </c>
      <c r="F27" s="5"/>
      <c r="G27" s="9">
        <v>0.55100000000000005</v>
      </c>
      <c r="H27" s="9">
        <f t="shared" si="0"/>
        <v>0.55100000000000005</v>
      </c>
    </row>
    <row r="28" spans="1:8">
      <c r="A28" s="4" t="s">
        <v>94</v>
      </c>
      <c r="B28" s="5">
        <v>1</v>
      </c>
      <c r="C28" s="5" t="s">
        <v>93</v>
      </c>
      <c r="D28" s="5" t="s">
        <v>95</v>
      </c>
      <c r="E28" s="5" t="s">
        <v>96</v>
      </c>
      <c r="F28" s="5"/>
      <c r="G28" s="9">
        <v>4.3600000000000003</v>
      </c>
      <c r="H28" s="9">
        <f t="shared" si="0"/>
        <v>4.3600000000000003</v>
      </c>
    </row>
    <row r="29" spans="1:8">
      <c r="A29" s="4" t="s">
        <v>98</v>
      </c>
      <c r="B29" s="5">
        <v>2</v>
      </c>
      <c r="C29" s="5" t="s">
        <v>97</v>
      </c>
      <c r="D29" s="5" t="s">
        <v>97</v>
      </c>
      <c r="E29" s="5" t="s">
        <v>99</v>
      </c>
      <c r="F29" s="5"/>
      <c r="G29" s="9">
        <v>0.125</v>
      </c>
      <c r="H29" s="9">
        <f t="shared" si="0"/>
        <v>0.25</v>
      </c>
    </row>
    <row r="30" spans="1:8" ht="15.75" thickBot="1">
      <c r="A30" s="6" t="s">
        <v>101</v>
      </c>
      <c r="B30" s="7">
        <v>1</v>
      </c>
      <c r="C30" s="7" t="s">
        <v>100</v>
      </c>
      <c r="D30" s="7" t="s">
        <v>100</v>
      </c>
      <c r="E30" s="7" t="s">
        <v>102</v>
      </c>
      <c r="F30" s="7"/>
      <c r="G30" s="10">
        <v>0.91</v>
      </c>
      <c r="H30" s="10">
        <f t="shared" si="0"/>
        <v>0.91</v>
      </c>
    </row>
    <row r="32" spans="1:8">
      <c r="G32" s="8" t="s">
        <v>119</v>
      </c>
      <c r="H32" s="11">
        <f>SUM(H2:H31)</f>
        <v>21.505000000000003</v>
      </c>
    </row>
  </sheetData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ESP_MAD_RevH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DESANDRE</dc:creator>
  <cp:lastModifiedBy>Robin</cp:lastModifiedBy>
  <cp:lastPrinted>2021-05-26T10:24:57Z</cp:lastPrinted>
  <dcterms:created xsi:type="dcterms:W3CDTF">2020-11-01T14:53:46Z</dcterms:created>
  <dcterms:modified xsi:type="dcterms:W3CDTF">2021-09-25T16:28:23Z</dcterms:modified>
</cp:coreProperties>
</file>