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52" i="1"/>
  <c r="E52" s="1"/>
  <c r="E33"/>
  <c r="C2"/>
  <c r="D2" s="1"/>
  <c r="D54"/>
  <c r="E54" s="1"/>
  <c r="D48"/>
  <c r="C48"/>
  <c r="E49"/>
  <c r="E50"/>
  <c r="E51"/>
  <c r="E53"/>
  <c r="E37"/>
  <c r="E36"/>
  <c r="E35"/>
  <c r="E34"/>
  <c r="E31"/>
  <c r="E32"/>
  <c r="E30"/>
  <c r="E28"/>
  <c r="E29"/>
  <c r="E39"/>
  <c r="E40"/>
  <c r="E41"/>
  <c r="E42"/>
  <c r="E43"/>
  <c r="E44"/>
  <c r="E45"/>
  <c r="E46"/>
  <c r="E47"/>
  <c r="E38"/>
  <c r="E27"/>
  <c r="E1"/>
  <c r="E18"/>
  <c r="E19"/>
  <c r="E20"/>
  <c r="E21"/>
  <c r="E22"/>
  <c r="E23"/>
  <c r="E24"/>
  <c r="E25"/>
  <c r="E26"/>
  <c r="E17"/>
  <c r="E4" l="1"/>
  <c r="E48"/>
  <c r="E56" s="1"/>
  <c r="E6" s="1"/>
  <c r="E8" l="1"/>
  <c r="E10" s="1"/>
  <c r="G10" l="1"/>
  <c r="E12"/>
  <c r="G12" s="1"/>
  <c r="E14"/>
  <c r="G14" s="1"/>
</calcChain>
</file>

<file path=xl/sharedStrings.xml><?xml version="1.0" encoding="utf-8"?>
<sst xmlns="http://schemas.openxmlformats.org/spreadsheetml/2006/main" count="70" uniqueCount="65">
  <si>
    <t>R1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</si>
  <si>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</si>
  <si>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</si>
  <si>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</si>
  <si>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</si>
  <si>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</si>
  <si>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</si>
  <si>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</si>
  <si>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</si>
  <si>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</si>
  <si>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</si>
  <si>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</si>
  <si>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CN1</t>
  </si>
  <si>
    <t>D1</t>
  </si>
  <si>
    <t>D2</t>
  </si>
  <si>
    <t>D3</t>
  </si>
  <si>
    <t>D4</t>
  </si>
  <si>
    <t>IC1</t>
  </si>
  <si>
    <t>Q1</t>
  </si>
  <si>
    <t>Q2</t>
  </si>
  <si>
    <t>Q3</t>
  </si>
  <si>
    <t>R2</t>
  </si>
  <si>
    <t>R3</t>
  </si>
  <si>
    <t>R4</t>
  </si>
  <si>
    <t>R5</t>
  </si>
  <si>
    <t>R8</t>
  </si>
  <si>
    <t>R9</t>
  </si>
  <si>
    <t>R10</t>
  </si>
  <si>
    <t>R11</t>
  </si>
  <si>
    <t>R13</t>
  </si>
  <si>
    <t>SW1</t>
  </si>
  <si>
    <t>U1</t>
  </si>
  <si>
    <t>U3</t>
  </si>
  <si>
    <t>X4</t>
  </si>
  <si>
    <t>Part number</t>
  </si>
  <si>
    <t>Package</t>
  </si>
  <si>
    <t>Longueur (mm)</t>
  </si>
  <si>
    <t>Largeur (mm)</t>
  </si>
  <si>
    <r>
      <t>Surface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</si>
  <si>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JST-PH-2</t>
  </si>
  <si>
    <t>SMT Chotsky</t>
  </si>
  <si>
    <t>LED-603</t>
  </si>
  <si>
    <t>MPU6050-QFN</t>
  </si>
  <si>
    <t>Transistor-SOT23</t>
  </si>
  <si>
    <t>S11</t>
  </si>
  <si>
    <t>Lipo-Charging SOT23-5</t>
  </si>
  <si>
    <t>IC2</t>
  </si>
  <si>
    <t>USB-SMT</t>
  </si>
  <si>
    <t>Wroom-32</t>
  </si>
  <si>
    <t>Switch à glisssière</t>
  </si>
  <si>
    <t>Switch de reset</t>
  </si>
  <si>
    <t>Coeff</t>
  </si>
  <si>
    <t>Trou M2</t>
  </si>
  <si>
    <t>Surface total du PCB</t>
  </si>
  <si>
    <t>Total surface nécessaire pour routage avec tous les composants dessus</t>
  </si>
  <si>
    <t>Total surface nécessaire avec composants dessus, JST, USB et Reset dessous</t>
  </si>
  <si>
    <t>Total surface nécessaire avec composants dessus, JST, USB dessous</t>
  </si>
  <si>
    <t>Total surface composants brut</t>
  </si>
  <si>
    <t>Coeff. Pour routage</t>
  </si>
  <si>
    <t>Ecart</t>
  </si>
  <si>
    <t>D5</t>
  </si>
  <si>
    <t>Diode TVS ESD</t>
  </si>
  <si>
    <t>U4</t>
  </si>
  <si>
    <t>USBLC6-2SC6</t>
  </si>
  <si>
    <t>Surface disponible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</si>
</sst>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workbookViewId="0">
      <selection activeCell="H39" sqref="H39"/>
    </sheetView>
  </sheetViews>
  <sheetFormatPr baseColWidth="10" defaultRowHeight="15"/>
  <cols>
    <col min="1" max="1" width="20.42578125" customWidth="1"/>
    <col min="2" max="2" width="20.85546875" bestFit="1" customWidth="1"/>
    <col min="3" max="3" width="14.5703125" bestFit="1" customWidth="1"/>
    <col min="4" max="4" width="12.85546875" bestFit="1" customWidth="1"/>
    <col min="5" max="5" width="13.5703125" bestFit="1" customWidth="1"/>
  </cols>
  <sheetData>
    <row r="1" spans="1:7">
      <c r="A1" t="s">
        <v>53</v>
      </c>
      <c r="C1">
        <v>38</v>
      </c>
      <c r="D1">
        <v>38</v>
      </c>
      <c r="E1" s="2">
        <f>C1*D1</f>
        <v>1444</v>
      </c>
    </row>
    <row r="2" spans="1:7">
      <c r="A2" t="s">
        <v>52</v>
      </c>
      <c r="B2">
        <v>4</v>
      </c>
      <c r="C2">
        <f>1.1*1.1*3.14</f>
        <v>3.7994000000000008</v>
      </c>
      <c r="D2">
        <f>B2*C2</f>
        <v>15.197600000000003</v>
      </c>
    </row>
    <row r="4" spans="1:7">
      <c r="A4" t="s">
        <v>64</v>
      </c>
      <c r="E4" s="9">
        <f>E1-D2</f>
        <v>1428.8024</v>
      </c>
    </row>
    <row r="5" spans="1:7">
      <c r="E5" s="7"/>
    </row>
    <row r="6" spans="1:7" ht="30">
      <c r="A6" s="3" t="s">
        <v>57</v>
      </c>
      <c r="E6" s="7">
        <f>E56</f>
        <v>781.34300000000007</v>
      </c>
    </row>
    <row r="7" spans="1:7">
      <c r="A7" s="3"/>
      <c r="E7" s="7"/>
    </row>
    <row r="8" spans="1:7">
      <c r="A8" s="3" t="s">
        <v>58</v>
      </c>
      <c r="B8">
        <v>1.6</v>
      </c>
      <c r="E8" s="7">
        <f>E6*B8</f>
        <v>1250.1488000000002</v>
      </c>
    </row>
    <row r="9" spans="1:7">
      <c r="E9" s="7"/>
      <c r="G9" s="4" t="s">
        <v>59</v>
      </c>
    </row>
    <row r="10" spans="1:7" ht="60">
      <c r="A10" s="6" t="s">
        <v>54</v>
      </c>
      <c r="B10" s="5"/>
      <c r="C10" s="5"/>
      <c r="D10" s="5"/>
      <c r="E10" s="8">
        <f>E8</f>
        <v>1250.1488000000002</v>
      </c>
      <c r="G10" s="5">
        <f>E4-E10</f>
        <v>178.65359999999987</v>
      </c>
    </row>
    <row r="11" spans="1:7">
      <c r="A11" s="6"/>
      <c r="B11" s="5"/>
      <c r="C11" s="5"/>
      <c r="D11" s="5"/>
      <c r="E11" s="8"/>
    </row>
    <row r="12" spans="1:7" ht="75">
      <c r="A12" s="6" t="s">
        <v>55</v>
      </c>
      <c r="B12" s="5"/>
      <c r="C12" s="5"/>
      <c r="D12" s="5"/>
      <c r="E12" s="8">
        <f>E10-E28-E49-E54</f>
        <v>1080.8388000000002</v>
      </c>
      <c r="G12" s="5">
        <f>E4-E12</f>
        <v>347.96359999999981</v>
      </c>
    </row>
    <row r="13" spans="1:7">
      <c r="E13" s="7"/>
    </row>
    <row r="14" spans="1:7" ht="60">
      <c r="A14" s="6" t="s">
        <v>56</v>
      </c>
      <c r="B14" s="5"/>
      <c r="C14" s="5"/>
      <c r="D14" s="5"/>
      <c r="E14" s="8">
        <f>E10-E28-E54</f>
        <v>1093.7188000000003</v>
      </c>
      <c r="G14" s="5">
        <f>E4-E14</f>
        <v>335.08359999999971</v>
      </c>
    </row>
    <row r="16" spans="1:7" ht="17.25">
      <c r="A16" s="1" t="s">
        <v>34</v>
      </c>
      <c r="B16" s="1" t="s">
        <v>35</v>
      </c>
      <c r="C16" s="1" t="s">
        <v>36</v>
      </c>
      <c r="D16" s="1" t="s">
        <v>37</v>
      </c>
      <c r="E16" s="1" t="s">
        <v>38</v>
      </c>
    </row>
    <row r="17" spans="1:5">
      <c r="A17" t="s">
        <v>1</v>
      </c>
      <c r="B17">
        <v>603</v>
      </c>
      <c r="C17">
        <v>1.6</v>
      </c>
      <c r="D17">
        <v>0.8</v>
      </c>
      <c r="E17">
        <f>C17*D17</f>
        <v>1.2800000000000002</v>
      </c>
    </row>
    <row r="18" spans="1:5">
      <c r="A18" t="s">
        <v>2</v>
      </c>
      <c r="B18">
        <v>603</v>
      </c>
      <c r="C18">
        <v>1.6</v>
      </c>
      <c r="D18">
        <v>0.8</v>
      </c>
      <c r="E18">
        <f t="shared" ref="E18:E28" si="0">C18*D18</f>
        <v>1.2800000000000002</v>
      </c>
    </row>
    <row r="19" spans="1:5">
      <c r="A19" t="s">
        <v>3</v>
      </c>
      <c r="B19">
        <v>603</v>
      </c>
      <c r="C19">
        <v>1.6</v>
      </c>
      <c r="D19">
        <v>0.8</v>
      </c>
      <c r="E19">
        <f t="shared" si="0"/>
        <v>1.2800000000000002</v>
      </c>
    </row>
    <row r="20" spans="1:5">
      <c r="A20" t="s">
        <v>4</v>
      </c>
      <c r="B20">
        <v>603</v>
      </c>
      <c r="C20">
        <v>1.6</v>
      </c>
      <c r="D20">
        <v>0.8</v>
      </c>
      <c r="E20">
        <f t="shared" si="0"/>
        <v>1.2800000000000002</v>
      </c>
    </row>
    <row r="21" spans="1:5">
      <c r="A21" t="s">
        <v>5</v>
      </c>
      <c r="B21">
        <v>603</v>
      </c>
      <c r="C21">
        <v>1.6</v>
      </c>
      <c r="D21">
        <v>0.8</v>
      </c>
      <c r="E21">
        <f t="shared" si="0"/>
        <v>1.2800000000000002</v>
      </c>
    </row>
    <row r="22" spans="1:5">
      <c r="A22" t="s">
        <v>6</v>
      </c>
      <c r="B22">
        <v>603</v>
      </c>
      <c r="C22">
        <v>1.6</v>
      </c>
      <c r="D22">
        <v>0.8</v>
      </c>
      <c r="E22">
        <f t="shared" si="0"/>
        <v>1.2800000000000002</v>
      </c>
    </row>
    <row r="23" spans="1:5">
      <c r="A23" t="s">
        <v>7</v>
      </c>
      <c r="B23">
        <v>603</v>
      </c>
      <c r="C23">
        <v>1.6</v>
      </c>
      <c r="D23">
        <v>0.8</v>
      </c>
      <c r="E23">
        <f t="shared" si="0"/>
        <v>1.2800000000000002</v>
      </c>
    </row>
    <row r="24" spans="1:5">
      <c r="A24" t="s">
        <v>8</v>
      </c>
      <c r="B24">
        <v>603</v>
      </c>
      <c r="C24">
        <v>1.6</v>
      </c>
      <c r="D24">
        <v>0.8</v>
      </c>
      <c r="E24">
        <f t="shared" si="0"/>
        <v>1.2800000000000002</v>
      </c>
    </row>
    <row r="25" spans="1:5">
      <c r="A25" t="s">
        <v>9</v>
      </c>
      <c r="B25">
        <v>603</v>
      </c>
      <c r="C25">
        <v>1.6</v>
      </c>
      <c r="D25">
        <v>0.8</v>
      </c>
      <c r="E25">
        <f t="shared" si="0"/>
        <v>1.2800000000000002</v>
      </c>
    </row>
    <row r="26" spans="1:5">
      <c r="A26" t="s">
        <v>10</v>
      </c>
      <c r="B26">
        <v>603</v>
      </c>
      <c r="C26">
        <v>1.6</v>
      </c>
      <c r="D26">
        <v>0.8</v>
      </c>
      <c r="E26">
        <f t="shared" si="0"/>
        <v>1.2800000000000002</v>
      </c>
    </row>
    <row r="27" spans="1:5">
      <c r="A27" t="s">
        <v>11</v>
      </c>
      <c r="B27">
        <v>603</v>
      </c>
      <c r="C27">
        <v>1.6</v>
      </c>
      <c r="D27">
        <v>0.8</v>
      </c>
      <c r="E27">
        <f t="shared" si="0"/>
        <v>1.2800000000000002</v>
      </c>
    </row>
    <row r="28" spans="1:5">
      <c r="A28" t="s">
        <v>12</v>
      </c>
      <c r="B28" s="2" t="s">
        <v>39</v>
      </c>
      <c r="C28">
        <v>9</v>
      </c>
      <c r="D28">
        <v>7.9</v>
      </c>
      <c r="E28">
        <f t="shared" si="0"/>
        <v>71.100000000000009</v>
      </c>
    </row>
    <row r="29" spans="1:5">
      <c r="A29" t="s">
        <v>13</v>
      </c>
      <c r="B29" s="2" t="s">
        <v>40</v>
      </c>
      <c r="C29">
        <v>2.9</v>
      </c>
      <c r="D29">
        <v>1.8</v>
      </c>
      <c r="E29">
        <f>C29*D29</f>
        <v>5.22</v>
      </c>
    </row>
    <row r="30" spans="1:5">
      <c r="A30" t="s">
        <v>14</v>
      </c>
      <c r="B30" s="2" t="s">
        <v>41</v>
      </c>
      <c r="C30">
        <v>1.6</v>
      </c>
      <c r="D30">
        <v>0.8</v>
      </c>
      <c r="E30">
        <f>C30*D30</f>
        <v>1.2800000000000002</v>
      </c>
    </row>
    <row r="31" spans="1:5">
      <c r="A31" t="s">
        <v>15</v>
      </c>
      <c r="B31" s="2" t="s">
        <v>41</v>
      </c>
      <c r="C31">
        <v>1.6</v>
      </c>
      <c r="D31">
        <v>0.8</v>
      </c>
      <c r="E31">
        <f t="shared" ref="E31:E37" si="1">C31*D31</f>
        <v>1.2800000000000002</v>
      </c>
    </row>
    <row r="32" spans="1:5">
      <c r="A32" t="s">
        <v>16</v>
      </c>
      <c r="B32" s="2" t="s">
        <v>41</v>
      </c>
      <c r="C32">
        <v>1.6</v>
      </c>
      <c r="D32">
        <v>0.8</v>
      </c>
      <c r="E32">
        <f t="shared" si="1"/>
        <v>1.2800000000000002</v>
      </c>
    </row>
    <row r="33" spans="1:5">
      <c r="A33" t="s">
        <v>60</v>
      </c>
      <c r="B33" s="2" t="s">
        <v>61</v>
      </c>
      <c r="C33">
        <v>3.86</v>
      </c>
      <c r="D33">
        <v>1.8</v>
      </c>
      <c r="E33">
        <f t="shared" si="1"/>
        <v>6.9479999999999995</v>
      </c>
    </row>
    <row r="34" spans="1:5">
      <c r="A34" t="s">
        <v>17</v>
      </c>
      <c r="B34" s="2" t="s">
        <v>42</v>
      </c>
      <c r="C34">
        <v>4</v>
      </c>
      <c r="D34">
        <v>4</v>
      </c>
      <c r="E34">
        <f t="shared" si="1"/>
        <v>16</v>
      </c>
    </row>
    <row r="35" spans="1:5">
      <c r="A35" t="s">
        <v>18</v>
      </c>
      <c r="B35" s="2" t="s">
        <v>43</v>
      </c>
      <c r="C35">
        <v>3</v>
      </c>
      <c r="D35">
        <v>2.5</v>
      </c>
      <c r="E35">
        <f t="shared" si="1"/>
        <v>7.5</v>
      </c>
    </row>
    <row r="36" spans="1:5">
      <c r="A36" t="s">
        <v>19</v>
      </c>
      <c r="B36" s="2" t="s">
        <v>43</v>
      </c>
      <c r="C36">
        <v>3</v>
      </c>
      <c r="D36">
        <v>2.5</v>
      </c>
      <c r="E36">
        <f t="shared" si="1"/>
        <v>7.5</v>
      </c>
    </row>
    <row r="37" spans="1:5">
      <c r="A37" t="s">
        <v>20</v>
      </c>
      <c r="B37" s="2" t="s">
        <v>43</v>
      </c>
      <c r="C37">
        <v>3</v>
      </c>
      <c r="D37">
        <v>2.5</v>
      </c>
      <c r="E37">
        <f t="shared" si="1"/>
        <v>7.5</v>
      </c>
    </row>
    <row r="38" spans="1:5">
      <c r="A38" t="s">
        <v>0</v>
      </c>
      <c r="B38">
        <v>603</v>
      </c>
      <c r="C38">
        <v>1.6</v>
      </c>
      <c r="D38">
        <v>0.8</v>
      </c>
      <c r="E38">
        <f>C38*D38</f>
        <v>1.2800000000000002</v>
      </c>
    </row>
    <row r="39" spans="1:5">
      <c r="A39" t="s">
        <v>21</v>
      </c>
      <c r="B39">
        <v>603</v>
      </c>
      <c r="C39">
        <v>1.6</v>
      </c>
      <c r="D39">
        <v>0.8</v>
      </c>
      <c r="E39">
        <f t="shared" ref="E39:E54" si="2">C39*D39</f>
        <v>1.2800000000000002</v>
      </c>
    </row>
    <row r="40" spans="1:5">
      <c r="A40" t="s">
        <v>22</v>
      </c>
      <c r="B40">
        <v>603</v>
      </c>
      <c r="C40">
        <v>1.6</v>
      </c>
      <c r="D40">
        <v>0.8</v>
      </c>
      <c r="E40">
        <f t="shared" si="2"/>
        <v>1.2800000000000002</v>
      </c>
    </row>
    <row r="41" spans="1:5">
      <c r="A41" t="s">
        <v>23</v>
      </c>
      <c r="B41">
        <v>603</v>
      </c>
      <c r="C41">
        <v>1.6</v>
      </c>
      <c r="D41">
        <v>0.8</v>
      </c>
      <c r="E41">
        <f t="shared" si="2"/>
        <v>1.2800000000000002</v>
      </c>
    </row>
    <row r="42" spans="1:5">
      <c r="A42" t="s">
        <v>24</v>
      </c>
      <c r="B42">
        <v>603</v>
      </c>
      <c r="C42">
        <v>1.6</v>
      </c>
      <c r="D42">
        <v>0.8</v>
      </c>
      <c r="E42">
        <f t="shared" si="2"/>
        <v>1.2800000000000002</v>
      </c>
    </row>
    <row r="43" spans="1:5">
      <c r="A43" t="s">
        <v>25</v>
      </c>
      <c r="B43">
        <v>603</v>
      </c>
      <c r="C43">
        <v>1.6</v>
      </c>
      <c r="D43">
        <v>0.8</v>
      </c>
      <c r="E43">
        <f t="shared" si="2"/>
        <v>1.2800000000000002</v>
      </c>
    </row>
    <row r="44" spans="1:5">
      <c r="A44" t="s">
        <v>26</v>
      </c>
      <c r="B44">
        <v>603</v>
      </c>
      <c r="C44">
        <v>1.6</v>
      </c>
      <c r="D44">
        <v>0.8</v>
      </c>
      <c r="E44">
        <f t="shared" si="2"/>
        <v>1.2800000000000002</v>
      </c>
    </row>
    <row r="45" spans="1:5">
      <c r="A45" t="s">
        <v>27</v>
      </c>
      <c r="B45">
        <v>603</v>
      </c>
      <c r="C45">
        <v>1.6</v>
      </c>
      <c r="D45">
        <v>0.8</v>
      </c>
      <c r="E45">
        <f t="shared" si="2"/>
        <v>1.2800000000000002</v>
      </c>
    </row>
    <row r="46" spans="1:5">
      <c r="A46" t="s">
        <v>28</v>
      </c>
      <c r="B46">
        <v>603</v>
      </c>
      <c r="C46">
        <v>1.6</v>
      </c>
      <c r="D46">
        <v>0.8</v>
      </c>
      <c r="E46">
        <f t="shared" si="2"/>
        <v>1.2800000000000002</v>
      </c>
    </row>
    <row r="47" spans="1:5">
      <c r="A47" t="s">
        <v>29</v>
      </c>
      <c r="B47">
        <v>603</v>
      </c>
      <c r="C47">
        <v>1.6</v>
      </c>
      <c r="D47">
        <v>0.8</v>
      </c>
      <c r="E47">
        <f t="shared" si="2"/>
        <v>1.2800000000000002</v>
      </c>
    </row>
    <row r="48" spans="1:5">
      <c r="A48" t="s">
        <v>44</v>
      </c>
      <c r="B48" s="2" t="s">
        <v>49</v>
      </c>
      <c r="C48">
        <f>5.5+0.9+0.9</f>
        <v>7.3000000000000007</v>
      </c>
      <c r="D48">
        <f>2.5+0.6</f>
        <v>3.1</v>
      </c>
      <c r="E48">
        <f t="shared" si="2"/>
        <v>22.630000000000003</v>
      </c>
    </row>
    <row r="49" spans="1:5">
      <c r="A49" t="s">
        <v>30</v>
      </c>
      <c r="B49" s="2" t="s">
        <v>50</v>
      </c>
      <c r="C49">
        <v>4.5999999999999996</v>
      </c>
      <c r="D49">
        <v>2.8</v>
      </c>
      <c r="E49">
        <f t="shared" si="2"/>
        <v>12.879999999999999</v>
      </c>
    </row>
    <row r="50" spans="1:5">
      <c r="A50" t="s">
        <v>31</v>
      </c>
      <c r="B50" s="2" t="s">
        <v>45</v>
      </c>
      <c r="C50">
        <v>3.1</v>
      </c>
      <c r="D50">
        <v>3.2</v>
      </c>
      <c r="E50">
        <f t="shared" si="2"/>
        <v>9.9200000000000017</v>
      </c>
    </row>
    <row r="51" spans="1:5">
      <c r="A51" t="s">
        <v>32</v>
      </c>
      <c r="B51" s="2" t="s">
        <v>45</v>
      </c>
      <c r="C51">
        <v>3.1</v>
      </c>
      <c r="D51">
        <v>3.2</v>
      </c>
      <c r="E51">
        <f t="shared" si="2"/>
        <v>9.9200000000000017</v>
      </c>
    </row>
    <row r="52" spans="1:5">
      <c r="A52" t="s">
        <v>62</v>
      </c>
      <c r="B52" s="2" t="s">
        <v>63</v>
      </c>
      <c r="C52">
        <v>3.5</v>
      </c>
      <c r="D52">
        <f>1.75+0.3</f>
        <v>2.0499999999999998</v>
      </c>
      <c r="E52">
        <f t="shared" si="2"/>
        <v>7.1749999999999989</v>
      </c>
    </row>
    <row r="53" spans="1:5">
      <c r="A53" t="s">
        <v>46</v>
      </c>
      <c r="B53" s="2" t="s">
        <v>48</v>
      </c>
      <c r="C53">
        <v>26</v>
      </c>
      <c r="D53">
        <v>18.5</v>
      </c>
      <c r="E53">
        <f t="shared" si="2"/>
        <v>481</v>
      </c>
    </row>
    <row r="54" spans="1:5">
      <c r="A54" t="s">
        <v>33</v>
      </c>
      <c r="B54" s="2" t="s">
        <v>47</v>
      </c>
      <c r="C54">
        <v>8.0500000000000007</v>
      </c>
      <c r="D54">
        <f>0.4+1.25+4.15+4.8</f>
        <v>10.600000000000001</v>
      </c>
      <c r="E54">
        <f t="shared" si="2"/>
        <v>85.330000000000013</v>
      </c>
    </row>
    <row r="56" spans="1:5">
      <c r="E56">
        <f>SUM(E17:E55)</f>
        <v>781.34300000000007</v>
      </c>
    </row>
    <row r="58" spans="1:5">
      <c r="D58" t="s">
        <v>51</v>
      </c>
      <c r="E58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MiDePin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DESANDRE</dc:creator>
  <cp:lastModifiedBy>Eliot DESANDRE</cp:lastModifiedBy>
  <dcterms:created xsi:type="dcterms:W3CDTF">2019-10-06T15:27:19Z</dcterms:created>
  <dcterms:modified xsi:type="dcterms:W3CDTF">2019-10-11T19:11:03Z</dcterms:modified>
</cp:coreProperties>
</file>