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adesolas/Downloads/"/>
    </mc:Choice>
  </mc:AlternateContent>
  <xr:revisionPtr revIDLastSave="0" documentId="8_{AA00430A-7669-EB40-9964-C3F0863082E7}" xr6:coauthVersionLast="47" xr6:coauthVersionMax="47" xr10:uidLastSave="{00000000-0000-0000-0000-000000000000}"/>
  <bookViews>
    <workbookView xWindow="0" yWindow="500" windowWidth="28800" windowHeight="17500" activeTab="4" xr2:uid="{00000000-000D-0000-FFFF-FFFF00000000}"/>
  </bookViews>
  <sheets>
    <sheet name="8.1B" sheetId="1" r:id="rId1"/>
    <sheet name="8.2B" sheetId="4" r:id="rId2"/>
    <sheet name="8.3D" sheetId="5" r:id="rId3"/>
    <sheet name="8.4G" sheetId="6" r:id="rId4"/>
    <sheet name="8.6C" sheetId="7" r:id="rId5"/>
  </sheets>
  <definedNames>
    <definedName name="SUPER">'8.6C'!$A$1:$B$121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7" l="1"/>
  <c r="F16" i="6"/>
  <c r="F17" i="5"/>
  <c r="F16" i="5"/>
  <c r="F15" i="5"/>
  <c r="F18" i="5" s="1"/>
  <c r="F8" i="5"/>
  <c r="F7" i="5"/>
  <c r="F6" i="5"/>
  <c r="F9" i="5" s="1"/>
  <c r="E6" i="5" l="1"/>
  <c r="E9" i="5" s="1"/>
  <c r="E7" i="5"/>
  <c r="E8" i="5"/>
  <c r="E17" i="5" s="1"/>
  <c r="E16" i="5" l="1"/>
  <c r="E15" i="5"/>
  <c r="E18" i="5" s="1"/>
  <c r="F28" i="4"/>
  <c r="F29" i="4" s="1"/>
  <c r="F27" i="4"/>
  <c r="F26" i="4"/>
  <c r="F3" i="4" l="1"/>
  <c r="F4" i="4"/>
  <c r="F5" i="4"/>
  <c r="F6" i="4"/>
  <c r="F7" i="4"/>
  <c r="F8" i="4"/>
  <c r="F9" i="4" s="1"/>
  <c r="F23" i="4"/>
  <c r="F24" i="4"/>
  <c r="F25" i="4"/>
  <c r="F25" i="1" l="1"/>
  <c r="F24" i="1"/>
  <c r="F23" i="1"/>
  <c r="F3" i="1"/>
  <c r="F5" i="1"/>
  <c r="F4" i="1"/>
</calcChain>
</file>

<file path=xl/sharedStrings.xml><?xml version="1.0" encoding="utf-8"?>
<sst xmlns="http://schemas.openxmlformats.org/spreadsheetml/2006/main" count="579" uniqueCount="52">
  <si>
    <t>Diet</t>
  </si>
  <si>
    <t>Wtloss</t>
  </si>
  <si>
    <t>A</t>
  </si>
  <si>
    <t>Diet A</t>
  </si>
  <si>
    <t>n</t>
  </si>
  <si>
    <t>Mean</t>
  </si>
  <si>
    <t>SD</t>
  </si>
  <si>
    <t>Diet B</t>
  </si>
  <si>
    <t>B</t>
  </si>
  <si>
    <t>Results</t>
  </si>
  <si>
    <t xml:space="preserve">The results show that diet A is more effective than diet B for weight loss. On average, people on diet A lost 5.341 kg, while those on diet B lost 3.710 kg. The standard deviation for diet A is 2.536 and for diet B it is 2.769, which means diet B had slightly more varied results.
</t>
  </si>
  <si>
    <t>IQR</t>
  </si>
  <si>
    <t>Q3</t>
  </si>
  <si>
    <t>Q1</t>
  </si>
  <si>
    <t>Median</t>
  </si>
  <si>
    <t xml:space="preserve">The data shows that diet A is more effective than diet B. The median weight loss for diet A is higher than that for diet B. Additionally, the interquartile range (IQR) for diet A is smaller, meaning that the weight loss values are more consistently close to the median. Both the first quartile (Q1) and the third quartile (Q3) are also higher for diet A compared to diet B. This indicates that diet A not only leads to higher weight loss on average but also has less variation in weight loss outcomes.
</t>
  </si>
  <si>
    <t>Other</t>
  </si>
  <si>
    <t>Total</t>
  </si>
  <si>
    <t>Area 2</t>
  </si>
  <si>
    <t>Area 1</t>
  </si>
  <si>
    <t>Percentages</t>
  </si>
  <si>
    <t>Frequencies</t>
  </si>
  <si>
    <t>Brand</t>
  </si>
  <si>
    <t>Area</t>
  </si>
  <si>
    <t>Agent2</t>
  </si>
  <si>
    <t>Agent1</t>
  </si>
  <si>
    <t>Batch</t>
  </si>
  <si>
    <t>F</t>
  </si>
  <si>
    <t>M</t>
  </si>
  <si>
    <t>Income</t>
  </si>
  <si>
    <t>Sex</t>
  </si>
  <si>
    <t>Both Area 1 and 2 prefer the other brand. Brand A is the least popular with both areas. There is a stronger preference for the other brand in Area 1, despite both areas having a primary preference for other.</t>
  </si>
  <si>
    <t>t-Test: Paired Two Sample for Means</t>
  </si>
  <si>
    <t>Variance</t>
  </si>
  <si>
    <t>Observations</t>
  </si>
  <si>
    <t>Pearson Correlation</t>
  </si>
  <si>
    <t>Hypothesized Mean Difference</t>
  </si>
  <si>
    <t>df</t>
  </si>
  <si>
    <t>t Stat</t>
  </si>
  <si>
    <t>P(T&lt;=t) one-tail</t>
  </si>
  <si>
    <t>t Critical one-tail</t>
  </si>
  <si>
    <t>P(T&lt;=t) two-tail</t>
  </si>
  <si>
    <t>t Critical two-tail</t>
  </si>
  <si>
    <t>Difference in Means</t>
  </si>
  <si>
    <t xml:space="preserve">The t-Test has a t-value of -3.26 with 11 degrees of freedom and a p-value of 0.003, which means there is a significant difference in mean between the two agents. This substantial t-value means there is a big difference in effectiveness. Given that the p-value is alot lower than the standard significance level of 0.05, we can confidently reject the null hypothesis, which proposed no difference in mean effectiveness. The alternative hypothesis, which suggests that the mean difference is not zero, is strongly supported by the p-value of less than 0.01. Therefore, these findings show a highly statistically significant difference in effectiveness between the two agents.
</t>
  </si>
  <si>
    <t>F-Test Two-Sample for Variances</t>
  </si>
  <si>
    <t>Variable 1</t>
  </si>
  <si>
    <t>Variable 2</t>
  </si>
  <si>
    <t>P(F&lt;=f) one-tail</t>
  </si>
  <si>
    <t>F Critical one-tail</t>
  </si>
  <si>
    <t>p2</t>
  </si>
  <si>
    <t xml:space="preserve">Based on the p value we can reject the null hypothesis and conclude that men do have higher incomes than females. The data shows that the sample mean income for males is higher at 52.913 compared to females at 44.233.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</si>
</sst>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8">
    <font>
      <sz val="10"/>
      <name val="Arial"/>
    </font>
    <font>
      <b/>
      <sz val="10"/>
      <name val="MS Sans Serif"/>
      <family val="2"/>
    </font>
    <font>
      <sz val="8"/>
      <name val="Arial"/>
      <family val="2"/>
    </font>
    <font>
      <b/>
      <sz val="10"/>
      <name val="Arial"/>
      <family val="2"/>
    </font>
    <font>
      <sz val="10"/>
      <name val="Arial"/>
      <family val="2"/>
    </font>
    <font>
      <sz val="10"/>
      <name val="MS Sans Serif"/>
    </font>
    <font>
      <i/>
      <sz val="10"/>
      <name val="Arial"/>
      <family val="2"/>
    </font>
    <font>
      <i/>
      <sz val="10"/>
      <name val="MS Sans Serif"/>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3">
    <xf numFmtId="0" fontId="0" fillId="0" borderId="0"/>
    <xf numFmtId="0" fontId="4" fillId="0" borderId="0"/>
    <xf numFmtId="0" fontId="5" fillId="0" borderId="0"/>
  </cellStyleXfs>
  <cellXfs count="34">
    <xf numFmtId="0" fontId="0" fillId="0" borderId="0" xfId="0"/>
    <xf numFmtId="0" fontId="1" fillId="0" borderId="0" xfId="0" quotePrefix="1" applyFont="1" applyAlignment="1">
      <alignment horizontal="center"/>
    </xf>
    <xf numFmtId="0" fontId="0" fillId="0" borderId="0" xfId="0" quotePrefix="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4" fillId="0" borderId="0" xfId="0" applyFont="1"/>
    <xf numFmtId="0" fontId="4" fillId="0" borderId="0" xfId="0" applyFont="1" applyAlignment="1">
      <alignment wrapText="1"/>
    </xf>
    <xf numFmtId="0" fontId="4" fillId="0" borderId="0" xfId="1"/>
    <xf numFmtId="164" fontId="4" fillId="0" borderId="0" xfId="1" quotePrefix="1" applyNumberFormat="1" applyAlignment="1">
      <alignment horizontal="center"/>
    </xf>
    <xf numFmtId="0" fontId="4" fillId="0" borderId="0" xfId="1" quotePrefix="1" applyAlignment="1">
      <alignment horizontal="center"/>
    </xf>
    <xf numFmtId="164" fontId="4" fillId="0" borderId="0" xfId="1" applyNumberFormat="1" applyAlignment="1">
      <alignment horizontal="center"/>
    </xf>
    <xf numFmtId="0" fontId="3" fillId="0" borderId="0" xfId="1" applyFont="1" applyAlignment="1">
      <alignment horizontal="center"/>
    </xf>
    <xf numFmtId="0" fontId="4" fillId="0" borderId="0" xfId="1" applyAlignment="1">
      <alignment horizontal="center"/>
    </xf>
    <xf numFmtId="0" fontId="1" fillId="0" borderId="0" xfId="1" quotePrefix="1" applyFont="1" applyAlignment="1">
      <alignment horizontal="center"/>
    </xf>
    <xf numFmtId="0" fontId="4" fillId="0" borderId="0" xfId="1" applyAlignment="1">
      <alignment wrapText="1"/>
    </xf>
    <xf numFmtId="0" fontId="4" fillId="0" borderId="0" xfId="1" applyAlignment="1">
      <alignment vertical="top" wrapText="1"/>
    </xf>
    <xf numFmtId="0" fontId="4" fillId="0" borderId="0" xfId="1" applyAlignment="1">
      <alignment vertical="top" wrapText="1" shrinkToFit="1"/>
    </xf>
    <xf numFmtId="165" fontId="4" fillId="0" borderId="0" xfId="1" applyNumberFormat="1" applyAlignment="1">
      <alignment horizontal="center"/>
    </xf>
    <xf numFmtId="0" fontId="3" fillId="0" borderId="0" xfId="1" applyFont="1"/>
    <xf numFmtId="0" fontId="5" fillId="0" borderId="0" xfId="2"/>
    <xf numFmtId="166" fontId="5" fillId="0" borderId="0" xfId="2" quotePrefix="1" applyNumberFormat="1" applyAlignment="1">
      <alignment horizontal="center"/>
    </xf>
    <xf numFmtId="0" fontId="5" fillId="0" borderId="0" xfId="2" quotePrefix="1" applyAlignment="1">
      <alignment horizontal="center"/>
    </xf>
    <xf numFmtId="0" fontId="1" fillId="0" borderId="0" xfId="2" quotePrefix="1" applyFont="1" applyAlignment="1">
      <alignment horizontal="center"/>
    </xf>
    <xf numFmtId="0" fontId="6" fillId="0" borderId="1" xfId="0" applyFont="1" applyBorder="1" applyAlignment="1">
      <alignment horizontal="center"/>
    </xf>
    <xf numFmtId="0" fontId="0" fillId="0" borderId="2" xfId="0" applyBorder="1"/>
    <xf numFmtId="0" fontId="7" fillId="0" borderId="1" xfId="0" applyFont="1" applyBorder="1" applyAlignment="1">
      <alignment horizontal="center"/>
    </xf>
    <xf numFmtId="0" fontId="5" fillId="0" borderId="0" xfId="2" applyAlignment="1">
      <alignment vertical="top" wrapText="1"/>
    </xf>
    <xf numFmtId="0" fontId="5" fillId="0" borderId="0" xfId="0" applyFont="1"/>
    <xf numFmtId="0" fontId="5" fillId="0" borderId="0" xfId="2" applyFont="1"/>
    <xf numFmtId="164" fontId="5" fillId="0" borderId="0" xfId="0" applyNumberFormat="1" applyFont="1"/>
    <xf numFmtId="0" fontId="5" fillId="0" borderId="2" xfId="0" applyFont="1" applyBorder="1"/>
    <xf numFmtId="164" fontId="5" fillId="0" borderId="2" xfId="0" applyNumberFormat="1" applyFont="1" applyBorder="1"/>
  </cellXfs>
  <cellStyles count="3">
    <cellStyle name="Normal" xfId="0" builtinId="0"/>
    <cellStyle name="Normal 2" xfId="1" xr:uid="{10145688-AD84-614D-8DE7-48E6FBCA8019}"/>
    <cellStyle name="Normal 3" xfId="2" xr:uid="{C1027713-3676-0E41-BA05-1E706FAF496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workbookViewId="0">
      <selection activeCell="D12" sqref="D12"/>
    </sheetView>
  </sheetViews>
  <sheetFormatPr baseColWidth="10" defaultColWidth="8.83203125" defaultRowHeight="13"/>
  <cols>
    <col min="4" max="4" width="55.6640625" customWidth="1"/>
  </cols>
  <sheetData>
    <row r="1" spans="1:6">
      <c r="A1" s="1" t="s">
        <v>0</v>
      </c>
      <c r="B1" s="1" t="s">
        <v>1</v>
      </c>
    </row>
    <row r="2" spans="1:6">
      <c r="A2" s="2" t="s">
        <v>2</v>
      </c>
      <c r="B2" s="3">
        <v>3.7090000000000001</v>
      </c>
    </row>
    <row r="3" spans="1:6">
      <c r="A3" s="2" t="s">
        <v>2</v>
      </c>
      <c r="B3" s="3">
        <v>7.0869999999999997</v>
      </c>
      <c r="D3" s="4" t="s">
        <v>3</v>
      </c>
      <c r="E3" s="4" t="s">
        <v>4</v>
      </c>
      <c r="F3" s="5">
        <f>COUNT(B2:B51)</f>
        <v>50</v>
      </c>
    </row>
    <row r="4" spans="1:6">
      <c r="A4" s="2" t="s">
        <v>2</v>
      </c>
      <c r="B4" s="3">
        <v>6.7539999999999996</v>
      </c>
      <c r="E4" s="4" t="s">
        <v>5</v>
      </c>
      <c r="F4" s="6">
        <f>AVERAGE(B2:B51)</f>
        <v>5.3411999999999988</v>
      </c>
    </row>
    <row r="5" spans="1:6">
      <c r="A5" s="2" t="s">
        <v>2</v>
      </c>
      <c r="B5" s="3">
        <v>8.9939999999999998</v>
      </c>
      <c r="E5" s="4" t="s">
        <v>6</v>
      </c>
      <c r="F5" s="6">
        <f>STDEV(B2:B51)</f>
        <v>2.5356026132351492</v>
      </c>
    </row>
    <row r="6" spans="1:6">
      <c r="A6" s="2" t="s">
        <v>2</v>
      </c>
      <c r="B6" s="3">
        <v>9.077</v>
      </c>
    </row>
    <row r="7" spans="1:6">
      <c r="A7" s="2" t="s">
        <v>2</v>
      </c>
      <c r="B7" s="3">
        <v>6.4130000000000003</v>
      </c>
    </row>
    <row r="8" spans="1:6">
      <c r="A8" s="2" t="s">
        <v>2</v>
      </c>
      <c r="B8" s="3">
        <v>5.8769999999999998</v>
      </c>
    </row>
    <row r="9" spans="1:6">
      <c r="A9" s="2" t="s">
        <v>2</v>
      </c>
      <c r="B9" s="3">
        <v>2.5720000000000001</v>
      </c>
      <c r="D9" s="7" t="s">
        <v>9</v>
      </c>
    </row>
    <row r="10" spans="1:6" ht="72" customHeight="1">
      <c r="A10" s="2" t="s">
        <v>2</v>
      </c>
      <c r="B10" s="3">
        <v>7.52</v>
      </c>
      <c r="D10" s="8" t="s">
        <v>10</v>
      </c>
    </row>
    <row r="11" spans="1:6">
      <c r="A11" s="2" t="s">
        <v>2</v>
      </c>
      <c r="B11" s="3">
        <v>6.8810000000000002</v>
      </c>
    </row>
    <row r="12" spans="1:6">
      <c r="A12" s="2" t="s">
        <v>2</v>
      </c>
      <c r="B12" s="3">
        <v>7.2649999999999997</v>
      </c>
    </row>
    <row r="13" spans="1:6">
      <c r="A13" s="2" t="s">
        <v>2</v>
      </c>
      <c r="B13" s="3">
        <v>3.4769999999999999</v>
      </c>
    </row>
    <row r="14" spans="1:6">
      <c r="A14" s="2" t="s">
        <v>2</v>
      </c>
      <c r="B14" s="3">
        <v>3.7549999999999999</v>
      </c>
    </row>
    <row r="15" spans="1:6">
      <c r="A15" s="2" t="s">
        <v>2</v>
      </c>
      <c r="B15" s="3">
        <v>8.76</v>
      </c>
    </row>
    <row r="16" spans="1:6">
      <c r="A16" s="2" t="s">
        <v>2</v>
      </c>
      <c r="B16" s="3">
        <v>7.032</v>
      </c>
    </row>
    <row r="17" spans="1:6">
      <c r="A17" s="2" t="s">
        <v>2</v>
      </c>
      <c r="B17" s="3">
        <v>9.0519999999999996</v>
      </c>
    </row>
    <row r="18" spans="1:6">
      <c r="A18" s="2" t="s">
        <v>2</v>
      </c>
      <c r="B18" s="3">
        <v>10.061999999999999</v>
      </c>
    </row>
    <row r="19" spans="1:6">
      <c r="A19" s="2" t="s">
        <v>2</v>
      </c>
      <c r="B19" s="3">
        <v>4.84</v>
      </c>
    </row>
    <row r="20" spans="1:6">
      <c r="A20" s="2" t="s">
        <v>2</v>
      </c>
      <c r="B20" s="3">
        <v>6.4489999999999998</v>
      </c>
    </row>
    <row r="21" spans="1:6">
      <c r="A21" s="2" t="s">
        <v>2</v>
      </c>
      <c r="B21" s="3">
        <v>9.0190000000000001</v>
      </c>
    </row>
    <row r="22" spans="1:6">
      <c r="A22" s="2" t="s">
        <v>2</v>
      </c>
      <c r="B22" s="3">
        <v>-1.7150000000000001</v>
      </c>
    </row>
    <row r="23" spans="1:6">
      <c r="A23" s="2" t="s">
        <v>2</v>
      </c>
      <c r="B23" s="3">
        <v>4.718</v>
      </c>
      <c r="D23" s="4" t="s">
        <v>7</v>
      </c>
      <c r="E23" s="4" t="s">
        <v>4</v>
      </c>
      <c r="F23" s="5">
        <f>COUNT(B52:B101)</f>
        <v>50</v>
      </c>
    </row>
    <row r="24" spans="1:6">
      <c r="A24" s="2" t="s">
        <v>2</v>
      </c>
      <c r="B24" s="3">
        <v>4.0069999999999997</v>
      </c>
      <c r="E24" s="4" t="s">
        <v>5</v>
      </c>
      <c r="F24" s="6">
        <f>AVERAGE(B52:B101)</f>
        <v>3.709960000000001</v>
      </c>
    </row>
    <row r="25" spans="1:6">
      <c r="A25" s="2" t="s">
        <v>2</v>
      </c>
      <c r="B25" s="3">
        <v>7.2409999999999997</v>
      </c>
      <c r="E25" s="4" t="s">
        <v>6</v>
      </c>
      <c r="F25" s="6">
        <f>STDEV(B52:B101)</f>
        <v>2.7690419986349206</v>
      </c>
    </row>
    <row r="26" spans="1:6">
      <c r="A26" s="2" t="s">
        <v>2</v>
      </c>
      <c r="B26" s="3">
        <v>2.1280000000000001</v>
      </c>
    </row>
    <row r="27" spans="1:6">
      <c r="A27" s="2" t="s">
        <v>2</v>
      </c>
      <c r="B27" s="3">
        <v>6.968</v>
      </c>
    </row>
    <row r="28" spans="1:6">
      <c r="A28" s="2" t="s">
        <v>2</v>
      </c>
      <c r="B28" s="3">
        <v>4.8529999999999998</v>
      </c>
    </row>
    <row r="29" spans="1:6">
      <c r="A29" s="2" t="s">
        <v>2</v>
      </c>
      <c r="B29" s="3">
        <v>5.5E-2</v>
      </c>
    </row>
    <row r="30" spans="1:6">
      <c r="A30" s="2" t="s">
        <v>2</v>
      </c>
      <c r="B30" s="3">
        <v>2.68</v>
      </c>
    </row>
    <row r="31" spans="1:6">
      <c r="A31" s="2" t="s">
        <v>2</v>
      </c>
      <c r="B31" s="3">
        <v>3.746</v>
      </c>
    </row>
    <row r="32" spans="1:6">
      <c r="A32" s="2" t="s">
        <v>2</v>
      </c>
      <c r="B32" s="3">
        <v>7.0330000000000004</v>
      </c>
    </row>
    <row r="33" spans="1:2">
      <c r="A33" s="2" t="s">
        <v>2</v>
      </c>
      <c r="B33" s="3">
        <v>5.0330000000000004</v>
      </c>
    </row>
    <row r="34" spans="1:2">
      <c r="A34" s="2" t="s">
        <v>2</v>
      </c>
      <c r="B34" s="3">
        <v>5.569</v>
      </c>
    </row>
    <row r="35" spans="1:2">
      <c r="A35" s="2" t="s">
        <v>2</v>
      </c>
      <c r="B35" s="3">
        <v>6.7119999999999997</v>
      </c>
    </row>
    <row r="36" spans="1:2">
      <c r="A36" s="2" t="s">
        <v>2</v>
      </c>
      <c r="B36" s="3">
        <v>3.6629999999999998</v>
      </c>
    </row>
    <row r="37" spans="1:2">
      <c r="A37" s="2" t="s">
        <v>2</v>
      </c>
      <c r="B37" s="3">
        <v>2.7410000000000001</v>
      </c>
    </row>
    <row r="38" spans="1:2">
      <c r="A38" s="2" t="s">
        <v>2</v>
      </c>
      <c r="B38" s="3">
        <v>6.2560000000000002</v>
      </c>
    </row>
    <row r="39" spans="1:2">
      <c r="A39" s="2" t="s">
        <v>2</v>
      </c>
      <c r="B39" s="3">
        <v>5.3490000000000002</v>
      </c>
    </row>
    <row r="40" spans="1:2">
      <c r="A40" s="2" t="s">
        <v>2</v>
      </c>
      <c r="B40" s="3">
        <v>7.3</v>
      </c>
    </row>
    <row r="41" spans="1:2">
      <c r="A41" s="2" t="s">
        <v>2</v>
      </c>
      <c r="B41" s="3">
        <v>5.4450000000000003</v>
      </c>
    </row>
    <row r="42" spans="1:2">
      <c r="A42" s="2" t="s">
        <v>2</v>
      </c>
      <c r="B42" s="3">
        <v>4.97</v>
      </c>
    </row>
    <row r="43" spans="1:2">
      <c r="A43" s="2" t="s">
        <v>2</v>
      </c>
      <c r="B43" s="3">
        <v>3.613</v>
      </c>
    </row>
    <row r="44" spans="1:2">
      <c r="A44" s="2" t="s">
        <v>2</v>
      </c>
      <c r="B44" s="3">
        <v>7.5679999999999996</v>
      </c>
    </row>
    <row r="45" spans="1:2">
      <c r="A45" s="2" t="s">
        <v>2</v>
      </c>
      <c r="B45" s="3">
        <v>5.8609999999999998</v>
      </c>
    </row>
    <row r="46" spans="1:2">
      <c r="A46" s="2" t="s">
        <v>2</v>
      </c>
      <c r="B46" s="3">
        <v>4.157</v>
      </c>
    </row>
    <row r="47" spans="1:2">
      <c r="A47" s="2" t="s">
        <v>2</v>
      </c>
      <c r="B47" s="3">
        <v>0.20300000000000001</v>
      </c>
    </row>
    <row r="48" spans="1:2">
      <c r="A48" s="2" t="s">
        <v>2</v>
      </c>
      <c r="B48" s="3">
        <v>4.4409999999999998</v>
      </c>
    </row>
    <row r="49" spans="1:2">
      <c r="A49" s="2" t="s">
        <v>2</v>
      </c>
      <c r="B49" s="3">
        <v>5.875</v>
      </c>
    </row>
    <row r="50" spans="1:2">
      <c r="A50" s="2" t="s">
        <v>2</v>
      </c>
      <c r="B50" s="3">
        <v>5.7149999999999999</v>
      </c>
    </row>
    <row r="51" spans="1:2">
      <c r="A51" s="2" t="s">
        <v>2</v>
      </c>
      <c r="B51" s="3">
        <v>0.28000000000000003</v>
      </c>
    </row>
    <row r="52" spans="1:2">
      <c r="A52" s="2" t="s">
        <v>8</v>
      </c>
      <c r="B52" s="3">
        <v>-1.087</v>
      </c>
    </row>
    <row r="53" spans="1:2">
      <c r="A53" s="2" t="s">
        <v>8</v>
      </c>
      <c r="B53" s="3">
        <v>1.819</v>
      </c>
    </row>
    <row r="54" spans="1:2">
      <c r="A54" s="2" t="s">
        <v>8</v>
      </c>
      <c r="B54" s="3">
        <v>7.3999999999999996E-2</v>
      </c>
    </row>
    <row r="55" spans="1:2">
      <c r="A55" s="2" t="s">
        <v>8</v>
      </c>
      <c r="B55" s="3">
        <v>1.7549999999999999</v>
      </c>
    </row>
    <row r="56" spans="1:2">
      <c r="A56" s="2" t="s">
        <v>8</v>
      </c>
      <c r="B56" s="3">
        <v>1.889</v>
      </c>
    </row>
    <row r="57" spans="1:2">
      <c r="A57" s="2" t="s">
        <v>8</v>
      </c>
      <c r="B57" s="3">
        <v>3.089</v>
      </c>
    </row>
    <row r="58" spans="1:2">
      <c r="A58" s="2" t="s">
        <v>8</v>
      </c>
      <c r="B58" s="3">
        <v>4.008</v>
      </c>
    </row>
    <row r="59" spans="1:2">
      <c r="A59" s="2" t="s">
        <v>8</v>
      </c>
      <c r="B59" s="3">
        <v>4.5510000000000002</v>
      </c>
    </row>
    <row r="60" spans="1:2">
      <c r="A60" s="2" t="s">
        <v>8</v>
      </c>
      <c r="B60" s="3">
        <v>1.3720000000000001</v>
      </c>
    </row>
    <row r="61" spans="1:2">
      <c r="A61" s="2" t="s">
        <v>8</v>
      </c>
      <c r="B61" s="3">
        <v>3.4129999999999998</v>
      </c>
    </row>
    <row r="62" spans="1:2">
      <c r="A62" s="2" t="s">
        <v>8</v>
      </c>
      <c r="B62" s="3">
        <v>-4.1479999999999997</v>
      </c>
    </row>
    <row r="63" spans="1:2">
      <c r="A63" s="2" t="s">
        <v>8</v>
      </c>
      <c r="B63" s="3">
        <v>2.823</v>
      </c>
    </row>
    <row r="64" spans="1:2">
      <c r="A64" s="2" t="s">
        <v>8</v>
      </c>
      <c r="B64" s="3">
        <v>2.8650000000000002</v>
      </c>
    </row>
    <row r="65" spans="1:2">
      <c r="A65" s="2" t="s">
        <v>8</v>
      </c>
      <c r="B65" s="3">
        <v>4.3689999999999998</v>
      </c>
    </row>
    <row r="66" spans="1:2">
      <c r="A66" s="2" t="s">
        <v>8</v>
      </c>
      <c r="B66" s="3">
        <v>6.3369999999999997</v>
      </c>
    </row>
    <row r="67" spans="1:2">
      <c r="A67" s="2" t="s">
        <v>8</v>
      </c>
      <c r="B67" s="3">
        <v>6.3079999999999998</v>
      </c>
    </row>
    <row r="68" spans="1:2">
      <c r="A68" s="2" t="s">
        <v>8</v>
      </c>
      <c r="B68" s="3">
        <v>3.4940000000000002</v>
      </c>
    </row>
    <row r="69" spans="1:2">
      <c r="A69" s="2" t="s">
        <v>8</v>
      </c>
      <c r="B69" s="3">
        <v>10.539</v>
      </c>
    </row>
    <row r="70" spans="1:2">
      <c r="A70" s="2" t="s">
        <v>8</v>
      </c>
      <c r="B70" s="3">
        <v>3.84</v>
      </c>
    </row>
    <row r="71" spans="1:2">
      <c r="A71" s="2" t="s">
        <v>8</v>
      </c>
      <c r="B71" s="3">
        <v>5.1230000000000002</v>
      </c>
    </row>
    <row r="72" spans="1:2">
      <c r="A72" s="2" t="s">
        <v>8</v>
      </c>
      <c r="B72" s="3">
        <v>5.4850000000000003</v>
      </c>
    </row>
    <row r="73" spans="1:2">
      <c r="A73" s="2" t="s">
        <v>8</v>
      </c>
      <c r="B73" s="3">
        <v>-1.8939999999999999</v>
      </c>
    </row>
    <row r="74" spans="1:2">
      <c r="A74" s="2" t="s">
        <v>8</v>
      </c>
      <c r="B74" s="3">
        <v>8.016</v>
      </c>
    </row>
    <row r="75" spans="1:2">
      <c r="A75" s="2" t="s">
        <v>8</v>
      </c>
      <c r="B75" s="3">
        <v>2.31</v>
      </c>
    </row>
    <row r="76" spans="1:2">
      <c r="A76" s="2" t="s">
        <v>8</v>
      </c>
      <c r="B76" s="3">
        <v>3.8820000000000001</v>
      </c>
    </row>
    <row r="77" spans="1:2">
      <c r="A77" s="2" t="s">
        <v>8</v>
      </c>
      <c r="B77" s="3">
        <v>7.03</v>
      </c>
    </row>
    <row r="78" spans="1:2">
      <c r="A78" s="2" t="s">
        <v>8</v>
      </c>
      <c r="B78" s="3">
        <v>7.7270000000000003</v>
      </c>
    </row>
    <row r="79" spans="1:2">
      <c r="A79" s="2" t="s">
        <v>8</v>
      </c>
      <c r="B79" s="3">
        <v>0.105</v>
      </c>
    </row>
    <row r="80" spans="1:2">
      <c r="A80" s="2" t="s">
        <v>8</v>
      </c>
      <c r="B80" s="3">
        <v>3.65</v>
      </c>
    </row>
    <row r="81" spans="1:2">
      <c r="A81" s="2" t="s">
        <v>8</v>
      </c>
      <c r="B81" s="3">
        <v>4.5469999999999997</v>
      </c>
    </row>
    <row r="82" spans="1:2">
      <c r="A82" s="2" t="s">
        <v>8</v>
      </c>
      <c r="B82" s="3">
        <v>4.9850000000000003</v>
      </c>
    </row>
    <row r="83" spans="1:2">
      <c r="A83" s="2" t="s">
        <v>8</v>
      </c>
      <c r="B83" s="3">
        <v>5.1589999999999998</v>
      </c>
    </row>
    <row r="84" spans="1:2">
      <c r="A84" s="2" t="s">
        <v>8</v>
      </c>
      <c r="B84" s="3">
        <v>4.76</v>
      </c>
    </row>
    <row r="85" spans="1:2">
      <c r="A85" s="2" t="s">
        <v>8</v>
      </c>
      <c r="B85" s="3">
        <v>4.9340000000000002</v>
      </c>
    </row>
    <row r="86" spans="1:2">
      <c r="A86" s="2" t="s">
        <v>8</v>
      </c>
      <c r="B86" s="3">
        <v>3.1059999999999999</v>
      </c>
    </row>
    <row r="87" spans="1:2">
      <c r="A87" s="2" t="s">
        <v>8</v>
      </c>
      <c r="B87" s="3">
        <v>5.5979999999999999</v>
      </c>
    </row>
    <row r="88" spans="1:2">
      <c r="A88" s="2" t="s">
        <v>8</v>
      </c>
      <c r="B88" s="3">
        <v>2.1619999999999999</v>
      </c>
    </row>
    <row r="89" spans="1:2">
      <c r="A89" s="2" t="s">
        <v>8</v>
      </c>
      <c r="B89" s="3">
        <v>6.52</v>
      </c>
    </row>
    <row r="90" spans="1:2">
      <c r="A90" s="2" t="s">
        <v>8</v>
      </c>
      <c r="B90" s="3">
        <v>7.0460000000000003</v>
      </c>
    </row>
    <row r="91" spans="1:2">
      <c r="A91" s="2" t="s">
        <v>8</v>
      </c>
      <c r="B91" s="3">
        <v>1.7569999999999999</v>
      </c>
    </row>
    <row r="92" spans="1:2">
      <c r="A92" s="2" t="s">
        <v>8</v>
      </c>
      <c r="B92" s="3">
        <v>1.8480000000000001</v>
      </c>
    </row>
    <row r="93" spans="1:2">
      <c r="A93" s="2" t="s">
        <v>8</v>
      </c>
      <c r="B93" s="3">
        <v>1.0960000000000001</v>
      </c>
    </row>
    <row r="94" spans="1:2">
      <c r="A94" s="2" t="s">
        <v>8</v>
      </c>
      <c r="B94" s="3">
        <v>2.145</v>
      </c>
    </row>
    <row r="95" spans="1:2">
      <c r="A95" s="2" t="s">
        <v>8</v>
      </c>
      <c r="B95" s="3">
        <v>8.4350000000000005</v>
      </c>
    </row>
    <row r="96" spans="1:2">
      <c r="A96" s="2" t="s">
        <v>8</v>
      </c>
      <c r="B96" s="3">
        <v>6.0990000000000002</v>
      </c>
    </row>
    <row r="97" spans="1:2">
      <c r="A97" s="2" t="s">
        <v>8</v>
      </c>
      <c r="B97" s="3">
        <v>3.972</v>
      </c>
    </row>
    <row r="98" spans="1:2">
      <c r="A98" s="2" t="s">
        <v>8</v>
      </c>
      <c r="B98" s="3">
        <v>2.4089999999999998</v>
      </c>
    </row>
    <row r="99" spans="1:2">
      <c r="A99" s="2" t="s">
        <v>8</v>
      </c>
      <c r="B99" s="3">
        <v>0.56899999999999995</v>
      </c>
    </row>
    <row r="100" spans="1:2">
      <c r="A100" s="2" t="s">
        <v>8</v>
      </c>
      <c r="B100" s="3">
        <v>7.0129999999999999</v>
      </c>
    </row>
    <row r="101" spans="1:2">
      <c r="A101" s="2" t="s">
        <v>8</v>
      </c>
      <c r="B101" s="3">
        <v>2.5939999999999999</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95A1A-7BD0-0847-85EE-98126421E289}">
  <dimension ref="A1:F101"/>
  <sheetViews>
    <sheetView topLeftCell="B1" workbookViewId="0">
      <selection activeCell="F27" sqref="F27"/>
    </sheetView>
  </sheetViews>
  <sheetFormatPr baseColWidth="10" defaultColWidth="8.83203125" defaultRowHeight="13"/>
  <cols>
    <col min="1" max="3" width="8.83203125" style="9"/>
    <col min="4" max="4" width="43.83203125" style="9" customWidth="1"/>
    <col min="5" max="16384" width="8.83203125" style="9"/>
  </cols>
  <sheetData>
    <row r="1" spans="1:6">
      <c r="A1" s="15" t="s">
        <v>0</v>
      </c>
      <c r="B1" s="15" t="s">
        <v>1</v>
      </c>
    </row>
    <row r="2" spans="1:6">
      <c r="A2" s="11" t="s">
        <v>2</v>
      </c>
      <c r="B2" s="10">
        <v>3.7090000000000001</v>
      </c>
    </row>
    <row r="3" spans="1:6">
      <c r="A3" s="11" t="s">
        <v>2</v>
      </c>
      <c r="B3" s="10">
        <v>7.0869999999999997</v>
      </c>
      <c r="D3" s="13" t="s">
        <v>3</v>
      </c>
      <c r="E3" s="13" t="s">
        <v>4</v>
      </c>
      <c r="F3" s="14">
        <f>COUNT(B2:B51)</f>
        <v>50</v>
      </c>
    </row>
    <row r="4" spans="1:6">
      <c r="A4" s="11" t="s">
        <v>2</v>
      </c>
      <c r="B4" s="10">
        <v>6.7539999999999996</v>
      </c>
      <c r="E4" s="13" t="s">
        <v>5</v>
      </c>
      <c r="F4" s="12">
        <f>AVERAGE(B2:B51)</f>
        <v>5.3411999999999988</v>
      </c>
    </row>
    <row r="5" spans="1:6">
      <c r="A5" s="11" t="s">
        <v>2</v>
      </c>
      <c r="B5" s="10">
        <v>8.9939999999999998</v>
      </c>
      <c r="E5" s="13" t="s">
        <v>6</v>
      </c>
      <c r="F5" s="12">
        <f>STDEV(B2:B51)</f>
        <v>2.5356026132351492</v>
      </c>
    </row>
    <row r="6" spans="1:6">
      <c r="A6" s="11" t="s">
        <v>2</v>
      </c>
      <c r="B6" s="10">
        <v>9.077</v>
      </c>
      <c r="E6" s="13" t="s">
        <v>14</v>
      </c>
      <c r="F6" s="12">
        <f>MEDIAN(B2:B51)</f>
        <v>5.6419999999999995</v>
      </c>
    </row>
    <row r="7" spans="1:6">
      <c r="A7" s="11" t="s">
        <v>2</v>
      </c>
      <c r="B7" s="10">
        <v>6.4130000000000003</v>
      </c>
      <c r="E7" s="13" t="s">
        <v>13</v>
      </c>
      <c r="F7" s="12">
        <f>QUARTILE(B2:B51,1)</f>
        <v>3.7482500000000001</v>
      </c>
    </row>
    <row r="8" spans="1:6">
      <c r="A8" s="11" t="s">
        <v>2</v>
      </c>
      <c r="B8" s="10">
        <v>5.8769999999999998</v>
      </c>
      <c r="E8" s="13" t="s">
        <v>12</v>
      </c>
      <c r="F8" s="12">
        <f>QUARTILE(B2:B51,3)</f>
        <v>7.0327500000000001</v>
      </c>
    </row>
    <row r="9" spans="1:6">
      <c r="A9" s="11" t="s">
        <v>2</v>
      </c>
      <c r="B9" s="10">
        <v>2.5720000000000001</v>
      </c>
      <c r="E9" s="13" t="s">
        <v>11</v>
      </c>
      <c r="F9" s="12">
        <f>F8-F7</f>
        <v>3.2845</v>
      </c>
    </row>
    <row r="10" spans="1:6">
      <c r="A10" s="11" t="s">
        <v>2</v>
      </c>
      <c r="B10" s="10">
        <v>7.52</v>
      </c>
    </row>
    <row r="11" spans="1:6">
      <c r="A11" s="11" t="s">
        <v>2</v>
      </c>
      <c r="B11" s="10">
        <v>6.8810000000000002</v>
      </c>
      <c r="D11" s="9" t="s">
        <v>9</v>
      </c>
    </row>
    <row r="12" spans="1:6" ht="132" customHeight="1">
      <c r="A12" s="11" t="s">
        <v>2</v>
      </c>
      <c r="B12" s="10">
        <v>7.2649999999999997</v>
      </c>
      <c r="D12" s="18" t="s">
        <v>15</v>
      </c>
    </row>
    <row r="13" spans="1:6">
      <c r="A13" s="11" t="s">
        <v>2</v>
      </c>
      <c r="B13" s="10">
        <v>3.4769999999999999</v>
      </c>
    </row>
    <row r="14" spans="1:6">
      <c r="A14" s="11" t="s">
        <v>2</v>
      </c>
      <c r="B14" s="10">
        <v>3.7549999999999999</v>
      </c>
    </row>
    <row r="15" spans="1:6">
      <c r="A15" s="11" t="s">
        <v>2</v>
      </c>
      <c r="B15" s="10">
        <v>8.76</v>
      </c>
    </row>
    <row r="16" spans="1:6">
      <c r="A16" s="11" t="s">
        <v>2</v>
      </c>
      <c r="B16" s="10">
        <v>7.032</v>
      </c>
    </row>
    <row r="17" spans="1:6">
      <c r="A17" s="11" t="s">
        <v>2</v>
      </c>
      <c r="B17" s="10">
        <v>9.0519999999999996</v>
      </c>
    </row>
    <row r="18" spans="1:6">
      <c r="A18" s="11" t="s">
        <v>2</v>
      </c>
      <c r="B18" s="10">
        <v>10.061999999999999</v>
      </c>
    </row>
    <row r="19" spans="1:6">
      <c r="A19" s="11" t="s">
        <v>2</v>
      </c>
      <c r="B19" s="10">
        <v>4.84</v>
      </c>
    </row>
    <row r="20" spans="1:6">
      <c r="A20" s="11" t="s">
        <v>2</v>
      </c>
      <c r="B20" s="10">
        <v>6.4489999999999998</v>
      </c>
    </row>
    <row r="21" spans="1:6">
      <c r="A21" s="11" t="s">
        <v>2</v>
      </c>
      <c r="B21" s="10">
        <v>9.0190000000000001</v>
      </c>
    </row>
    <row r="22" spans="1:6">
      <c r="A22" s="11" t="s">
        <v>2</v>
      </c>
      <c r="B22" s="10">
        <v>-1.7150000000000001</v>
      </c>
    </row>
    <row r="23" spans="1:6">
      <c r="A23" s="11" t="s">
        <v>2</v>
      </c>
      <c r="B23" s="10">
        <v>4.718</v>
      </c>
      <c r="D23" s="13" t="s">
        <v>7</v>
      </c>
      <c r="E23" s="13" t="s">
        <v>4</v>
      </c>
      <c r="F23" s="14">
        <f>COUNT(B52:B101)</f>
        <v>50</v>
      </c>
    </row>
    <row r="24" spans="1:6">
      <c r="A24" s="11" t="s">
        <v>2</v>
      </c>
      <c r="B24" s="10">
        <v>4.0069999999999997</v>
      </c>
      <c r="E24" s="13" t="s">
        <v>5</v>
      </c>
      <c r="F24" s="12">
        <f>AVERAGE(B52:B101)</f>
        <v>3.709960000000001</v>
      </c>
    </row>
    <row r="25" spans="1:6">
      <c r="A25" s="11" t="s">
        <v>2</v>
      </c>
      <c r="B25" s="10">
        <v>7.2409999999999997</v>
      </c>
      <c r="E25" s="13" t="s">
        <v>6</v>
      </c>
      <c r="F25" s="12">
        <f>STDEV(B52:B101)</f>
        <v>2.7690419986349206</v>
      </c>
    </row>
    <row r="26" spans="1:6">
      <c r="A26" s="11" t="s">
        <v>2</v>
      </c>
      <c r="B26" s="10">
        <v>2.1280000000000001</v>
      </c>
      <c r="E26" s="13" t="s">
        <v>14</v>
      </c>
      <c r="F26" s="12">
        <f>MEDIAN(B52:B101)</f>
        <v>3.7450000000000001</v>
      </c>
    </row>
    <row r="27" spans="1:6">
      <c r="A27" s="11" t="s">
        <v>2</v>
      </c>
      <c r="B27" s="10">
        <v>6.968</v>
      </c>
      <c r="E27" s="13" t="s">
        <v>13</v>
      </c>
      <c r="F27" s="12">
        <f>QUARTILE(B52:B101,1)</f>
        <v>1.9530000000000001</v>
      </c>
    </row>
    <row r="28" spans="1:6">
      <c r="A28" s="11" t="s">
        <v>2</v>
      </c>
      <c r="B28" s="10">
        <v>4.8529999999999998</v>
      </c>
      <c r="E28" s="13" t="s">
        <v>12</v>
      </c>
      <c r="F28" s="12">
        <f>QUARTILE(B52:B101,3)</f>
        <v>5.4035000000000002</v>
      </c>
    </row>
    <row r="29" spans="1:6">
      <c r="A29" s="11" t="s">
        <v>2</v>
      </c>
      <c r="B29" s="10">
        <v>5.5E-2</v>
      </c>
      <c r="E29" s="13" t="s">
        <v>11</v>
      </c>
      <c r="F29" s="12">
        <f>F28-F27</f>
        <v>3.4504999999999999</v>
      </c>
    </row>
    <row r="30" spans="1:6">
      <c r="A30" s="11" t="s">
        <v>2</v>
      </c>
      <c r="B30" s="10">
        <v>2.68</v>
      </c>
    </row>
    <row r="31" spans="1:6">
      <c r="A31" s="11" t="s">
        <v>2</v>
      </c>
      <c r="B31" s="10">
        <v>3.746</v>
      </c>
    </row>
    <row r="32" spans="1:6">
      <c r="A32" s="11" t="s">
        <v>2</v>
      </c>
      <c r="B32" s="10">
        <v>7.0330000000000004</v>
      </c>
    </row>
    <row r="33" spans="1:2">
      <c r="A33" s="11" t="s">
        <v>2</v>
      </c>
      <c r="B33" s="10">
        <v>5.0330000000000004</v>
      </c>
    </row>
    <row r="34" spans="1:2">
      <c r="A34" s="11" t="s">
        <v>2</v>
      </c>
      <c r="B34" s="10">
        <v>5.569</v>
      </c>
    </row>
    <row r="35" spans="1:2">
      <c r="A35" s="11" t="s">
        <v>2</v>
      </c>
      <c r="B35" s="10">
        <v>6.7119999999999997</v>
      </c>
    </row>
    <row r="36" spans="1:2">
      <c r="A36" s="11" t="s">
        <v>2</v>
      </c>
      <c r="B36" s="10">
        <v>3.6629999999999998</v>
      </c>
    </row>
    <row r="37" spans="1:2">
      <c r="A37" s="11" t="s">
        <v>2</v>
      </c>
      <c r="B37" s="10">
        <v>2.7410000000000001</v>
      </c>
    </row>
    <row r="38" spans="1:2">
      <c r="A38" s="11" t="s">
        <v>2</v>
      </c>
      <c r="B38" s="10">
        <v>6.2560000000000002</v>
      </c>
    </row>
    <row r="39" spans="1:2">
      <c r="A39" s="11" t="s">
        <v>2</v>
      </c>
      <c r="B39" s="10">
        <v>5.3490000000000002</v>
      </c>
    </row>
    <row r="40" spans="1:2">
      <c r="A40" s="11" t="s">
        <v>2</v>
      </c>
      <c r="B40" s="10">
        <v>7.3</v>
      </c>
    </row>
    <row r="41" spans="1:2">
      <c r="A41" s="11" t="s">
        <v>2</v>
      </c>
      <c r="B41" s="10">
        <v>5.4450000000000003</v>
      </c>
    </row>
    <row r="42" spans="1:2">
      <c r="A42" s="11" t="s">
        <v>2</v>
      </c>
      <c r="B42" s="10">
        <v>4.97</v>
      </c>
    </row>
    <row r="43" spans="1:2">
      <c r="A43" s="11" t="s">
        <v>2</v>
      </c>
      <c r="B43" s="10">
        <v>3.613</v>
      </c>
    </row>
    <row r="44" spans="1:2">
      <c r="A44" s="11" t="s">
        <v>2</v>
      </c>
      <c r="B44" s="10">
        <v>7.5679999999999996</v>
      </c>
    </row>
    <row r="45" spans="1:2">
      <c r="A45" s="11" t="s">
        <v>2</v>
      </c>
      <c r="B45" s="10">
        <v>5.8609999999999998</v>
      </c>
    </row>
    <row r="46" spans="1:2">
      <c r="A46" s="11" t="s">
        <v>2</v>
      </c>
      <c r="B46" s="10">
        <v>4.157</v>
      </c>
    </row>
    <row r="47" spans="1:2">
      <c r="A47" s="11" t="s">
        <v>2</v>
      </c>
      <c r="B47" s="10">
        <v>0.20300000000000001</v>
      </c>
    </row>
    <row r="48" spans="1:2">
      <c r="A48" s="11" t="s">
        <v>2</v>
      </c>
      <c r="B48" s="10">
        <v>4.4409999999999998</v>
      </c>
    </row>
    <row r="49" spans="1:2">
      <c r="A49" s="11" t="s">
        <v>2</v>
      </c>
      <c r="B49" s="10">
        <v>5.875</v>
      </c>
    </row>
    <row r="50" spans="1:2">
      <c r="A50" s="11" t="s">
        <v>2</v>
      </c>
      <c r="B50" s="10">
        <v>5.7149999999999999</v>
      </c>
    </row>
    <row r="51" spans="1:2">
      <c r="A51" s="11" t="s">
        <v>2</v>
      </c>
      <c r="B51" s="10">
        <v>0.28000000000000003</v>
      </c>
    </row>
    <row r="52" spans="1:2">
      <c r="A52" s="11" t="s">
        <v>8</v>
      </c>
      <c r="B52" s="10">
        <v>-1.087</v>
      </c>
    </row>
    <row r="53" spans="1:2">
      <c r="A53" s="11" t="s">
        <v>8</v>
      </c>
      <c r="B53" s="10">
        <v>1.819</v>
      </c>
    </row>
    <row r="54" spans="1:2">
      <c r="A54" s="11" t="s">
        <v>8</v>
      </c>
      <c r="B54" s="10">
        <v>7.3999999999999996E-2</v>
      </c>
    </row>
    <row r="55" spans="1:2">
      <c r="A55" s="11" t="s">
        <v>8</v>
      </c>
      <c r="B55" s="10">
        <v>1.7549999999999999</v>
      </c>
    </row>
    <row r="56" spans="1:2">
      <c r="A56" s="11" t="s">
        <v>8</v>
      </c>
      <c r="B56" s="10">
        <v>1.889</v>
      </c>
    </row>
    <row r="57" spans="1:2">
      <c r="A57" s="11" t="s">
        <v>8</v>
      </c>
      <c r="B57" s="10">
        <v>3.089</v>
      </c>
    </row>
    <row r="58" spans="1:2">
      <c r="A58" s="11" t="s">
        <v>8</v>
      </c>
      <c r="B58" s="10">
        <v>4.008</v>
      </c>
    </row>
    <row r="59" spans="1:2">
      <c r="A59" s="11" t="s">
        <v>8</v>
      </c>
      <c r="B59" s="10">
        <v>4.5510000000000002</v>
      </c>
    </row>
    <row r="60" spans="1:2">
      <c r="A60" s="11" t="s">
        <v>8</v>
      </c>
      <c r="B60" s="10">
        <v>1.3720000000000001</v>
      </c>
    </row>
    <row r="61" spans="1:2">
      <c r="A61" s="11" t="s">
        <v>8</v>
      </c>
      <c r="B61" s="10">
        <v>3.4129999999999998</v>
      </c>
    </row>
    <row r="62" spans="1:2">
      <c r="A62" s="11" t="s">
        <v>8</v>
      </c>
      <c r="B62" s="10">
        <v>-4.1479999999999997</v>
      </c>
    </row>
    <row r="63" spans="1:2">
      <c r="A63" s="11" t="s">
        <v>8</v>
      </c>
      <c r="B63" s="10">
        <v>2.823</v>
      </c>
    </row>
    <row r="64" spans="1:2">
      <c r="A64" s="11" t="s">
        <v>8</v>
      </c>
      <c r="B64" s="10">
        <v>2.8650000000000002</v>
      </c>
    </row>
    <row r="65" spans="1:2">
      <c r="A65" s="11" t="s">
        <v>8</v>
      </c>
      <c r="B65" s="10">
        <v>4.3689999999999998</v>
      </c>
    </row>
    <row r="66" spans="1:2">
      <c r="A66" s="11" t="s">
        <v>8</v>
      </c>
      <c r="B66" s="10">
        <v>6.3369999999999997</v>
      </c>
    </row>
    <row r="67" spans="1:2">
      <c r="A67" s="11" t="s">
        <v>8</v>
      </c>
      <c r="B67" s="10">
        <v>6.3079999999999998</v>
      </c>
    </row>
    <row r="68" spans="1:2">
      <c r="A68" s="11" t="s">
        <v>8</v>
      </c>
      <c r="B68" s="10">
        <v>3.4940000000000002</v>
      </c>
    </row>
    <row r="69" spans="1:2">
      <c r="A69" s="11" t="s">
        <v>8</v>
      </c>
      <c r="B69" s="10">
        <v>10.539</v>
      </c>
    </row>
    <row r="70" spans="1:2">
      <c r="A70" s="11" t="s">
        <v>8</v>
      </c>
      <c r="B70" s="10">
        <v>3.84</v>
      </c>
    </row>
    <row r="71" spans="1:2">
      <c r="A71" s="11" t="s">
        <v>8</v>
      </c>
      <c r="B71" s="10">
        <v>5.1230000000000002</v>
      </c>
    </row>
    <row r="72" spans="1:2">
      <c r="A72" s="11" t="s">
        <v>8</v>
      </c>
      <c r="B72" s="10">
        <v>5.4850000000000003</v>
      </c>
    </row>
    <row r="73" spans="1:2">
      <c r="A73" s="11" t="s">
        <v>8</v>
      </c>
      <c r="B73" s="10">
        <v>-1.8939999999999999</v>
      </c>
    </row>
    <row r="74" spans="1:2">
      <c r="A74" s="11" t="s">
        <v>8</v>
      </c>
      <c r="B74" s="10">
        <v>8.016</v>
      </c>
    </row>
    <row r="75" spans="1:2">
      <c r="A75" s="11" t="s">
        <v>8</v>
      </c>
      <c r="B75" s="10">
        <v>2.31</v>
      </c>
    </row>
    <row r="76" spans="1:2">
      <c r="A76" s="11" t="s">
        <v>8</v>
      </c>
      <c r="B76" s="10">
        <v>3.8820000000000001</v>
      </c>
    </row>
    <row r="77" spans="1:2">
      <c r="A77" s="11" t="s">
        <v>8</v>
      </c>
      <c r="B77" s="10">
        <v>7.03</v>
      </c>
    </row>
    <row r="78" spans="1:2">
      <c r="A78" s="11" t="s">
        <v>8</v>
      </c>
      <c r="B78" s="10">
        <v>7.7270000000000003</v>
      </c>
    </row>
    <row r="79" spans="1:2">
      <c r="A79" s="11" t="s">
        <v>8</v>
      </c>
      <c r="B79" s="10">
        <v>0.105</v>
      </c>
    </row>
    <row r="80" spans="1:2">
      <c r="A80" s="11" t="s">
        <v>8</v>
      </c>
      <c r="B80" s="10">
        <v>3.65</v>
      </c>
    </row>
    <row r="81" spans="1:2">
      <c r="A81" s="11" t="s">
        <v>8</v>
      </c>
      <c r="B81" s="10">
        <v>4.5469999999999997</v>
      </c>
    </row>
    <row r="82" spans="1:2">
      <c r="A82" s="11" t="s">
        <v>8</v>
      </c>
      <c r="B82" s="10">
        <v>4.9850000000000003</v>
      </c>
    </row>
    <row r="83" spans="1:2">
      <c r="A83" s="11" t="s">
        <v>8</v>
      </c>
      <c r="B83" s="10">
        <v>5.1589999999999998</v>
      </c>
    </row>
    <row r="84" spans="1:2">
      <c r="A84" s="11" t="s">
        <v>8</v>
      </c>
      <c r="B84" s="10">
        <v>4.76</v>
      </c>
    </row>
    <row r="85" spans="1:2">
      <c r="A85" s="11" t="s">
        <v>8</v>
      </c>
      <c r="B85" s="10">
        <v>4.9340000000000002</v>
      </c>
    </row>
    <row r="86" spans="1:2">
      <c r="A86" s="11" t="s">
        <v>8</v>
      </c>
      <c r="B86" s="10">
        <v>3.1059999999999999</v>
      </c>
    </row>
    <row r="87" spans="1:2">
      <c r="A87" s="11" t="s">
        <v>8</v>
      </c>
      <c r="B87" s="10">
        <v>5.5979999999999999</v>
      </c>
    </row>
    <row r="88" spans="1:2">
      <c r="A88" s="11" t="s">
        <v>8</v>
      </c>
      <c r="B88" s="10">
        <v>2.1619999999999999</v>
      </c>
    </row>
    <row r="89" spans="1:2">
      <c r="A89" s="11" t="s">
        <v>8</v>
      </c>
      <c r="B89" s="10">
        <v>6.52</v>
      </c>
    </row>
    <row r="90" spans="1:2">
      <c r="A90" s="11" t="s">
        <v>8</v>
      </c>
      <c r="B90" s="10">
        <v>7.0460000000000003</v>
      </c>
    </row>
    <row r="91" spans="1:2">
      <c r="A91" s="11" t="s">
        <v>8</v>
      </c>
      <c r="B91" s="10">
        <v>1.7569999999999999</v>
      </c>
    </row>
    <row r="92" spans="1:2">
      <c r="A92" s="11" t="s">
        <v>8</v>
      </c>
      <c r="B92" s="10">
        <v>1.8480000000000001</v>
      </c>
    </row>
    <row r="93" spans="1:2">
      <c r="A93" s="11" t="s">
        <v>8</v>
      </c>
      <c r="B93" s="10">
        <v>1.0960000000000001</v>
      </c>
    </row>
    <row r="94" spans="1:2">
      <c r="A94" s="11" t="s">
        <v>8</v>
      </c>
      <c r="B94" s="10">
        <v>2.145</v>
      </c>
    </row>
    <row r="95" spans="1:2">
      <c r="A95" s="11" t="s">
        <v>8</v>
      </c>
      <c r="B95" s="10">
        <v>8.4350000000000005</v>
      </c>
    </row>
    <row r="96" spans="1:2">
      <c r="A96" s="11" t="s">
        <v>8</v>
      </c>
      <c r="B96" s="10">
        <v>6.0990000000000002</v>
      </c>
    </row>
    <row r="97" spans="1:2">
      <c r="A97" s="11" t="s">
        <v>8</v>
      </c>
      <c r="B97" s="10">
        <v>3.972</v>
      </c>
    </row>
    <row r="98" spans="1:2">
      <c r="A98" s="11" t="s">
        <v>8</v>
      </c>
      <c r="B98" s="10">
        <v>2.4089999999999998</v>
      </c>
    </row>
    <row r="99" spans="1:2">
      <c r="A99" s="11" t="s">
        <v>8</v>
      </c>
      <c r="B99" s="10">
        <v>0.56899999999999995</v>
      </c>
    </row>
    <row r="100" spans="1:2">
      <c r="A100" s="11" t="s">
        <v>8</v>
      </c>
      <c r="B100" s="10">
        <v>7.0129999999999999</v>
      </c>
    </row>
    <row r="101" spans="1:2">
      <c r="A101" s="11" t="s">
        <v>8</v>
      </c>
      <c r="B101" s="10">
        <v>2.5939999999999999</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EECF8-29E9-F640-A287-4EC4217F4D0D}">
  <dimension ref="A1:H161"/>
  <sheetViews>
    <sheetView workbookViewId="0">
      <selection activeCell="J12" sqref="J12"/>
    </sheetView>
  </sheetViews>
  <sheetFormatPr baseColWidth="10" defaultColWidth="8.83203125" defaultRowHeight="13"/>
  <cols>
    <col min="1" max="7" width="8.83203125" style="9"/>
    <col min="8" max="8" width="42.5" style="9" customWidth="1"/>
    <col min="9" max="16384" width="8.83203125" style="9"/>
  </cols>
  <sheetData>
    <row r="1" spans="1:6">
      <c r="A1" s="13" t="s">
        <v>23</v>
      </c>
      <c r="B1" s="13" t="s">
        <v>22</v>
      </c>
    </row>
    <row r="2" spans="1:6">
      <c r="A2" s="14">
        <v>1</v>
      </c>
      <c r="B2" s="14" t="s">
        <v>8</v>
      </c>
    </row>
    <row r="3" spans="1:6">
      <c r="A3" s="14">
        <v>1</v>
      </c>
      <c r="B3" s="14" t="s">
        <v>16</v>
      </c>
      <c r="D3" s="20" t="s">
        <v>21</v>
      </c>
    </row>
    <row r="4" spans="1:6">
      <c r="A4" s="14">
        <v>1</v>
      </c>
      <c r="B4" s="14" t="s">
        <v>2</v>
      </c>
      <c r="D4" s="20"/>
    </row>
    <row r="5" spans="1:6">
      <c r="A5" s="14">
        <v>1</v>
      </c>
      <c r="B5" s="14" t="s">
        <v>8</v>
      </c>
      <c r="D5" s="20"/>
      <c r="E5" s="13" t="s">
        <v>19</v>
      </c>
      <c r="F5" s="13" t="s">
        <v>18</v>
      </c>
    </row>
    <row r="6" spans="1:6">
      <c r="A6" s="14">
        <v>1</v>
      </c>
      <c r="B6" s="14" t="s">
        <v>16</v>
      </c>
      <c r="D6" s="13" t="s">
        <v>2</v>
      </c>
      <c r="E6" s="14">
        <f>COUNTIF(B2:B71,"A")</f>
        <v>11</v>
      </c>
      <c r="F6" s="14">
        <f>COUNTIF(B72:B161, "A")</f>
        <v>19</v>
      </c>
    </row>
    <row r="7" spans="1:6">
      <c r="A7" s="14">
        <v>1</v>
      </c>
      <c r="B7" s="14" t="s">
        <v>2</v>
      </c>
      <c r="D7" s="13" t="s">
        <v>8</v>
      </c>
      <c r="E7" s="14">
        <f>COUNTIF(B2:B71,"B")</f>
        <v>17</v>
      </c>
      <c r="F7" s="14">
        <f>COUNTIF(B72:B161, "B")</f>
        <v>30</v>
      </c>
    </row>
    <row r="8" spans="1:6">
      <c r="A8" s="14">
        <v>1</v>
      </c>
      <c r="B8" s="14" t="s">
        <v>16</v>
      </c>
      <c r="D8" s="13" t="s">
        <v>16</v>
      </c>
      <c r="E8" s="14">
        <f>COUNTIF(B2:B71,"Other")</f>
        <v>42</v>
      </c>
      <c r="F8" s="14">
        <f>COUNTIF(B72:B161, "Other")</f>
        <v>41</v>
      </c>
    </row>
    <row r="9" spans="1:6">
      <c r="A9" s="14">
        <v>1</v>
      </c>
      <c r="B9" s="14" t="s">
        <v>16</v>
      </c>
      <c r="D9" s="13" t="s">
        <v>17</v>
      </c>
      <c r="E9" s="13">
        <f>SUM(E6:E8)</f>
        <v>70</v>
      </c>
      <c r="F9" s="14">
        <f>SUM(F6:F8)</f>
        <v>90</v>
      </c>
    </row>
    <row r="10" spans="1:6">
      <c r="A10" s="14">
        <v>1</v>
      </c>
      <c r="B10" s="14" t="s">
        <v>16</v>
      </c>
      <c r="D10" s="20"/>
      <c r="F10" s="14"/>
    </row>
    <row r="11" spans="1:6">
      <c r="A11" s="14">
        <v>1</v>
      </c>
      <c r="B11" s="14" t="s">
        <v>16</v>
      </c>
      <c r="D11" s="20"/>
      <c r="F11" s="14"/>
    </row>
    <row r="12" spans="1:6">
      <c r="A12" s="14">
        <v>1</v>
      </c>
      <c r="B12" s="14" t="s">
        <v>8</v>
      </c>
      <c r="D12" s="20" t="s">
        <v>20</v>
      </c>
      <c r="F12" s="14"/>
    </row>
    <row r="13" spans="1:6">
      <c r="A13" s="14">
        <v>1</v>
      </c>
      <c r="B13" s="14" t="s">
        <v>16</v>
      </c>
      <c r="D13" s="20"/>
      <c r="F13" s="14"/>
    </row>
    <row r="14" spans="1:6">
      <c r="A14" s="14">
        <v>1</v>
      </c>
      <c r="B14" s="14" t="s">
        <v>16</v>
      </c>
      <c r="D14" s="20"/>
      <c r="E14" s="13" t="s">
        <v>19</v>
      </c>
      <c r="F14" s="13" t="s">
        <v>18</v>
      </c>
    </row>
    <row r="15" spans="1:6">
      <c r="A15" s="14">
        <v>1</v>
      </c>
      <c r="B15" s="14" t="s">
        <v>2</v>
      </c>
      <c r="D15" s="13" t="s">
        <v>2</v>
      </c>
      <c r="E15" s="19">
        <f>100*E6/E$9</f>
        <v>15.714285714285714</v>
      </c>
      <c r="F15" s="14">
        <f>100*F6/F9</f>
        <v>21.111111111111111</v>
      </c>
    </row>
    <row r="16" spans="1:6">
      <c r="A16" s="14">
        <v>1</v>
      </c>
      <c r="B16" s="14" t="s">
        <v>2</v>
      </c>
      <c r="D16" s="13" t="s">
        <v>8</v>
      </c>
      <c r="E16" s="19">
        <f>100*E7/E$9</f>
        <v>24.285714285714285</v>
      </c>
      <c r="F16" s="14">
        <f>100*F7/F9</f>
        <v>33.333333333333336</v>
      </c>
    </row>
    <row r="17" spans="1:8">
      <c r="A17" s="14">
        <v>1</v>
      </c>
      <c r="B17" s="14" t="s">
        <v>2</v>
      </c>
      <c r="D17" s="13" t="s">
        <v>16</v>
      </c>
      <c r="E17" s="19">
        <f>100*E8/E$9</f>
        <v>60</v>
      </c>
      <c r="F17" s="14">
        <f>100*F8/F9</f>
        <v>45.555555555555557</v>
      </c>
    </row>
    <row r="18" spans="1:8">
      <c r="A18" s="14">
        <v>1</v>
      </c>
      <c r="B18" s="14" t="s">
        <v>8</v>
      </c>
      <c r="D18" s="13" t="s">
        <v>17</v>
      </c>
      <c r="E18" s="13">
        <f>SUM(E15:E17)</f>
        <v>100</v>
      </c>
      <c r="F18" s="14">
        <f>SUM(F15:F17)</f>
        <v>100</v>
      </c>
    </row>
    <row r="19" spans="1:8">
      <c r="A19" s="14">
        <v>1</v>
      </c>
      <c r="B19" s="14" t="s">
        <v>2</v>
      </c>
    </row>
    <row r="20" spans="1:8">
      <c r="A20" s="14">
        <v>1</v>
      </c>
      <c r="B20" s="14" t="s">
        <v>16</v>
      </c>
      <c r="H20" s="9" t="s">
        <v>9</v>
      </c>
    </row>
    <row r="21" spans="1:8" ht="70" customHeight="1">
      <c r="A21" s="14">
        <v>1</v>
      </c>
      <c r="B21" s="14" t="s">
        <v>8</v>
      </c>
      <c r="H21" s="16" t="s">
        <v>31</v>
      </c>
    </row>
    <row r="22" spans="1:8">
      <c r="A22" s="14">
        <v>1</v>
      </c>
      <c r="B22" s="14" t="s">
        <v>2</v>
      </c>
    </row>
    <row r="23" spans="1:8">
      <c r="A23" s="14">
        <v>1</v>
      </c>
      <c r="B23" s="14" t="s">
        <v>8</v>
      </c>
    </row>
    <row r="24" spans="1:8">
      <c r="A24" s="14">
        <v>1</v>
      </c>
      <c r="B24" s="14" t="s">
        <v>16</v>
      </c>
    </row>
    <row r="25" spans="1:8">
      <c r="A25" s="14">
        <v>1</v>
      </c>
      <c r="B25" s="14" t="s">
        <v>16</v>
      </c>
    </row>
    <row r="26" spans="1:8">
      <c r="A26" s="14">
        <v>1</v>
      </c>
      <c r="B26" s="14" t="s">
        <v>8</v>
      </c>
    </row>
    <row r="27" spans="1:8">
      <c r="A27" s="14">
        <v>1</v>
      </c>
      <c r="B27" s="14" t="s">
        <v>8</v>
      </c>
    </row>
    <row r="28" spans="1:8">
      <c r="A28" s="14">
        <v>1</v>
      </c>
      <c r="B28" s="14" t="s">
        <v>16</v>
      </c>
    </row>
    <row r="29" spans="1:8">
      <c r="A29" s="14">
        <v>1</v>
      </c>
      <c r="B29" s="14" t="s">
        <v>16</v>
      </c>
    </row>
    <row r="30" spans="1:8">
      <c r="A30" s="14">
        <v>1</v>
      </c>
      <c r="B30" s="14" t="s">
        <v>16</v>
      </c>
    </row>
    <row r="31" spans="1:8">
      <c r="A31" s="14">
        <v>1</v>
      </c>
      <c r="B31" s="14" t="s">
        <v>16</v>
      </c>
    </row>
    <row r="32" spans="1:8">
      <c r="A32" s="14">
        <v>1</v>
      </c>
      <c r="B32" s="14" t="s">
        <v>16</v>
      </c>
    </row>
    <row r="33" spans="1:2">
      <c r="A33" s="14">
        <v>1</v>
      </c>
      <c r="B33" s="14" t="s">
        <v>8</v>
      </c>
    </row>
    <row r="34" spans="1:2">
      <c r="A34" s="14">
        <v>1</v>
      </c>
      <c r="B34" s="14" t="s">
        <v>8</v>
      </c>
    </row>
    <row r="35" spans="1:2">
      <c r="A35" s="14">
        <v>1</v>
      </c>
      <c r="B35" s="14" t="s">
        <v>16</v>
      </c>
    </row>
    <row r="36" spans="1:2">
      <c r="A36" s="14">
        <v>1</v>
      </c>
      <c r="B36" s="14" t="s">
        <v>16</v>
      </c>
    </row>
    <row r="37" spans="1:2">
      <c r="A37" s="14">
        <v>1</v>
      </c>
      <c r="B37" s="14" t="s">
        <v>8</v>
      </c>
    </row>
    <row r="38" spans="1:2">
      <c r="A38" s="14">
        <v>1</v>
      </c>
      <c r="B38" s="14" t="s">
        <v>8</v>
      </c>
    </row>
    <row r="39" spans="1:2">
      <c r="A39" s="14">
        <v>1</v>
      </c>
      <c r="B39" s="14" t="s">
        <v>8</v>
      </c>
    </row>
    <row r="40" spans="1:2">
      <c r="A40" s="14">
        <v>1</v>
      </c>
      <c r="B40" s="14" t="s">
        <v>16</v>
      </c>
    </row>
    <row r="41" spans="1:2">
      <c r="A41" s="14">
        <v>1</v>
      </c>
      <c r="B41" s="14" t="s">
        <v>16</v>
      </c>
    </row>
    <row r="42" spans="1:2">
      <c r="A42" s="14">
        <v>1</v>
      </c>
      <c r="B42" s="14" t="s">
        <v>8</v>
      </c>
    </row>
    <row r="43" spans="1:2">
      <c r="A43" s="14">
        <v>1</v>
      </c>
      <c r="B43" s="14" t="s">
        <v>16</v>
      </c>
    </row>
    <row r="44" spans="1:2">
      <c r="A44" s="14">
        <v>1</v>
      </c>
      <c r="B44" s="14" t="s">
        <v>16</v>
      </c>
    </row>
    <row r="45" spans="1:2">
      <c r="A45" s="14">
        <v>1</v>
      </c>
      <c r="B45" s="14" t="s">
        <v>16</v>
      </c>
    </row>
    <row r="46" spans="1:2">
      <c r="A46" s="14">
        <v>1</v>
      </c>
      <c r="B46" s="14" t="s">
        <v>16</v>
      </c>
    </row>
    <row r="47" spans="1:2">
      <c r="A47" s="14">
        <v>1</v>
      </c>
      <c r="B47" s="14" t="s">
        <v>16</v>
      </c>
    </row>
    <row r="48" spans="1:2">
      <c r="A48" s="14">
        <v>1</v>
      </c>
      <c r="B48" s="14" t="s">
        <v>16</v>
      </c>
    </row>
    <row r="49" spans="1:2">
      <c r="A49" s="14">
        <v>1</v>
      </c>
      <c r="B49" s="14" t="s">
        <v>16</v>
      </c>
    </row>
    <row r="50" spans="1:2">
      <c r="A50" s="14">
        <v>1</v>
      </c>
      <c r="B50" s="14" t="s">
        <v>16</v>
      </c>
    </row>
    <row r="51" spans="1:2">
      <c r="A51" s="14">
        <v>1</v>
      </c>
      <c r="B51" s="14" t="s">
        <v>16</v>
      </c>
    </row>
    <row r="52" spans="1:2">
      <c r="A52" s="14">
        <v>1</v>
      </c>
      <c r="B52" s="14" t="s">
        <v>2</v>
      </c>
    </row>
    <row r="53" spans="1:2">
      <c r="A53" s="14">
        <v>1</v>
      </c>
      <c r="B53" s="14" t="s">
        <v>16</v>
      </c>
    </row>
    <row r="54" spans="1:2">
      <c r="A54" s="14">
        <v>1</v>
      </c>
      <c r="B54" s="14" t="s">
        <v>2</v>
      </c>
    </row>
    <row r="55" spans="1:2">
      <c r="A55" s="14">
        <v>1</v>
      </c>
      <c r="B55" s="14" t="s">
        <v>16</v>
      </c>
    </row>
    <row r="56" spans="1:2">
      <c r="A56" s="14">
        <v>1</v>
      </c>
      <c r="B56" s="14" t="s">
        <v>16</v>
      </c>
    </row>
    <row r="57" spans="1:2">
      <c r="A57" s="14">
        <v>1</v>
      </c>
      <c r="B57" s="14" t="s">
        <v>16</v>
      </c>
    </row>
    <row r="58" spans="1:2">
      <c r="A58" s="14">
        <v>1</v>
      </c>
      <c r="B58" s="14" t="s">
        <v>2</v>
      </c>
    </row>
    <row r="59" spans="1:2">
      <c r="A59" s="14">
        <v>1</v>
      </c>
      <c r="B59" s="14" t="s">
        <v>2</v>
      </c>
    </row>
    <row r="60" spans="1:2">
      <c r="A60" s="14">
        <v>1</v>
      </c>
      <c r="B60" s="14" t="s">
        <v>16</v>
      </c>
    </row>
    <row r="61" spans="1:2">
      <c r="A61" s="14">
        <v>1</v>
      </c>
      <c r="B61" s="14" t="s">
        <v>16</v>
      </c>
    </row>
    <row r="62" spans="1:2">
      <c r="A62" s="14">
        <v>1</v>
      </c>
      <c r="B62" s="14" t="s">
        <v>16</v>
      </c>
    </row>
    <row r="63" spans="1:2">
      <c r="A63" s="14">
        <v>1</v>
      </c>
      <c r="B63" s="14" t="s">
        <v>16</v>
      </c>
    </row>
    <row r="64" spans="1:2">
      <c r="A64" s="14">
        <v>1</v>
      </c>
      <c r="B64" s="14" t="s">
        <v>16</v>
      </c>
    </row>
    <row r="65" spans="1:2">
      <c r="A65" s="14">
        <v>1</v>
      </c>
      <c r="B65" s="14" t="s">
        <v>16</v>
      </c>
    </row>
    <row r="66" spans="1:2">
      <c r="A66" s="14">
        <v>1</v>
      </c>
      <c r="B66" s="14" t="s">
        <v>8</v>
      </c>
    </row>
    <row r="67" spans="1:2">
      <c r="A67" s="14">
        <v>1</v>
      </c>
      <c r="B67" s="14" t="s">
        <v>16</v>
      </c>
    </row>
    <row r="68" spans="1:2">
      <c r="A68" s="14">
        <v>1</v>
      </c>
      <c r="B68" s="14" t="s">
        <v>8</v>
      </c>
    </row>
    <row r="69" spans="1:2">
      <c r="A69" s="14">
        <v>1</v>
      </c>
      <c r="B69" s="14" t="s">
        <v>16</v>
      </c>
    </row>
    <row r="70" spans="1:2">
      <c r="A70" s="14">
        <v>1</v>
      </c>
      <c r="B70" s="14" t="s">
        <v>16</v>
      </c>
    </row>
    <row r="71" spans="1:2">
      <c r="A71" s="14">
        <v>1</v>
      </c>
      <c r="B71" s="14" t="s">
        <v>8</v>
      </c>
    </row>
    <row r="72" spans="1:2">
      <c r="A72" s="14">
        <v>2</v>
      </c>
      <c r="B72" s="14" t="s">
        <v>2</v>
      </c>
    </row>
    <row r="73" spans="1:2">
      <c r="A73" s="14">
        <v>2</v>
      </c>
      <c r="B73" s="14" t="s">
        <v>8</v>
      </c>
    </row>
    <row r="74" spans="1:2">
      <c r="A74" s="14">
        <v>2</v>
      </c>
      <c r="B74" s="14" t="s">
        <v>2</v>
      </c>
    </row>
    <row r="75" spans="1:2">
      <c r="A75" s="14">
        <v>2</v>
      </c>
      <c r="B75" s="14" t="s">
        <v>16</v>
      </c>
    </row>
    <row r="76" spans="1:2">
      <c r="A76" s="14">
        <v>2</v>
      </c>
      <c r="B76" s="14" t="s">
        <v>2</v>
      </c>
    </row>
    <row r="77" spans="1:2">
      <c r="A77" s="14">
        <v>2</v>
      </c>
      <c r="B77" s="14" t="s">
        <v>8</v>
      </c>
    </row>
    <row r="78" spans="1:2">
      <c r="A78" s="14">
        <v>2</v>
      </c>
      <c r="B78" s="14" t="s">
        <v>16</v>
      </c>
    </row>
    <row r="79" spans="1:2">
      <c r="A79" s="14">
        <v>2</v>
      </c>
      <c r="B79" s="14" t="s">
        <v>16</v>
      </c>
    </row>
    <row r="80" spans="1:2">
      <c r="A80" s="14">
        <v>2</v>
      </c>
      <c r="B80" s="14" t="s">
        <v>8</v>
      </c>
    </row>
    <row r="81" spans="1:2">
      <c r="A81" s="14">
        <v>2</v>
      </c>
      <c r="B81" s="14" t="s">
        <v>8</v>
      </c>
    </row>
    <row r="82" spans="1:2">
      <c r="A82" s="14">
        <v>2</v>
      </c>
      <c r="B82" s="14" t="s">
        <v>16</v>
      </c>
    </row>
    <row r="83" spans="1:2">
      <c r="A83" s="14">
        <v>2</v>
      </c>
      <c r="B83" s="14" t="s">
        <v>8</v>
      </c>
    </row>
    <row r="84" spans="1:2">
      <c r="A84" s="14">
        <v>2</v>
      </c>
      <c r="B84" s="14" t="s">
        <v>8</v>
      </c>
    </row>
    <row r="85" spans="1:2">
      <c r="A85" s="14">
        <v>2</v>
      </c>
      <c r="B85" s="14" t="s">
        <v>16</v>
      </c>
    </row>
    <row r="86" spans="1:2">
      <c r="A86" s="14">
        <v>2</v>
      </c>
      <c r="B86" s="14" t="s">
        <v>16</v>
      </c>
    </row>
    <row r="87" spans="1:2">
      <c r="A87" s="14">
        <v>2</v>
      </c>
      <c r="B87" s="14" t="s">
        <v>2</v>
      </c>
    </row>
    <row r="88" spans="1:2">
      <c r="A88" s="14">
        <v>2</v>
      </c>
      <c r="B88" s="14" t="s">
        <v>8</v>
      </c>
    </row>
    <row r="89" spans="1:2">
      <c r="A89" s="14">
        <v>2</v>
      </c>
      <c r="B89" s="14" t="s">
        <v>2</v>
      </c>
    </row>
    <row r="90" spans="1:2">
      <c r="A90" s="14">
        <v>2</v>
      </c>
      <c r="B90" s="14" t="s">
        <v>16</v>
      </c>
    </row>
    <row r="91" spans="1:2">
      <c r="A91" s="14">
        <v>2</v>
      </c>
      <c r="B91" s="14" t="s">
        <v>8</v>
      </c>
    </row>
    <row r="92" spans="1:2">
      <c r="A92" s="14">
        <v>2</v>
      </c>
      <c r="B92" s="14" t="s">
        <v>16</v>
      </c>
    </row>
    <row r="93" spans="1:2">
      <c r="A93" s="14">
        <v>2</v>
      </c>
      <c r="B93" s="14" t="s">
        <v>16</v>
      </c>
    </row>
    <row r="94" spans="1:2">
      <c r="A94" s="14">
        <v>2</v>
      </c>
      <c r="B94" s="14" t="s">
        <v>2</v>
      </c>
    </row>
    <row r="95" spans="1:2">
      <c r="A95" s="14">
        <v>2</v>
      </c>
      <c r="B95" s="14" t="s">
        <v>16</v>
      </c>
    </row>
    <row r="96" spans="1:2">
      <c r="A96" s="14">
        <v>2</v>
      </c>
      <c r="B96" s="14" t="s">
        <v>2</v>
      </c>
    </row>
    <row r="97" spans="1:2">
      <c r="A97" s="14">
        <v>2</v>
      </c>
      <c r="B97" s="14" t="s">
        <v>8</v>
      </c>
    </row>
    <row r="98" spans="1:2">
      <c r="A98" s="14">
        <v>2</v>
      </c>
      <c r="B98" s="14" t="s">
        <v>16</v>
      </c>
    </row>
    <row r="99" spans="1:2">
      <c r="A99" s="14">
        <v>2</v>
      </c>
      <c r="B99" s="14" t="s">
        <v>8</v>
      </c>
    </row>
    <row r="100" spans="1:2">
      <c r="A100" s="14">
        <v>2</v>
      </c>
      <c r="B100" s="14" t="s">
        <v>16</v>
      </c>
    </row>
    <row r="101" spans="1:2">
      <c r="A101" s="14">
        <v>2</v>
      </c>
      <c r="B101" s="14" t="s">
        <v>8</v>
      </c>
    </row>
    <row r="102" spans="1:2">
      <c r="A102" s="14">
        <v>2</v>
      </c>
      <c r="B102" s="14" t="s">
        <v>16</v>
      </c>
    </row>
    <row r="103" spans="1:2">
      <c r="A103" s="14">
        <v>2</v>
      </c>
      <c r="B103" s="14" t="s">
        <v>8</v>
      </c>
    </row>
    <row r="104" spans="1:2">
      <c r="A104" s="14">
        <v>2</v>
      </c>
      <c r="B104" s="14" t="s">
        <v>16</v>
      </c>
    </row>
    <row r="105" spans="1:2">
      <c r="A105" s="14">
        <v>2</v>
      </c>
      <c r="B105" s="14" t="s">
        <v>8</v>
      </c>
    </row>
    <row r="106" spans="1:2">
      <c r="A106" s="14">
        <v>2</v>
      </c>
      <c r="B106" s="14" t="s">
        <v>2</v>
      </c>
    </row>
    <row r="107" spans="1:2">
      <c r="A107" s="14">
        <v>2</v>
      </c>
      <c r="B107" s="14" t="s">
        <v>2</v>
      </c>
    </row>
    <row r="108" spans="1:2">
      <c r="A108" s="14">
        <v>2</v>
      </c>
      <c r="B108" s="14" t="s">
        <v>16</v>
      </c>
    </row>
    <row r="109" spans="1:2">
      <c r="A109" s="14">
        <v>2</v>
      </c>
      <c r="B109" s="14" t="s">
        <v>8</v>
      </c>
    </row>
    <row r="110" spans="1:2">
      <c r="A110" s="14">
        <v>2</v>
      </c>
      <c r="B110" s="14" t="s">
        <v>16</v>
      </c>
    </row>
    <row r="111" spans="1:2">
      <c r="A111" s="14">
        <v>2</v>
      </c>
      <c r="B111" s="14" t="s">
        <v>16</v>
      </c>
    </row>
    <row r="112" spans="1:2">
      <c r="A112" s="14">
        <v>2</v>
      </c>
      <c r="B112" s="14" t="s">
        <v>2</v>
      </c>
    </row>
    <row r="113" spans="1:2">
      <c r="A113" s="14">
        <v>2</v>
      </c>
      <c r="B113" s="14" t="s">
        <v>8</v>
      </c>
    </row>
    <row r="114" spans="1:2">
      <c r="A114" s="14">
        <v>2</v>
      </c>
      <c r="B114" s="14" t="s">
        <v>8</v>
      </c>
    </row>
    <row r="115" spans="1:2">
      <c r="A115" s="14">
        <v>2</v>
      </c>
      <c r="B115" s="14" t="s">
        <v>16</v>
      </c>
    </row>
    <row r="116" spans="1:2">
      <c r="A116" s="14">
        <v>2</v>
      </c>
      <c r="B116" s="14" t="s">
        <v>16</v>
      </c>
    </row>
    <row r="117" spans="1:2">
      <c r="A117" s="14">
        <v>2</v>
      </c>
      <c r="B117" s="14" t="s">
        <v>16</v>
      </c>
    </row>
    <row r="118" spans="1:2">
      <c r="A118" s="14">
        <v>2</v>
      </c>
      <c r="B118" s="14" t="s">
        <v>16</v>
      </c>
    </row>
    <row r="119" spans="1:2">
      <c r="A119" s="14">
        <v>2</v>
      </c>
      <c r="B119" s="14" t="s">
        <v>8</v>
      </c>
    </row>
    <row r="120" spans="1:2">
      <c r="A120" s="14">
        <v>2</v>
      </c>
      <c r="B120" s="14" t="s">
        <v>8</v>
      </c>
    </row>
    <row r="121" spans="1:2">
      <c r="A121" s="14">
        <v>2</v>
      </c>
      <c r="B121" s="14" t="s">
        <v>8</v>
      </c>
    </row>
    <row r="122" spans="1:2">
      <c r="A122" s="14">
        <v>2</v>
      </c>
      <c r="B122" s="14" t="s">
        <v>16</v>
      </c>
    </row>
    <row r="123" spans="1:2">
      <c r="A123" s="14">
        <v>2</v>
      </c>
      <c r="B123" s="14" t="s">
        <v>16</v>
      </c>
    </row>
    <row r="124" spans="1:2">
      <c r="A124" s="14">
        <v>2</v>
      </c>
      <c r="B124" s="14" t="s">
        <v>8</v>
      </c>
    </row>
    <row r="125" spans="1:2">
      <c r="A125" s="14">
        <v>2</v>
      </c>
      <c r="B125" s="14" t="s">
        <v>8</v>
      </c>
    </row>
    <row r="126" spans="1:2">
      <c r="A126" s="14">
        <v>2</v>
      </c>
      <c r="B126" s="14" t="s">
        <v>2</v>
      </c>
    </row>
    <row r="127" spans="1:2">
      <c r="A127" s="14">
        <v>2</v>
      </c>
      <c r="B127" s="14" t="s">
        <v>16</v>
      </c>
    </row>
    <row r="128" spans="1:2">
      <c r="A128" s="14">
        <v>2</v>
      </c>
      <c r="B128" s="14" t="s">
        <v>8</v>
      </c>
    </row>
    <row r="129" spans="1:2">
      <c r="A129" s="14">
        <v>2</v>
      </c>
      <c r="B129" s="14" t="s">
        <v>2</v>
      </c>
    </row>
    <row r="130" spans="1:2">
      <c r="A130" s="14">
        <v>2</v>
      </c>
      <c r="B130" s="14" t="s">
        <v>2</v>
      </c>
    </row>
    <row r="131" spans="1:2">
      <c r="A131" s="14">
        <v>2</v>
      </c>
      <c r="B131" s="14" t="s">
        <v>8</v>
      </c>
    </row>
    <row r="132" spans="1:2">
      <c r="A132" s="14">
        <v>2</v>
      </c>
      <c r="B132" s="14" t="s">
        <v>16</v>
      </c>
    </row>
    <row r="133" spans="1:2">
      <c r="A133" s="14">
        <v>2</v>
      </c>
      <c r="B133" s="14" t="s">
        <v>16</v>
      </c>
    </row>
    <row r="134" spans="1:2">
      <c r="A134" s="14">
        <v>2</v>
      </c>
      <c r="B134" s="14" t="s">
        <v>16</v>
      </c>
    </row>
    <row r="135" spans="1:2">
      <c r="A135" s="14">
        <v>2</v>
      </c>
      <c r="B135" s="14" t="s">
        <v>8</v>
      </c>
    </row>
    <row r="136" spans="1:2">
      <c r="A136" s="14">
        <v>2</v>
      </c>
      <c r="B136" s="14" t="s">
        <v>16</v>
      </c>
    </row>
    <row r="137" spans="1:2">
      <c r="A137" s="14">
        <v>2</v>
      </c>
      <c r="B137" s="14" t="s">
        <v>16</v>
      </c>
    </row>
    <row r="138" spans="1:2">
      <c r="A138" s="14">
        <v>2</v>
      </c>
      <c r="B138" s="14" t="s">
        <v>2</v>
      </c>
    </row>
    <row r="139" spans="1:2">
      <c r="A139" s="14">
        <v>2</v>
      </c>
      <c r="B139" s="14" t="s">
        <v>16</v>
      </c>
    </row>
    <row r="140" spans="1:2">
      <c r="A140" s="14">
        <v>2</v>
      </c>
      <c r="B140" s="14" t="s">
        <v>2</v>
      </c>
    </row>
    <row r="141" spans="1:2">
      <c r="A141" s="14">
        <v>2</v>
      </c>
      <c r="B141" s="14" t="s">
        <v>8</v>
      </c>
    </row>
    <row r="142" spans="1:2">
      <c r="A142" s="14">
        <v>2</v>
      </c>
      <c r="B142" s="14" t="s">
        <v>8</v>
      </c>
    </row>
    <row r="143" spans="1:2">
      <c r="A143" s="14">
        <v>2</v>
      </c>
      <c r="B143" s="14" t="s">
        <v>16</v>
      </c>
    </row>
    <row r="144" spans="1:2">
      <c r="A144" s="14">
        <v>2</v>
      </c>
      <c r="B144" s="14" t="s">
        <v>16</v>
      </c>
    </row>
    <row r="145" spans="1:2">
      <c r="A145" s="14">
        <v>2</v>
      </c>
      <c r="B145" s="14" t="s">
        <v>8</v>
      </c>
    </row>
    <row r="146" spans="1:2">
      <c r="A146" s="14">
        <v>2</v>
      </c>
      <c r="B146" s="14" t="s">
        <v>16</v>
      </c>
    </row>
    <row r="147" spans="1:2">
      <c r="A147" s="14">
        <v>2</v>
      </c>
      <c r="B147" s="14" t="s">
        <v>2</v>
      </c>
    </row>
    <row r="148" spans="1:2">
      <c r="A148" s="14">
        <v>2</v>
      </c>
      <c r="B148" s="14" t="s">
        <v>16</v>
      </c>
    </row>
    <row r="149" spans="1:2">
      <c r="A149" s="14">
        <v>2</v>
      </c>
      <c r="B149" s="14" t="s">
        <v>2</v>
      </c>
    </row>
    <row r="150" spans="1:2">
      <c r="A150" s="14">
        <v>2</v>
      </c>
      <c r="B150" s="14" t="s">
        <v>16</v>
      </c>
    </row>
    <row r="151" spans="1:2">
      <c r="A151" s="14">
        <v>2</v>
      </c>
      <c r="B151" s="14" t="s">
        <v>16</v>
      </c>
    </row>
    <row r="152" spans="1:2">
      <c r="A152" s="14">
        <v>2</v>
      </c>
      <c r="B152" s="14" t="s">
        <v>16</v>
      </c>
    </row>
    <row r="153" spans="1:2">
      <c r="A153" s="14">
        <v>2</v>
      </c>
      <c r="B153" s="14" t="s">
        <v>16</v>
      </c>
    </row>
    <row r="154" spans="1:2">
      <c r="A154" s="14">
        <v>2</v>
      </c>
      <c r="B154" s="14" t="s">
        <v>16</v>
      </c>
    </row>
    <row r="155" spans="1:2">
      <c r="A155" s="14">
        <v>2</v>
      </c>
      <c r="B155" s="14" t="s">
        <v>2</v>
      </c>
    </row>
    <row r="156" spans="1:2">
      <c r="A156" s="14">
        <v>2</v>
      </c>
      <c r="B156" s="14" t="s">
        <v>8</v>
      </c>
    </row>
    <row r="157" spans="1:2">
      <c r="A157" s="14">
        <v>2</v>
      </c>
      <c r="B157" s="14" t="s">
        <v>2</v>
      </c>
    </row>
    <row r="158" spans="1:2">
      <c r="A158" s="14">
        <v>2</v>
      </c>
      <c r="B158" s="14" t="s">
        <v>8</v>
      </c>
    </row>
    <row r="159" spans="1:2">
      <c r="A159" s="14">
        <v>2</v>
      </c>
      <c r="B159" s="14" t="s">
        <v>8</v>
      </c>
    </row>
    <row r="160" spans="1:2">
      <c r="A160" s="14">
        <v>2</v>
      </c>
      <c r="B160" s="14" t="s">
        <v>16</v>
      </c>
    </row>
    <row r="161" spans="1:2">
      <c r="A161" s="14">
        <v>2</v>
      </c>
      <c r="B161" s="14" t="s">
        <v>16</v>
      </c>
    </row>
  </sheetData>
  <pageMargins left="0.75" right="0.75" top="1" bottom="1" header="0.5" footer="0.5"/>
  <pageSetup paperSize="9" orientation="portrait" horizontalDpi="4294967293"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154F9-E2DD-BD41-BD5F-0650EFD462CB}">
  <dimension ref="A1:G19"/>
  <sheetViews>
    <sheetView workbookViewId="0">
      <selection activeCell="J19" sqref="J19"/>
    </sheetView>
  </sheetViews>
  <sheetFormatPr baseColWidth="10" defaultColWidth="8.83203125" defaultRowHeight="13"/>
  <cols>
    <col min="1" max="4" width="8.83203125" style="9"/>
    <col min="5" max="5" width="58" style="9" customWidth="1"/>
    <col min="6" max="6" width="12.6640625" style="9" bestFit="1" customWidth="1"/>
    <col min="7" max="7" width="12.1640625" style="9" bestFit="1" customWidth="1"/>
    <col min="8" max="16384" width="8.83203125" style="9"/>
  </cols>
  <sheetData>
    <row r="1" spans="1:7">
      <c r="A1" s="13" t="s">
        <v>26</v>
      </c>
      <c r="B1" s="13" t="s">
        <v>25</v>
      </c>
      <c r="C1" s="13" t="s">
        <v>24</v>
      </c>
      <c r="E1" t="s">
        <v>32</v>
      </c>
      <c r="F1"/>
      <c r="G1"/>
    </row>
    <row r="2" spans="1:7" ht="14" thickBot="1">
      <c r="A2" s="14">
        <v>1</v>
      </c>
      <c r="B2" s="14">
        <v>7.7</v>
      </c>
      <c r="C2" s="14">
        <v>8.5</v>
      </c>
      <c r="E2"/>
      <c r="F2"/>
      <c r="G2"/>
    </row>
    <row r="3" spans="1:7">
      <c r="A3" s="14">
        <v>2</v>
      </c>
      <c r="B3" s="14">
        <v>9.1999999999999993</v>
      </c>
      <c r="C3" s="14">
        <v>9.6</v>
      </c>
      <c r="E3" s="25"/>
      <c r="F3" s="25" t="s">
        <v>25</v>
      </c>
      <c r="G3" s="25" t="s">
        <v>24</v>
      </c>
    </row>
    <row r="4" spans="1:7">
      <c r="A4" s="14">
        <v>3</v>
      </c>
      <c r="B4" s="14">
        <v>6.8</v>
      </c>
      <c r="C4" s="14">
        <v>6.4</v>
      </c>
      <c r="E4" t="s">
        <v>5</v>
      </c>
      <c r="F4">
        <v>8.2500000000000018</v>
      </c>
      <c r="G4">
        <v>8.6833333333333336</v>
      </c>
    </row>
    <row r="5" spans="1:7">
      <c r="A5" s="14">
        <v>4</v>
      </c>
      <c r="B5" s="14">
        <v>9.5</v>
      </c>
      <c r="C5" s="14">
        <v>9.8000000000000007</v>
      </c>
      <c r="E5" t="s">
        <v>33</v>
      </c>
      <c r="F5">
        <v>1.059090909090876</v>
      </c>
      <c r="G5">
        <v>1.077878787878779</v>
      </c>
    </row>
    <row r="6" spans="1:7">
      <c r="A6" s="14">
        <v>5</v>
      </c>
      <c r="B6" s="14">
        <v>8.6999999999999993</v>
      </c>
      <c r="C6" s="14">
        <v>9.3000000000000007</v>
      </c>
      <c r="E6" t="s">
        <v>34</v>
      </c>
      <c r="F6">
        <v>12</v>
      </c>
      <c r="G6">
        <v>12</v>
      </c>
    </row>
    <row r="7" spans="1:7">
      <c r="A7" s="14">
        <v>6</v>
      </c>
      <c r="B7" s="14">
        <v>6.9</v>
      </c>
      <c r="C7" s="14">
        <v>7.6</v>
      </c>
      <c r="E7" t="s">
        <v>35</v>
      </c>
      <c r="F7">
        <v>0.90105581177249228</v>
      </c>
      <c r="G7"/>
    </row>
    <row r="8" spans="1:7">
      <c r="A8" s="14">
        <v>7</v>
      </c>
      <c r="B8" s="14">
        <v>7.5</v>
      </c>
      <c r="C8" s="14">
        <v>8.1999999999999993</v>
      </c>
      <c r="E8" t="s">
        <v>36</v>
      </c>
      <c r="F8">
        <v>0</v>
      </c>
      <c r="G8"/>
    </row>
    <row r="9" spans="1:7">
      <c r="A9" s="14">
        <v>8</v>
      </c>
      <c r="B9" s="14">
        <v>7.1</v>
      </c>
      <c r="C9" s="14">
        <v>7.7</v>
      </c>
      <c r="E9" t="s">
        <v>37</v>
      </c>
      <c r="F9">
        <v>11</v>
      </c>
      <c r="G9"/>
    </row>
    <row r="10" spans="1:7">
      <c r="A10" s="14">
        <v>9</v>
      </c>
      <c r="B10" s="14">
        <v>8.6999999999999993</v>
      </c>
      <c r="C10" s="14">
        <v>9.4</v>
      </c>
      <c r="E10" t="s">
        <v>38</v>
      </c>
      <c r="F10">
        <v>-3.2639385914780683</v>
      </c>
      <c r="G10"/>
    </row>
    <row r="11" spans="1:7">
      <c r="A11" s="14">
        <v>10</v>
      </c>
      <c r="B11" s="14">
        <v>9.4</v>
      </c>
      <c r="C11" s="14">
        <v>8.9</v>
      </c>
      <c r="E11" t="s">
        <v>39</v>
      </c>
      <c r="F11">
        <v>3.7729973151557437E-3</v>
      </c>
      <c r="G11"/>
    </row>
    <row r="12" spans="1:7">
      <c r="A12" s="14">
        <v>11</v>
      </c>
      <c r="B12" s="14">
        <v>9.4</v>
      </c>
      <c r="C12" s="14">
        <v>9.6999999999999993</v>
      </c>
      <c r="E12" t="s">
        <v>40</v>
      </c>
      <c r="F12">
        <v>1.7958848187040437</v>
      </c>
      <c r="G12"/>
    </row>
    <row r="13" spans="1:7">
      <c r="A13" s="14">
        <v>12</v>
      </c>
      <c r="B13" s="14">
        <v>8.1</v>
      </c>
      <c r="C13" s="14">
        <v>9.1</v>
      </c>
      <c r="E13" t="s">
        <v>41</v>
      </c>
      <c r="F13">
        <v>7.5459946303114873E-3</v>
      </c>
      <c r="G13"/>
    </row>
    <row r="14" spans="1:7" ht="14" thickBot="1">
      <c r="E14" s="26" t="s">
        <v>42</v>
      </c>
      <c r="F14" s="26">
        <v>2.2009851600916384</v>
      </c>
      <c r="G14" s="26"/>
    </row>
    <row r="15" spans="1:7">
      <c r="E15"/>
      <c r="F15"/>
      <c r="G15"/>
    </row>
    <row r="16" spans="1:7">
      <c r="E16" s="7" t="s">
        <v>43</v>
      </c>
      <c r="F16">
        <f>F4-G4</f>
        <v>-0.43333333333333179</v>
      </c>
      <c r="G16"/>
    </row>
    <row r="18" spans="5:5">
      <c r="E18" s="9" t="s">
        <v>9</v>
      </c>
    </row>
    <row r="19" spans="5:5" ht="159" customHeight="1">
      <c r="E19" s="17" t="s">
        <v>44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59E06-D323-A84E-A72B-5C0E61FAF650}">
  <dimension ref="A1:K121"/>
  <sheetViews>
    <sheetView tabSelected="1" workbookViewId="0">
      <selection activeCell="F19" sqref="F19"/>
    </sheetView>
  </sheetViews>
  <sheetFormatPr baseColWidth="10" defaultColWidth="7.5" defaultRowHeight="13"/>
  <cols>
    <col min="1" max="4" width="7.5" style="21"/>
    <col min="5" max="5" width="27.1640625" style="21" bestFit="1" customWidth="1"/>
    <col min="6" max="7" width="9.6640625" style="21" bestFit="1" customWidth="1"/>
    <col min="8" max="8" width="7.5" style="21"/>
    <col min="9" max="9" width="30.1640625" style="21" bestFit="1" customWidth="1"/>
    <col min="10" max="11" width="9.6640625" style="21" bestFit="1" customWidth="1"/>
    <col min="12" max="16384" width="7.5" style="21"/>
  </cols>
  <sheetData>
    <row r="1" spans="1:11">
      <c r="A1" s="24" t="s">
        <v>30</v>
      </c>
      <c r="B1" s="24" t="s">
        <v>29</v>
      </c>
      <c r="E1" s="29" t="s">
        <v>45</v>
      </c>
      <c r="F1" s="29"/>
      <c r="G1" s="29"/>
      <c r="H1" s="30"/>
      <c r="I1" s="29" t="s">
        <v>32</v>
      </c>
      <c r="J1" s="29"/>
      <c r="K1" s="29"/>
    </row>
    <row r="2" spans="1:11" ht="14" thickBot="1">
      <c r="A2" s="23" t="s">
        <v>28</v>
      </c>
      <c r="B2" s="22">
        <v>40.6</v>
      </c>
      <c r="E2" s="29"/>
      <c r="F2" s="29"/>
      <c r="G2" s="29"/>
      <c r="H2" s="30"/>
      <c r="I2" s="29"/>
      <c r="J2" s="29"/>
      <c r="K2" s="29"/>
    </row>
    <row r="3" spans="1:11">
      <c r="A3" s="23" t="s">
        <v>28</v>
      </c>
      <c r="B3" s="22">
        <v>54.6</v>
      </c>
      <c r="E3" s="27"/>
      <c r="F3" s="27" t="s">
        <v>46</v>
      </c>
      <c r="G3" s="27" t="s">
        <v>47</v>
      </c>
      <c r="H3" s="30"/>
      <c r="I3" s="27"/>
      <c r="J3" s="27" t="s">
        <v>46</v>
      </c>
      <c r="K3" s="27" t="s">
        <v>47</v>
      </c>
    </row>
    <row r="4" spans="1:11">
      <c r="A4" s="23" t="s">
        <v>28</v>
      </c>
      <c r="B4" s="22">
        <v>38.6</v>
      </c>
      <c r="E4" s="29" t="s">
        <v>5</v>
      </c>
      <c r="F4" s="31">
        <v>52.913333333333334</v>
      </c>
      <c r="G4" s="31">
        <v>44.233333333333348</v>
      </c>
      <c r="H4" s="30"/>
      <c r="I4" s="29" t="s">
        <v>5</v>
      </c>
      <c r="J4" s="31">
        <v>52.913333333333334</v>
      </c>
      <c r="K4" s="31">
        <v>44.233333333333348</v>
      </c>
    </row>
    <row r="5" spans="1:11">
      <c r="A5" s="23" t="s">
        <v>28</v>
      </c>
      <c r="B5" s="22">
        <v>58.2</v>
      </c>
      <c r="E5" s="29" t="s">
        <v>33</v>
      </c>
      <c r="F5" s="31">
        <v>233.12897175141231</v>
      </c>
      <c r="G5" s="31">
        <v>190.17581920903714</v>
      </c>
      <c r="H5" s="30"/>
      <c r="I5" s="29" t="s">
        <v>33</v>
      </c>
      <c r="J5" s="31">
        <v>233.12897175141231</v>
      </c>
      <c r="K5" s="31">
        <v>190.17581920903714</v>
      </c>
    </row>
    <row r="6" spans="1:11">
      <c r="A6" s="23" t="s">
        <v>28</v>
      </c>
      <c r="B6" s="22">
        <v>34.6</v>
      </c>
      <c r="E6" s="29" t="s">
        <v>34</v>
      </c>
      <c r="F6" s="31">
        <v>60</v>
      </c>
      <c r="G6" s="31">
        <v>60</v>
      </c>
      <c r="H6" s="30"/>
      <c r="I6" s="29" t="s">
        <v>34</v>
      </c>
      <c r="J6" s="31">
        <v>60</v>
      </c>
      <c r="K6" s="31">
        <v>60</v>
      </c>
    </row>
    <row r="7" spans="1:11">
      <c r="A7" s="23" t="s">
        <v>28</v>
      </c>
      <c r="B7" s="22">
        <v>42.9</v>
      </c>
      <c r="E7" s="29" t="s">
        <v>37</v>
      </c>
      <c r="F7" s="31">
        <v>59</v>
      </c>
      <c r="G7" s="31">
        <v>59</v>
      </c>
      <c r="H7" s="30"/>
      <c r="I7" s="29" t="s">
        <v>35</v>
      </c>
      <c r="J7" s="31">
        <v>0.24894663829445543</v>
      </c>
      <c r="K7" s="31"/>
    </row>
    <row r="8" spans="1:11">
      <c r="A8" s="23" t="s">
        <v>28</v>
      </c>
      <c r="B8" s="22">
        <v>67.5</v>
      </c>
      <c r="E8" s="29" t="s">
        <v>27</v>
      </c>
      <c r="F8" s="31">
        <v>1.2258602209314633</v>
      </c>
      <c r="G8" s="31"/>
      <c r="H8" s="30"/>
      <c r="I8" s="29" t="s">
        <v>36</v>
      </c>
      <c r="J8" s="31">
        <v>0</v>
      </c>
      <c r="K8" s="31"/>
    </row>
    <row r="9" spans="1:11">
      <c r="A9" s="23" t="s">
        <v>28</v>
      </c>
      <c r="B9" s="22">
        <v>79.8</v>
      </c>
      <c r="E9" s="29" t="s">
        <v>48</v>
      </c>
      <c r="F9" s="31">
        <v>0.21824624019180686</v>
      </c>
      <c r="G9" s="31"/>
      <c r="H9" s="30"/>
      <c r="I9" s="29" t="s">
        <v>37</v>
      </c>
      <c r="J9" s="31">
        <v>59</v>
      </c>
      <c r="K9" s="31"/>
    </row>
    <row r="10" spans="1:11" ht="14" thickBot="1">
      <c r="A10" s="23" t="s">
        <v>28</v>
      </c>
      <c r="B10" s="22">
        <v>54.4</v>
      </c>
      <c r="E10" s="32" t="s">
        <v>49</v>
      </c>
      <c r="F10" s="33">
        <v>1.5399566074040778</v>
      </c>
      <c r="G10" s="32"/>
      <c r="H10" s="30"/>
      <c r="I10" s="29" t="s">
        <v>38</v>
      </c>
      <c r="J10" s="31">
        <v>3.7675773103110703</v>
      </c>
      <c r="K10" s="31"/>
    </row>
    <row r="11" spans="1:11">
      <c r="A11" s="23" t="s">
        <v>28</v>
      </c>
      <c r="B11" s="22">
        <v>47.3</v>
      </c>
      <c r="E11" s="29" t="s">
        <v>50</v>
      </c>
      <c r="F11" s="31">
        <f>F9*2</f>
        <v>0.43649248038361371</v>
      </c>
      <c r="G11" s="29"/>
      <c r="H11" s="30"/>
      <c r="I11" s="29" t="s">
        <v>39</v>
      </c>
      <c r="J11" s="31">
        <v>1.9142364540417211E-4</v>
      </c>
      <c r="K11" s="31"/>
    </row>
    <row r="12" spans="1:11">
      <c r="A12" s="23" t="s">
        <v>28</v>
      </c>
      <c r="B12" s="22">
        <v>66.400000000000006</v>
      </c>
      <c r="E12" s="29"/>
      <c r="F12" s="31"/>
      <c r="G12" s="29"/>
      <c r="H12" s="30"/>
      <c r="I12" s="29" t="s">
        <v>40</v>
      </c>
      <c r="J12" s="31">
        <v>1.6710930321038957</v>
      </c>
      <c r="K12" s="31"/>
    </row>
    <row r="13" spans="1:11">
      <c r="A13" s="23" t="s">
        <v>28</v>
      </c>
      <c r="B13" s="22">
        <v>69</v>
      </c>
      <c r="G13" s="29"/>
      <c r="H13" s="30"/>
      <c r="I13" s="29" t="s">
        <v>41</v>
      </c>
      <c r="J13" s="31">
        <v>3.8284729080834422E-4</v>
      </c>
      <c r="K13" s="31"/>
    </row>
    <row r="14" spans="1:11" ht="14" thickBot="1">
      <c r="A14" s="23" t="s">
        <v>28</v>
      </c>
      <c r="B14" s="22">
        <v>62</v>
      </c>
      <c r="E14" s="30"/>
      <c r="F14" s="30"/>
      <c r="G14" s="30"/>
      <c r="H14" s="30"/>
      <c r="I14" s="32" t="s">
        <v>42</v>
      </c>
      <c r="J14" s="33">
        <v>2.0009953780882688</v>
      </c>
      <c r="K14" s="33"/>
    </row>
    <row r="15" spans="1:11">
      <c r="A15" s="23" t="s">
        <v>28</v>
      </c>
      <c r="B15" s="22">
        <v>52.5</v>
      </c>
      <c r="E15" s="30"/>
      <c r="F15" s="30"/>
      <c r="G15" s="30"/>
      <c r="H15" s="30"/>
      <c r="I15" s="30"/>
      <c r="J15" s="30"/>
      <c r="K15" s="30"/>
    </row>
    <row r="16" spans="1:11">
      <c r="A16" s="23" t="s">
        <v>28</v>
      </c>
      <c r="B16" s="22">
        <v>72.599999999999994</v>
      </c>
    </row>
    <row r="17" spans="1:5">
      <c r="A17" s="23" t="s">
        <v>28</v>
      </c>
      <c r="B17" s="22">
        <v>52.4</v>
      </c>
    </row>
    <row r="18" spans="1:5">
      <c r="A18" s="23" t="s">
        <v>28</v>
      </c>
      <c r="B18" s="22">
        <v>59.5</v>
      </c>
      <c r="E18" s="21" t="s">
        <v>9</v>
      </c>
    </row>
    <row r="19" spans="1:5" ht="125" customHeight="1">
      <c r="A19" s="23" t="s">
        <v>28</v>
      </c>
      <c r="B19" s="22">
        <v>59.1</v>
      </c>
      <c r="E19" s="28" t="s">
        <v>51</v>
      </c>
    </row>
    <row r="20" spans="1:5">
      <c r="A20" s="23" t="s">
        <v>28</v>
      </c>
      <c r="B20" s="22">
        <v>36.700000000000003</v>
      </c>
    </row>
    <row r="21" spans="1:5">
      <c r="A21" s="23" t="s">
        <v>28</v>
      </c>
      <c r="B21" s="22">
        <v>54.6</v>
      </c>
    </row>
    <row r="22" spans="1:5">
      <c r="A22" s="23" t="s">
        <v>28</v>
      </c>
      <c r="B22" s="22">
        <v>52.1</v>
      </c>
    </row>
    <row r="23" spans="1:5">
      <c r="A23" s="23" t="s">
        <v>28</v>
      </c>
      <c r="B23" s="22">
        <v>49.9</v>
      </c>
    </row>
    <row r="24" spans="1:5">
      <c r="A24" s="23" t="s">
        <v>28</v>
      </c>
      <c r="B24" s="22">
        <v>52</v>
      </c>
    </row>
    <row r="25" spans="1:5">
      <c r="A25" s="23" t="s">
        <v>28</v>
      </c>
      <c r="B25" s="22">
        <v>47.1</v>
      </c>
    </row>
    <row r="26" spans="1:5">
      <c r="A26" s="23" t="s">
        <v>28</v>
      </c>
      <c r="B26" s="22">
        <v>40.799999999999997</v>
      </c>
    </row>
    <row r="27" spans="1:5">
      <c r="A27" s="23" t="s">
        <v>28</v>
      </c>
      <c r="B27" s="22">
        <v>36.5</v>
      </c>
    </row>
    <row r="28" spans="1:5">
      <c r="A28" s="23" t="s">
        <v>28</v>
      </c>
      <c r="B28" s="22">
        <v>57.1</v>
      </c>
    </row>
    <row r="29" spans="1:5">
      <c r="A29" s="23" t="s">
        <v>28</v>
      </c>
      <c r="B29" s="22">
        <v>54.1</v>
      </c>
    </row>
    <row r="30" spans="1:5">
      <c r="A30" s="23" t="s">
        <v>28</v>
      </c>
      <c r="B30" s="22">
        <v>32.4</v>
      </c>
    </row>
    <row r="31" spans="1:5">
      <c r="A31" s="23" t="s">
        <v>28</v>
      </c>
      <c r="B31" s="22">
        <v>34.9</v>
      </c>
    </row>
    <row r="32" spans="1:5">
      <c r="A32" s="23" t="s">
        <v>28</v>
      </c>
      <c r="B32" s="22">
        <v>64.099999999999994</v>
      </c>
    </row>
    <row r="33" spans="1:2">
      <c r="A33" s="23" t="s">
        <v>28</v>
      </c>
      <c r="B33" s="22">
        <v>54</v>
      </c>
    </row>
    <row r="34" spans="1:2">
      <c r="A34" s="23" t="s">
        <v>28</v>
      </c>
      <c r="B34" s="22">
        <v>51.5</v>
      </c>
    </row>
    <row r="35" spans="1:2">
      <c r="A35" s="23" t="s">
        <v>28</v>
      </c>
      <c r="B35" s="22">
        <v>50.8</v>
      </c>
    </row>
    <row r="36" spans="1:2">
      <c r="A36" s="23" t="s">
        <v>28</v>
      </c>
      <c r="B36" s="22">
        <v>45.1</v>
      </c>
    </row>
    <row r="37" spans="1:2">
      <c r="A37" s="23" t="s">
        <v>28</v>
      </c>
      <c r="B37" s="22">
        <v>81.5</v>
      </c>
    </row>
    <row r="38" spans="1:2">
      <c r="A38" s="23" t="s">
        <v>28</v>
      </c>
      <c r="B38" s="22">
        <v>70.400000000000006</v>
      </c>
    </row>
    <row r="39" spans="1:2">
      <c r="A39" s="23" t="s">
        <v>28</v>
      </c>
      <c r="B39" s="22">
        <v>39.200000000000003</v>
      </c>
    </row>
    <row r="40" spans="1:2">
      <c r="A40" s="23" t="s">
        <v>28</v>
      </c>
      <c r="B40" s="22">
        <v>45.2</v>
      </c>
    </row>
    <row r="41" spans="1:2">
      <c r="A41" s="23" t="s">
        <v>28</v>
      </c>
      <c r="B41" s="22">
        <v>80.900000000000006</v>
      </c>
    </row>
    <row r="42" spans="1:2">
      <c r="A42" s="23" t="s">
        <v>28</v>
      </c>
      <c r="B42" s="22">
        <v>48.6</v>
      </c>
    </row>
    <row r="43" spans="1:2">
      <c r="A43" s="23" t="s">
        <v>28</v>
      </c>
      <c r="B43" s="22">
        <v>31</v>
      </c>
    </row>
    <row r="44" spans="1:2">
      <c r="A44" s="23" t="s">
        <v>28</v>
      </c>
      <c r="B44" s="22">
        <v>32.1</v>
      </c>
    </row>
    <row r="45" spans="1:2">
      <c r="A45" s="23" t="s">
        <v>28</v>
      </c>
      <c r="B45" s="22">
        <v>33.9</v>
      </c>
    </row>
    <row r="46" spans="1:2">
      <c r="A46" s="23" t="s">
        <v>28</v>
      </c>
      <c r="B46" s="22">
        <v>31.3</v>
      </c>
    </row>
    <row r="47" spans="1:2">
      <c r="A47" s="23" t="s">
        <v>28</v>
      </c>
      <c r="B47" s="22">
        <v>51</v>
      </c>
    </row>
    <row r="48" spans="1:2">
      <c r="A48" s="23" t="s">
        <v>28</v>
      </c>
      <c r="B48" s="22">
        <v>53.4</v>
      </c>
    </row>
    <row r="49" spans="1:2">
      <c r="A49" s="23" t="s">
        <v>28</v>
      </c>
      <c r="B49" s="22">
        <v>58.3</v>
      </c>
    </row>
    <row r="50" spans="1:2">
      <c r="A50" s="23" t="s">
        <v>28</v>
      </c>
      <c r="B50" s="22">
        <v>31.4</v>
      </c>
    </row>
    <row r="51" spans="1:2">
      <c r="A51" s="23" t="s">
        <v>28</v>
      </c>
      <c r="B51" s="22">
        <v>56.3</v>
      </c>
    </row>
    <row r="52" spans="1:2">
      <c r="A52" s="23" t="s">
        <v>28</v>
      </c>
      <c r="B52" s="22">
        <v>41</v>
      </c>
    </row>
    <row r="53" spans="1:2">
      <c r="A53" s="23" t="s">
        <v>28</v>
      </c>
      <c r="B53" s="22">
        <v>47.9</v>
      </c>
    </row>
    <row r="54" spans="1:2">
      <c r="A54" s="23" t="s">
        <v>28</v>
      </c>
      <c r="B54" s="22">
        <v>51.4</v>
      </c>
    </row>
    <row r="55" spans="1:2">
      <c r="A55" s="23" t="s">
        <v>28</v>
      </c>
      <c r="B55" s="22">
        <v>33.1</v>
      </c>
    </row>
    <row r="56" spans="1:2">
      <c r="A56" s="23" t="s">
        <v>28</v>
      </c>
      <c r="B56" s="22">
        <v>74.900000000000006</v>
      </c>
    </row>
    <row r="57" spans="1:2">
      <c r="A57" s="23" t="s">
        <v>28</v>
      </c>
      <c r="B57" s="22">
        <v>77.2</v>
      </c>
    </row>
    <row r="58" spans="1:2">
      <c r="A58" s="23" t="s">
        <v>28</v>
      </c>
      <c r="B58" s="22">
        <v>57.9</v>
      </c>
    </row>
    <row r="59" spans="1:2">
      <c r="A59" s="23" t="s">
        <v>28</v>
      </c>
      <c r="B59" s="22">
        <v>80.099999999999994</v>
      </c>
    </row>
    <row r="60" spans="1:2">
      <c r="A60" s="23" t="s">
        <v>28</v>
      </c>
      <c r="B60" s="22">
        <v>40.200000000000003</v>
      </c>
    </row>
    <row r="61" spans="1:2">
      <c r="A61" s="23" t="s">
        <v>28</v>
      </c>
      <c r="B61" s="22">
        <v>100.9</v>
      </c>
    </row>
    <row r="62" spans="1:2">
      <c r="A62" s="23" t="s">
        <v>27</v>
      </c>
      <c r="B62" s="22">
        <v>33.1</v>
      </c>
    </row>
    <row r="63" spans="1:2">
      <c r="A63" s="23" t="s">
        <v>27</v>
      </c>
      <c r="B63" s="22">
        <v>35.799999999999997</v>
      </c>
    </row>
    <row r="64" spans="1:2">
      <c r="A64" s="23" t="s">
        <v>27</v>
      </c>
      <c r="B64" s="22">
        <v>68.8</v>
      </c>
    </row>
    <row r="65" spans="1:2">
      <c r="A65" s="23" t="s">
        <v>27</v>
      </c>
      <c r="B65" s="22">
        <v>31.6</v>
      </c>
    </row>
    <row r="66" spans="1:2">
      <c r="A66" s="23" t="s">
        <v>27</v>
      </c>
      <c r="B66" s="22">
        <v>38.200000000000003</v>
      </c>
    </row>
    <row r="67" spans="1:2">
      <c r="A67" s="23" t="s">
        <v>27</v>
      </c>
      <c r="B67" s="22">
        <v>42</v>
      </c>
    </row>
    <row r="68" spans="1:2">
      <c r="A68" s="23" t="s">
        <v>27</v>
      </c>
      <c r="B68" s="22">
        <v>33.4</v>
      </c>
    </row>
    <row r="69" spans="1:2">
      <c r="A69" s="23" t="s">
        <v>27</v>
      </c>
      <c r="B69" s="22">
        <v>50.3</v>
      </c>
    </row>
    <row r="70" spans="1:2">
      <c r="A70" s="23" t="s">
        <v>27</v>
      </c>
      <c r="B70" s="22">
        <v>39.6</v>
      </c>
    </row>
    <row r="71" spans="1:2">
      <c r="A71" s="23" t="s">
        <v>27</v>
      </c>
      <c r="B71" s="22">
        <v>30.7</v>
      </c>
    </row>
    <row r="72" spans="1:2">
      <c r="A72" s="23" t="s">
        <v>27</v>
      </c>
      <c r="B72" s="22">
        <v>31.3</v>
      </c>
    </row>
    <row r="73" spans="1:2">
      <c r="A73" s="23" t="s">
        <v>27</v>
      </c>
      <c r="B73" s="22">
        <v>61.3</v>
      </c>
    </row>
    <row r="74" spans="1:2">
      <c r="A74" s="23" t="s">
        <v>27</v>
      </c>
      <c r="B74" s="22">
        <v>30</v>
      </c>
    </row>
    <row r="75" spans="1:2">
      <c r="A75" s="23" t="s">
        <v>27</v>
      </c>
      <c r="B75" s="22">
        <v>38.1</v>
      </c>
    </row>
    <row r="76" spans="1:2">
      <c r="A76" s="23" t="s">
        <v>27</v>
      </c>
      <c r="B76" s="22">
        <v>56.4</v>
      </c>
    </row>
    <row r="77" spans="1:2">
      <c r="A77" s="23" t="s">
        <v>27</v>
      </c>
      <c r="B77" s="22">
        <v>35.700000000000003</v>
      </c>
    </row>
    <row r="78" spans="1:2">
      <c r="A78" s="23" t="s">
        <v>27</v>
      </c>
      <c r="B78" s="22">
        <v>31.3</v>
      </c>
    </row>
    <row r="79" spans="1:2">
      <c r="A79" s="23" t="s">
        <v>27</v>
      </c>
      <c r="B79" s="22">
        <v>40.4</v>
      </c>
    </row>
    <row r="80" spans="1:2">
      <c r="A80" s="23" t="s">
        <v>27</v>
      </c>
      <c r="B80" s="22">
        <v>32.1</v>
      </c>
    </row>
    <row r="81" spans="1:2">
      <c r="A81" s="23" t="s">
        <v>27</v>
      </c>
      <c r="B81" s="22">
        <v>66.400000000000006</v>
      </c>
    </row>
    <row r="82" spans="1:2">
      <c r="A82" s="23" t="s">
        <v>27</v>
      </c>
      <c r="B82" s="22">
        <v>36.9</v>
      </c>
    </row>
    <row r="83" spans="1:2">
      <c r="A83" s="23" t="s">
        <v>27</v>
      </c>
      <c r="B83" s="22">
        <v>35.9</v>
      </c>
    </row>
    <row r="84" spans="1:2">
      <c r="A84" s="23" t="s">
        <v>27</v>
      </c>
      <c r="B84" s="22">
        <v>49.6</v>
      </c>
    </row>
    <row r="85" spans="1:2">
      <c r="A85" s="23" t="s">
        <v>27</v>
      </c>
      <c r="B85" s="22">
        <v>62.8</v>
      </c>
    </row>
    <row r="86" spans="1:2">
      <c r="A86" s="23" t="s">
        <v>27</v>
      </c>
      <c r="B86" s="22">
        <v>44.6</v>
      </c>
    </row>
    <row r="87" spans="1:2">
      <c r="A87" s="23" t="s">
        <v>27</v>
      </c>
      <c r="B87" s="22">
        <v>32.5</v>
      </c>
    </row>
    <row r="88" spans="1:2">
      <c r="A88" s="23" t="s">
        <v>27</v>
      </c>
      <c r="B88" s="22">
        <v>33.4</v>
      </c>
    </row>
    <row r="89" spans="1:2">
      <c r="A89" s="23" t="s">
        <v>27</v>
      </c>
      <c r="B89" s="22">
        <v>55.3</v>
      </c>
    </row>
    <row r="90" spans="1:2">
      <c r="A90" s="23" t="s">
        <v>27</v>
      </c>
      <c r="B90" s="22">
        <v>62.7</v>
      </c>
    </row>
    <row r="91" spans="1:2">
      <c r="A91" s="23" t="s">
        <v>27</v>
      </c>
      <c r="B91" s="22">
        <v>54.4</v>
      </c>
    </row>
    <row r="92" spans="1:2">
      <c r="A92" s="23" t="s">
        <v>27</v>
      </c>
      <c r="B92" s="22">
        <v>30.8</v>
      </c>
    </row>
    <row r="93" spans="1:2">
      <c r="A93" s="23" t="s">
        <v>27</v>
      </c>
      <c r="B93" s="22">
        <v>49.1</v>
      </c>
    </row>
    <row r="94" spans="1:2">
      <c r="A94" s="23" t="s">
        <v>27</v>
      </c>
      <c r="B94" s="22">
        <v>41.9</v>
      </c>
    </row>
    <row r="95" spans="1:2">
      <c r="A95" s="23" t="s">
        <v>27</v>
      </c>
      <c r="B95" s="22">
        <v>32.5</v>
      </c>
    </row>
    <row r="96" spans="1:2">
      <c r="A96" s="23" t="s">
        <v>27</v>
      </c>
      <c r="B96" s="22">
        <v>35.200000000000003</v>
      </c>
    </row>
    <row r="97" spans="1:2">
      <c r="A97" s="23" t="s">
        <v>27</v>
      </c>
      <c r="B97" s="22">
        <v>47.4</v>
      </c>
    </row>
    <row r="98" spans="1:2">
      <c r="A98" s="23" t="s">
        <v>27</v>
      </c>
      <c r="B98" s="22">
        <v>60.7</v>
      </c>
    </row>
    <row r="99" spans="1:2">
      <c r="A99" s="23" t="s">
        <v>27</v>
      </c>
      <c r="B99" s="22">
        <v>33</v>
      </c>
    </row>
    <row r="100" spans="1:2">
      <c r="A100" s="23" t="s">
        <v>27</v>
      </c>
      <c r="B100" s="22">
        <v>43.3</v>
      </c>
    </row>
    <row r="101" spans="1:2">
      <c r="A101" s="23" t="s">
        <v>27</v>
      </c>
      <c r="B101" s="22">
        <v>34.799999999999997</v>
      </c>
    </row>
    <row r="102" spans="1:2">
      <c r="A102" s="23" t="s">
        <v>27</v>
      </c>
      <c r="B102" s="22">
        <v>36</v>
      </c>
    </row>
    <row r="103" spans="1:2">
      <c r="A103" s="23" t="s">
        <v>27</v>
      </c>
      <c r="B103" s="22">
        <v>51.6</v>
      </c>
    </row>
    <row r="104" spans="1:2">
      <c r="A104" s="23" t="s">
        <v>27</v>
      </c>
      <c r="B104" s="22">
        <v>31.9</v>
      </c>
    </row>
    <row r="105" spans="1:2">
      <c r="A105" s="23" t="s">
        <v>27</v>
      </c>
      <c r="B105" s="22">
        <v>34.1</v>
      </c>
    </row>
    <row r="106" spans="1:2">
      <c r="A106" s="23" t="s">
        <v>27</v>
      </c>
      <c r="B106" s="22">
        <v>78.400000000000006</v>
      </c>
    </row>
    <row r="107" spans="1:2">
      <c r="A107" s="23" t="s">
        <v>27</v>
      </c>
      <c r="B107" s="22">
        <v>30.4</v>
      </c>
    </row>
    <row r="108" spans="1:2">
      <c r="A108" s="23" t="s">
        <v>27</v>
      </c>
      <c r="B108" s="22">
        <v>45.3</v>
      </c>
    </row>
    <row r="109" spans="1:2">
      <c r="A109" s="23" t="s">
        <v>27</v>
      </c>
      <c r="B109" s="22">
        <v>52.6</v>
      </c>
    </row>
    <row r="110" spans="1:2">
      <c r="A110" s="23" t="s">
        <v>27</v>
      </c>
      <c r="B110" s="22">
        <v>30.3</v>
      </c>
    </row>
    <row r="111" spans="1:2">
      <c r="A111" s="23" t="s">
        <v>27</v>
      </c>
      <c r="B111" s="22">
        <v>36.6</v>
      </c>
    </row>
    <row r="112" spans="1:2">
      <c r="A112" s="23" t="s">
        <v>27</v>
      </c>
      <c r="B112" s="22">
        <v>53.1</v>
      </c>
    </row>
    <row r="113" spans="1:2">
      <c r="A113" s="23" t="s">
        <v>27</v>
      </c>
      <c r="B113" s="22">
        <v>36.5</v>
      </c>
    </row>
    <row r="114" spans="1:2">
      <c r="A114" s="23" t="s">
        <v>27</v>
      </c>
      <c r="B114" s="22">
        <v>37.799999999999997</v>
      </c>
    </row>
    <row r="115" spans="1:2">
      <c r="A115" s="23" t="s">
        <v>27</v>
      </c>
      <c r="B115" s="22">
        <v>34</v>
      </c>
    </row>
    <row r="116" spans="1:2">
      <c r="A116" s="23" t="s">
        <v>27</v>
      </c>
      <c r="B116" s="22">
        <v>69.3</v>
      </c>
    </row>
    <row r="117" spans="1:2">
      <c r="A117" s="23" t="s">
        <v>27</v>
      </c>
      <c r="B117" s="22">
        <v>77.2</v>
      </c>
    </row>
    <row r="118" spans="1:2">
      <c r="A118" s="23" t="s">
        <v>27</v>
      </c>
      <c r="B118" s="22">
        <v>32.6</v>
      </c>
    </row>
    <row r="119" spans="1:2">
      <c r="A119" s="23" t="s">
        <v>27</v>
      </c>
      <c r="B119" s="22">
        <v>82.9</v>
      </c>
    </row>
    <row r="120" spans="1:2">
      <c r="A120" s="23" t="s">
        <v>27</v>
      </c>
      <c r="B120" s="22">
        <v>42.3</v>
      </c>
    </row>
    <row r="121" spans="1:2">
      <c r="A121" s="23" t="s">
        <v>27</v>
      </c>
      <c r="B121" s="22">
        <v>57.8</v>
      </c>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8.1B</vt:lpstr>
      <vt:lpstr>8.2B</vt:lpstr>
      <vt:lpstr>8.3D</vt:lpstr>
      <vt:lpstr>8.4G</vt:lpstr>
      <vt:lpstr>8.6C</vt:lpstr>
      <vt:lpstr>SUPER</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Sogunwa, Adesola</cp:lastModifiedBy>
  <cp:revision/>
  <dcterms:created xsi:type="dcterms:W3CDTF">2006-09-15T14:24:12Z</dcterms:created>
  <dcterms:modified xsi:type="dcterms:W3CDTF">2024-07-21T17:35:26Z</dcterms:modified>
  <cp:category/>
  <cp:contentStatus/>
</cp:coreProperties>
</file>