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mfara Base Data" sheetId="1" r:id="rId4"/>
    <sheet state="visible" name="Zamfara ClusterOutlier Detectio" sheetId="2" r:id="rId5"/>
    <sheet state="visible" name="Zamfara Party Outlier Sort" sheetId="3" r:id="rId6"/>
    <sheet state="visible" name="Zamfara Final" sheetId="4" r:id="rId7"/>
  </sheets>
  <definedNames/>
  <calcPr/>
</workbook>
</file>

<file path=xl/sharedStrings.xml><?xml version="1.0" encoding="utf-8"?>
<sst xmlns="http://schemas.openxmlformats.org/spreadsheetml/2006/main" count="1658" uniqueCount="285">
  <si>
    <t>State</t>
  </si>
  <si>
    <t>LGA</t>
  </si>
  <si>
    <t>Ward</t>
  </si>
  <si>
    <t>PU-Code</t>
  </si>
  <si>
    <t>PU-Name</t>
  </si>
  <si>
    <t>PU-Address</t>
  </si>
  <si>
    <t>Latitude</t>
  </si>
  <si>
    <t>Longitude</t>
  </si>
  <si>
    <t>Accredited_Voters</t>
  </si>
  <si>
    <t>Registered_Voters</t>
  </si>
  <si>
    <t>APC</t>
  </si>
  <si>
    <t>LP</t>
  </si>
  <si>
    <t>PDP</t>
  </si>
  <si>
    <t>NNPP</t>
  </si>
  <si>
    <t>ZAMFARA</t>
  </si>
  <si>
    <t>ANKA</t>
  </si>
  <si>
    <t>BAGEGA</t>
  </si>
  <si>
    <t>36-01-01-002</t>
  </si>
  <si>
    <t>BAGEGA II/MAKARANTA</t>
  </si>
  <si>
    <t>BAGEGA II/MAKARANTA, BAGEGA, ANKA, ZAMFARA</t>
  </si>
  <si>
    <t>36-01-01-020</t>
  </si>
  <si>
    <t>TUNTAJIYA PRI SCH</t>
  </si>
  <si>
    <t>TUNTAJIYA PRI SCH, BAGEGA, ANKA, ZAMFARA</t>
  </si>
  <si>
    <t>BAKURA</t>
  </si>
  <si>
    <t>BIRNIN TUDU</t>
  </si>
  <si>
    <t>36-02-02-001</t>
  </si>
  <si>
    <t>SHIYAR TUDU/PRIMARY SCHOOL</t>
  </si>
  <si>
    <t>SHIYAR TUDU/PRIMARY SCHOOL, BIRNIN TUDU, BAKURA, ZAMFARA</t>
  </si>
  <si>
    <t>36-02-02-012</t>
  </si>
  <si>
    <t>S/AJIYA II/VILLAGE HEAD OFFICE</t>
  </si>
  <si>
    <t>S/AJIYA II/VILLAGE HEAD OFFICE, BIRNIN TUDU, BAKURA, ZAMFARA</t>
  </si>
  <si>
    <t>DAMRI</t>
  </si>
  <si>
    <t>36-02-03-001</t>
  </si>
  <si>
    <t>DAMRI I/MODEL PRIMARY SCHOOL</t>
  </si>
  <si>
    <t>DAMRI I/MODEL PRIMARY SCHOOL, DAMRI, BAKURA, ZAMFARA</t>
  </si>
  <si>
    <t>DANKADU</t>
  </si>
  <si>
    <t>36-02-04-004</t>
  </si>
  <si>
    <t>MADACCI II/ADULT EDU. CLASS</t>
  </si>
  <si>
    <t>MADACCI II/ADULT EDU. CLASS, DANKADU, BAKURA, ZAMFARA</t>
  </si>
  <si>
    <t>DAN MANAU</t>
  </si>
  <si>
    <t>36-02-05-005</t>
  </si>
  <si>
    <t>DAN MANAU / MODEL PRI SCH.</t>
  </si>
  <si>
    <t>DAN MANAU / MODEL PRI SCH., DAN MANAU, BAKURA, ZAMFARA</t>
  </si>
  <si>
    <t>36-02-05-018</t>
  </si>
  <si>
    <t>SHIYAR MAYANCI GAMJI</t>
  </si>
  <si>
    <t>SHIYAR MAYANCI GAMJI, DAN MANAU, BAKURA, ZAMFARA</t>
  </si>
  <si>
    <t>36-02-05-019</t>
  </si>
  <si>
    <t>GAMJI SEC. SCH</t>
  </si>
  <si>
    <t>GAMJI SEC. SCH, DAN MANAU, BAKURA, ZAMFARA</t>
  </si>
  <si>
    <t>MARADUN</t>
  </si>
  <si>
    <t>JANBAKO</t>
  </si>
  <si>
    <t>36-09-06-014</t>
  </si>
  <si>
    <t>SHIYAR DANKADU II/KYALETA</t>
  </si>
  <si>
    <t>SHIYAR DANKADU II/KYALETA, JANBAKO, MARADUN, ZAMFARA</t>
  </si>
  <si>
    <t>BIRNIN MAGAJI</t>
  </si>
  <si>
    <t>DANFAMI SABON BIRINI</t>
  </si>
  <si>
    <t>36-03-02-011</t>
  </si>
  <si>
    <t>SHAMUSHALE I /SHIYAR SABON GARI</t>
  </si>
  <si>
    <t>SHAMUSHALE I /SHIYAR SABON GARI, DANFAMI SABON BIRINI, BIRNIN MAGAJI, ZAMFARA</t>
  </si>
  <si>
    <t>GUSAMI HAYI</t>
  </si>
  <si>
    <t>36-03-05-006</t>
  </si>
  <si>
    <t>SAKEEN KADE / KOFAR GIDAN A LABBO</t>
  </si>
  <si>
    <t>SAKEEN KADE / KOFAR GIDAN A LABBO, GUSAMI HAYI, BIRNIN MAGAJI, ZAMFARA</t>
  </si>
  <si>
    <t>GORA</t>
  </si>
  <si>
    <t>36-03-03-011</t>
  </si>
  <si>
    <t>MADAMBAJI / GARKAR HAKIMI</t>
  </si>
  <si>
    <t>MADAMBAJI / GARKAR HAKIMI, GORA, BIRNIN MAGAJI, ZAMFARA</t>
  </si>
  <si>
    <t>MODOMAWA WEST</t>
  </si>
  <si>
    <t>36-03-09-011</t>
  </si>
  <si>
    <t>JNI PRI. SCHOOL</t>
  </si>
  <si>
    <t>JNI PRI. SCHOOL, MODOMAWA WEST, BIRNIN MAGAJI, ZAMFARA</t>
  </si>
  <si>
    <t>BUKKUYUM</t>
  </si>
  <si>
    <t>ADABKA</t>
  </si>
  <si>
    <t>36-04-01-013</t>
  </si>
  <si>
    <t>KATAFANA / DAN FAGE</t>
  </si>
  <si>
    <t>KATAFANA / DAN FAGE, ADABKA, BUKKUYUM, ZAMFARA</t>
  </si>
  <si>
    <t>36-04-02-004</t>
  </si>
  <si>
    <t>BUKKUYUM I / PRIMARY SCHOOL</t>
  </si>
  <si>
    <t>BUKKUYUM I / PRIMARY SCHOOL, BUKKUYUM, BUKKUYUM, ZAMFARA</t>
  </si>
  <si>
    <t>ZAUMA</t>
  </si>
  <si>
    <t>36-04-10-002</t>
  </si>
  <si>
    <t>ZAUMA / PRIMARY SCHOOL</t>
  </si>
  <si>
    <t>ZAUMA / PRIMARY SCHOOL, ZAUMA, BUKKUYUM, ZAMFARA</t>
  </si>
  <si>
    <t>GWASHI</t>
  </si>
  <si>
    <t>36-04-03-011</t>
  </si>
  <si>
    <t>RUGAR BABA / DOGON YARO</t>
  </si>
  <si>
    <t>RUGAR BABA / DOGON YARO, GWASHI, BUKKUYUM, ZAMFARA</t>
  </si>
  <si>
    <t>36-04-03-021</t>
  </si>
  <si>
    <t>MUKUNAWA DUTSI / YAR INNUWA</t>
  </si>
  <si>
    <t>MUKUNAWA DUTSI / YAR INNUWA, GWASHI, BUKKUYUM, ZAMFARA</t>
  </si>
  <si>
    <t>36-04-03-022</t>
  </si>
  <si>
    <t>TUNGAR YARA / MAI YARA</t>
  </si>
  <si>
    <t>TUNGAR YARA / MAI YARA, GWASHI, BUKKUYUM, ZAMFARA</t>
  </si>
  <si>
    <t>KYARAM</t>
  </si>
  <si>
    <t>36-04-04-007</t>
  </si>
  <si>
    <t>KADO / YAR RUNFA</t>
  </si>
  <si>
    <t>KADO / YAR RUNFA, KYARAM, BUKKUYUM, ZAMFARA</t>
  </si>
  <si>
    <t>36-04-04-017</t>
  </si>
  <si>
    <t>ULI / DAN ULI</t>
  </si>
  <si>
    <t>ULI / DAN ULI, KYARAM, BUKKUYUM, ZAMFARA</t>
  </si>
  <si>
    <t>NASARAWA</t>
  </si>
  <si>
    <t>36-04-06-003</t>
  </si>
  <si>
    <t>SHIYAR MAGAJI III / SHIYAR MAGAJI</t>
  </si>
  <si>
    <t>SHIYAR MAGAJI III / SHIYAR MAGAJI, NASARAWA, BUKKUYUM, ZAMFARA</t>
  </si>
  <si>
    <t>36-04-06-022</t>
  </si>
  <si>
    <t>TUNGAR KORAU / TUNGAR KORAU</t>
  </si>
  <si>
    <t>TUNGAR KORAU / TUNGAR KORAU, NASARAWA, BUKKUYUM, ZAMFARA</t>
  </si>
  <si>
    <t>BUNGUDU</t>
  </si>
  <si>
    <t>NAHUCE</t>
  </si>
  <si>
    <t>36-05-06-015</t>
  </si>
  <si>
    <t>GIDAN MASAKA KABA / DAN HILI</t>
  </si>
  <si>
    <t>GIDAN MASAKA KABA / DAN HILI, NAHUCE, BUNGUDU, ZAMFARA</t>
  </si>
  <si>
    <t>RAWAYYA/ BELA</t>
  </si>
  <si>
    <t>36-05-08-032</t>
  </si>
  <si>
    <t>BELA/ASAKO II / DAN HILI</t>
  </si>
  <si>
    <t>BELA/ASAKO II / DAN HILI, RAWAYYA/ BELA, BUNGUDU, ZAMFARA</t>
  </si>
  <si>
    <t>TOFA</t>
  </si>
  <si>
    <t>36-05-11-010</t>
  </si>
  <si>
    <t>WAZOJI / PRIMARY SCHOOL</t>
  </si>
  <si>
    <t>WAZOJI / PRIMARY SCHOOL, TOFA, BUNGUDU, ZAMFARA</t>
  </si>
  <si>
    <t>GUSAU</t>
  </si>
  <si>
    <t>MADAWAKI</t>
  </si>
  <si>
    <t>36-07-02-013</t>
  </si>
  <si>
    <t>ABARMA / PRIMARY SCHOOL ABARMA</t>
  </si>
  <si>
    <t>ABARMA / PRIMARY SCHOOL ABARMA, MADAWAKI, GUSAU, ZAMFARA</t>
  </si>
  <si>
    <t>MADA</t>
  </si>
  <si>
    <t>36-07-03-003</t>
  </si>
  <si>
    <t>SABON GARI I / MADA GENERAL HOSPITAL</t>
  </si>
  <si>
    <t>SABON GARI I / MADA GENERAL HOSPITAL, MADA, GUSAU, ZAMFARA</t>
  </si>
  <si>
    <t>36-07-03-012</t>
  </si>
  <si>
    <t>SARKIN RAFI I / HAYIN BOJA</t>
  </si>
  <si>
    <t>SARKIN RAFI I / HAYIN BOJA, MADA, GUSAU, ZAMFARA</t>
  </si>
  <si>
    <t>36-07-03-019</t>
  </si>
  <si>
    <t>GIDAN KARA / DAN HILI</t>
  </si>
  <si>
    <t>GIDAN KARA / DAN HILI, MADA, GUSAU, ZAMFARA</t>
  </si>
  <si>
    <t>SAMAWA</t>
  </si>
  <si>
    <t>36-05-09-015</t>
  </si>
  <si>
    <t>YAR BACHAKA</t>
  </si>
  <si>
    <t>YAR BACHAKA, SAMAWA, BUNGUDU, ZAMFARA</t>
  </si>
  <si>
    <t>36-05-08-005</t>
  </si>
  <si>
    <t>KURMI / BAKIN GIDAN HAKIMI</t>
  </si>
  <si>
    <t>KURMI / BAKIN GIDAN HAKIMI, RAWAYYA/ BELA, BUNGUDU, ZAMFARA</t>
  </si>
  <si>
    <t>36-05-08-007</t>
  </si>
  <si>
    <t>KWAGE / BAKIN GIDAN HAKIMI</t>
  </si>
  <si>
    <t>KWAGE / BAKIN GIDAN HAKIMI, RAWAYYA/ BELA, BUNGUDU, ZAMFARA</t>
  </si>
  <si>
    <t>36-05-03-018</t>
  </si>
  <si>
    <t>MATSERI COMM PRI.SCH</t>
  </si>
  <si>
    <t>MATSERI COMM PRI.SCH, BUNGUDU, BUNGUDU, ZAMFARA</t>
  </si>
  <si>
    <t>FURFURI/KWAI-KWAI</t>
  </si>
  <si>
    <t>36-05-04-036</t>
  </si>
  <si>
    <t>GIDAN DAN INNA D/ FILI</t>
  </si>
  <si>
    <t>GIDAN DAN INNA D/ FILI, FURFURI/KWAI-KWAI, BUNGUDU, ZAMFARA</t>
  </si>
  <si>
    <t>36-05-08-034</t>
  </si>
  <si>
    <t>SABON GIDA PRI.SCH</t>
  </si>
  <si>
    <t>SABON GIDA PRI.SCH, RAWAYYA/ BELA, BUNGUDU, ZAMFARA</t>
  </si>
  <si>
    <t>GUMMI</t>
  </si>
  <si>
    <t>36-06-02-006</t>
  </si>
  <si>
    <t>KALI / KALI KASUWA</t>
  </si>
  <si>
    <t>KALI / KALI KASUWA, BIRNIN MAGAJI, GUMMI, ZAMFARA</t>
  </si>
  <si>
    <t>GAYARI</t>
  </si>
  <si>
    <t>36-06-06-001</t>
  </si>
  <si>
    <t>SH. ANNA I / PRI. SCH.</t>
  </si>
  <si>
    <t>SH. ANNA I / PRI. SCH., GAYARI, GUMMI, ZAMFARA</t>
  </si>
  <si>
    <t>36-06-06-007</t>
  </si>
  <si>
    <t>ADARAWA I / PRIMARY SCHOOL</t>
  </si>
  <si>
    <t>ADARAWA I / PRIMARY SCHOOL, GAYARI, GUMMI, ZAMFARA</t>
  </si>
  <si>
    <t>FARU / MAGAMI</t>
  </si>
  <si>
    <t>36-09-03-011</t>
  </si>
  <si>
    <t>KYARA / SH/ADAMU</t>
  </si>
  <si>
    <t>KYARA / SH/ADAMU, FARU / MAGAMI, MARADUN, ZAMFARA</t>
  </si>
  <si>
    <t>36-09-03-024</t>
  </si>
  <si>
    <t>SHIYAR BADIYE / KUKAR GASHE</t>
  </si>
  <si>
    <t>SHIYAR BADIYE / KUKAR GASHE, FARU / MAGAMI, MARADUN, ZAMFARA</t>
  </si>
  <si>
    <t>36-09-06-007</t>
  </si>
  <si>
    <t>UNG. MAIJATAU / KOGON MAI JATAU</t>
  </si>
  <si>
    <t>UNG. MAIJATAU / KOGON MAI JATAU, JANBAKO, MARADUN, ZAMFARA</t>
  </si>
  <si>
    <t>MARADUN NORTH</t>
  </si>
  <si>
    <t>36-09-08-006</t>
  </si>
  <si>
    <t>KAREN BUKI / UNGUWAN SARKIN FULANI</t>
  </si>
  <si>
    <t>KAREN BUKI / UNGUWAN SARKIN FULANI, MARADUN NORTH, MARADUN, ZAMFARA</t>
  </si>
  <si>
    <t>MARADUN SOUTH</t>
  </si>
  <si>
    <t>36-09-09-007</t>
  </si>
  <si>
    <t>TUNGAR MAGAJI / PRIMARY SCHOOL AREA</t>
  </si>
  <si>
    <t>TUNGAR MAGAJI / PRIMARY SCHOOL AREA, MARADUN SOUTH, MARADUN, ZAMFARA</t>
  </si>
  <si>
    <t>MARU</t>
  </si>
  <si>
    <t>BINDIN</t>
  </si>
  <si>
    <t>36-10-01-017</t>
  </si>
  <si>
    <t>KOLI - GARKAR HAKIMI</t>
  </si>
  <si>
    <t>KOLI - GARKAR HAKIMI, BINDIN, MARU, ZAMFARA</t>
  </si>
  <si>
    <t>TALATA MAFARA</t>
  </si>
  <si>
    <t>GWARAM</t>
  </si>
  <si>
    <t>36-12-02-002</t>
  </si>
  <si>
    <t>MORAWA / MAKARANTA</t>
  </si>
  <si>
    <t>MORAWA / MAKARANTA, GWARAM, TALATA MAFARA, ZAMFARA</t>
  </si>
  <si>
    <t>SHIYAR GALADIMA</t>
  </si>
  <si>
    <t>36-12-09-007</t>
  </si>
  <si>
    <t>KARTAWA / GARKAR BALARABE</t>
  </si>
  <si>
    <t>KARTAWA / GARKAR BALARABE, SHIYAR GALADIMA, TALATA MAFARA, ZAMFARA</t>
  </si>
  <si>
    <t>36-12-09-018</t>
  </si>
  <si>
    <t>SHIYAR NA-MARU / GARKAR NA MARU</t>
  </si>
  <si>
    <t>SHIYAR NA-MARU / GARKAR NA MARU, SHIYAR GALADIMA, TALATA MAFARA, ZAMFARA</t>
  </si>
  <si>
    <t>36-12-09-026</t>
  </si>
  <si>
    <t>MAITAKO / KUSA DA MASALLACHI</t>
  </si>
  <si>
    <t>MAITAKO / KUSA DA MASALLACHI, SHIYAR GALADIMA, TALATA MAFARA, ZAMFARA</t>
  </si>
  <si>
    <t>36-12-09-044</t>
  </si>
  <si>
    <t>DAN JALLABA III/ UNGUWAR ROGO/ BAKIN TRANSFORMER</t>
  </si>
  <si>
    <t>DAN JALLABA III/ UNGUWAR ROGO/ BAKIN TRANSFORMER, SHIYAR GALADIMA, TALATA MAFARA, ZAMFARA</t>
  </si>
  <si>
    <t>36-12-09-051</t>
  </si>
  <si>
    <t>TABKIN BUSAU IV/ N.D.L.E.A.</t>
  </si>
  <si>
    <t>TABKIN BUSAU IV/ N.D.L.E.A., SHIYAR GALADIMA, TALATA MAFARA, ZAMFARA</t>
  </si>
  <si>
    <t>36-12-09-053</t>
  </si>
  <si>
    <t>SHAGON TUKUR MANGO V/BAKIN YAR KOFA/MALLAMAWA</t>
  </si>
  <si>
    <t>SHAGON TUKUR MANGO V/BAKIN YAR KOFA/MALLAMAWA, SHIYAR GALADIMA, TALATA MAFARA, ZAMFARA</t>
  </si>
  <si>
    <t>TSAFE</t>
  </si>
  <si>
    <t>YANDOTON DAJI</t>
  </si>
  <si>
    <t>36-13-03-010</t>
  </si>
  <si>
    <t>GOBIRAWA I / GARKAR MAI GARI</t>
  </si>
  <si>
    <t>GOBIRAWA I / GARKAR MAI GARI, YANDOTON DAJI, TSAFE, ZAMFARA</t>
  </si>
  <si>
    <t>36-13-03-012</t>
  </si>
  <si>
    <t>NASARAWA / DAN FILI</t>
  </si>
  <si>
    <t>NASARAWA / DAN FILI, YANDOTON DAJI, TSAFE, ZAMFARA</t>
  </si>
  <si>
    <t>YANKUZO "A"</t>
  </si>
  <si>
    <t>36-13-04-001</t>
  </si>
  <si>
    <t>SHIYAR KOGO / KOFAR MARAFA</t>
  </si>
  <si>
    <t>SHIYAR KOGO / KOFAR MARAFA, YANKUZO "A", TSAFE, ZAMFARA</t>
  </si>
  <si>
    <t>36-13-04-002</t>
  </si>
  <si>
    <t>SHIYAR S. AIKI / KOFAR YUGUDA</t>
  </si>
  <si>
    <t>SHIYAR S. AIKI / KOFAR YUGUDA, YANKUZO "A", TSAFE, ZAMFARA</t>
  </si>
  <si>
    <t>36-13-04-005</t>
  </si>
  <si>
    <t>TAKULAWA / PRIMARY SCHOOL</t>
  </si>
  <si>
    <t>TAKULAWA / PRIMARY SCHOOL, YANKUZO "A", TSAFE, ZAMFARA</t>
  </si>
  <si>
    <t>KETA/KIZARA</t>
  </si>
  <si>
    <t>36-13-07-001</t>
  </si>
  <si>
    <t>KETA I / MAKARANTA</t>
  </si>
  <si>
    <t>KETA I / MAKARANTA, KETA/KIZARA, TSAFE, ZAMFARA</t>
  </si>
  <si>
    <t>36-13-08-012</t>
  </si>
  <si>
    <t>BAKIN GULBI / DANFAKO</t>
  </si>
  <si>
    <t>BAKIN GULBI / DANFAKO, TSAFE, TSAFE, ZAMFARA</t>
  </si>
  <si>
    <t>36-13-08-027</t>
  </si>
  <si>
    <t>RUGGAR NA ALI / PRIMARY SCHOOL</t>
  </si>
  <si>
    <t>RUGGAR NA ALI / PRIMARY SCHOOL, TSAFE, TSAFE, ZAMFARA</t>
  </si>
  <si>
    <t>CHEDIYA</t>
  </si>
  <si>
    <t>36-13-09-004</t>
  </si>
  <si>
    <t>UNG. SARKIN FAWA / DAN FAKO</t>
  </si>
  <si>
    <t>UNG. SARKIN FAWA / DAN FAKO, CHEDIYA, TSAFE, ZAMFARA</t>
  </si>
  <si>
    <t>36-13-09-007</t>
  </si>
  <si>
    <t>CHEDIYA / BAKIN KASUWA</t>
  </si>
  <si>
    <t>CHEDIYA / BAKIN KASUWA, CHEDIYA, TSAFE, ZAMFARA</t>
  </si>
  <si>
    <t>YAN WAREN DAJI</t>
  </si>
  <si>
    <t>36-13-10-005</t>
  </si>
  <si>
    <t>TABKIN KAZAI II / PRIMARY SCHOOL</t>
  </si>
  <si>
    <t>TABKIN KAZAI II / PRIMARY SCHOOL, YAN WAREN DAJI, TSAFE, ZAMFARA</t>
  </si>
  <si>
    <t>36-13-10-009</t>
  </si>
  <si>
    <t>MARKE / PRIMARY SCHOOL</t>
  </si>
  <si>
    <t>MARKE / PRIMARY SCHOOL, YAN WAREN DAJI, TSAFE, ZAMFARA</t>
  </si>
  <si>
    <t>ZURMI</t>
  </si>
  <si>
    <t>GALADIMA/YANRUWA</t>
  </si>
  <si>
    <t>36-14-04-001</t>
  </si>
  <si>
    <t>SABON GARI / MUH'D A PRI. SCH.</t>
  </si>
  <si>
    <t>SABON GARI / MUH'D A PRI. SCH., GALADIMA/YANRUWA, ZURMI, ZAMFARA</t>
  </si>
  <si>
    <t>36-14-04-004</t>
  </si>
  <si>
    <t>KOFAR KASUWA I / TSOHUWAR KASUWA</t>
  </si>
  <si>
    <t>KOFAR KASUWA I / TSOHUWAR KASUWA, GALADIMA/YANRUWA, ZURMI, ZAMFARA</t>
  </si>
  <si>
    <t>KANWA</t>
  </si>
  <si>
    <t>36-14-05-010</t>
  </si>
  <si>
    <t>TAKALMAWA / PRIMARY SCHOOL</t>
  </si>
  <si>
    <t>TAKALMAWA / PRIMARY SCHOOL, KANWA, ZURMI, ZAMFARA</t>
  </si>
  <si>
    <t>BINGI NORTH</t>
  </si>
  <si>
    <t>36-05-01-024</t>
  </si>
  <si>
    <t>LANDAI/ DAN HILI</t>
  </si>
  <si>
    <t>LANDAI/ DAN HILI, BINGI NORTH, BUNGUDU, ZAMFARA</t>
  </si>
  <si>
    <t>36-09-03-029</t>
  </si>
  <si>
    <t>FARU /DISPENSARY</t>
  </si>
  <si>
    <t>FARU /DISPENSARY, FARU / MAGAMI, MARADUN, ZAMFARA</t>
  </si>
  <si>
    <t>Cluster</t>
  </si>
  <si>
    <t>z-score APC</t>
  </si>
  <si>
    <t>z-score LP</t>
  </si>
  <si>
    <t>z-score PDP</t>
  </si>
  <si>
    <t>z-score NNPP</t>
  </si>
  <si>
    <t>Mean</t>
  </si>
  <si>
    <t>S/D</t>
  </si>
  <si>
    <t>z-score APC ABS</t>
  </si>
  <si>
    <t>z-score PDP ABS</t>
  </si>
  <si>
    <t>z-score LP ABS</t>
  </si>
  <si>
    <t>z-score NNPP 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</si>
</sst>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2" fontId="1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Fill="1" applyFont="1"/>
    <xf borderId="0" fillId="5" fontId="6" numFmtId="0" xfId="0" applyAlignment="1" applyFill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63"/>
    <col customWidth="1" min="10" max="10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>
        <v>11.86485</v>
      </c>
      <c r="H2" s="2">
        <v>6.002429</v>
      </c>
      <c r="I2" s="2">
        <v>141.0</v>
      </c>
      <c r="J2" s="2">
        <v>750.0</v>
      </c>
      <c r="K2" s="2">
        <v>86.0</v>
      </c>
      <c r="L2" s="2">
        <v>0.0</v>
      </c>
      <c r="M2" s="2">
        <v>36.0</v>
      </c>
      <c r="N2" s="2">
        <v>3.0</v>
      </c>
    </row>
    <row r="3">
      <c r="A3" s="1" t="s">
        <v>14</v>
      </c>
      <c r="B3" s="1" t="s">
        <v>15</v>
      </c>
      <c r="C3" s="1" t="s">
        <v>16</v>
      </c>
      <c r="D3" s="1" t="s">
        <v>20</v>
      </c>
      <c r="E3" s="1" t="s">
        <v>21</v>
      </c>
      <c r="F3" s="1" t="s">
        <v>22</v>
      </c>
      <c r="G3" s="2">
        <v>11.86485</v>
      </c>
      <c r="H3" s="2">
        <v>6.002429</v>
      </c>
      <c r="I3" s="2">
        <v>67.0</v>
      </c>
      <c r="J3" s="2">
        <v>234.0</v>
      </c>
      <c r="K3" s="2">
        <v>42.0</v>
      </c>
      <c r="L3" s="2">
        <v>0.0</v>
      </c>
      <c r="M3" s="2">
        <v>18.0</v>
      </c>
      <c r="N3" s="2">
        <v>0.0</v>
      </c>
    </row>
    <row r="4">
      <c r="A4" s="1" t="s">
        <v>14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2">
        <v>12.65397</v>
      </c>
      <c r="H4" s="2">
        <v>6.043683</v>
      </c>
      <c r="I4" s="2">
        <v>355.0</v>
      </c>
      <c r="J4" s="2">
        <v>832.0</v>
      </c>
      <c r="K4" s="2">
        <v>295.0</v>
      </c>
      <c r="L4" s="2">
        <v>0.0</v>
      </c>
      <c r="M4" s="2">
        <v>55.0</v>
      </c>
      <c r="N4" s="2">
        <v>0.0</v>
      </c>
    </row>
    <row r="5">
      <c r="A5" s="1" t="s">
        <v>14</v>
      </c>
      <c r="B5" s="1" t="s">
        <v>23</v>
      </c>
      <c r="C5" s="1" t="s">
        <v>24</v>
      </c>
      <c r="D5" s="1" t="s">
        <v>28</v>
      </c>
      <c r="E5" s="1" t="s">
        <v>29</v>
      </c>
      <c r="F5" s="1" t="s">
        <v>30</v>
      </c>
      <c r="G5" s="2">
        <v>12.65582</v>
      </c>
      <c r="H5" s="2">
        <v>6.041926</v>
      </c>
      <c r="I5" s="2">
        <v>261.0</v>
      </c>
      <c r="J5" s="2">
        <v>803.0</v>
      </c>
      <c r="K5" s="2">
        <v>184.0</v>
      </c>
      <c r="L5" s="2">
        <v>0.0</v>
      </c>
      <c r="M5" s="2">
        <v>74.0</v>
      </c>
      <c r="N5" s="2">
        <v>0.0</v>
      </c>
    </row>
    <row r="6">
      <c r="A6" s="1" t="s">
        <v>14</v>
      </c>
      <c r="B6" s="1" t="s">
        <v>23</v>
      </c>
      <c r="C6" s="1" t="s">
        <v>31</v>
      </c>
      <c r="D6" s="1" t="s">
        <v>32</v>
      </c>
      <c r="E6" s="1" t="s">
        <v>33</v>
      </c>
      <c r="F6" s="1" t="s">
        <v>34</v>
      </c>
      <c r="G6" s="2">
        <v>12.40989</v>
      </c>
      <c r="H6" s="2">
        <v>5.837558</v>
      </c>
      <c r="I6" s="2">
        <v>551.0</v>
      </c>
      <c r="J6" s="2">
        <v>1289.0</v>
      </c>
      <c r="K6" s="2">
        <v>511.0</v>
      </c>
      <c r="L6" s="2">
        <v>0.0</v>
      </c>
      <c r="M6" s="2">
        <v>37.0</v>
      </c>
      <c r="N6" s="2">
        <v>0.0</v>
      </c>
    </row>
    <row r="7">
      <c r="A7" s="1" t="s">
        <v>14</v>
      </c>
      <c r="B7" s="1" t="s">
        <v>23</v>
      </c>
      <c r="C7" s="1" t="s">
        <v>35</v>
      </c>
      <c r="D7" s="1" t="s">
        <v>36</v>
      </c>
      <c r="E7" s="1" t="s">
        <v>37</v>
      </c>
      <c r="F7" s="1" t="s">
        <v>38</v>
      </c>
      <c r="G7" s="2">
        <v>12.76325</v>
      </c>
      <c r="H7" s="2">
        <v>5.877596</v>
      </c>
      <c r="I7" s="2">
        <v>348.0</v>
      </c>
      <c r="J7" s="2">
        <v>1058.0</v>
      </c>
      <c r="K7" s="2">
        <v>129.0</v>
      </c>
      <c r="L7" s="2">
        <v>0.0</v>
      </c>
      <c r="M7" s="2">
        <v>204.0</v>
      </c>
      <c r="N7" s="2">
        <v>14.0</v>
      </c>
    </row>
    <row r="8">
      <c r="A8" s="1" t="s">
        <v>14</v>
      </c>
      <c r="B8" s="1" t="s">
        <v>23</v>
      </c>
      <c r="C8" s="1" t="s">
        <v>39</v>
      </c>
      <c r="D8" s="1" t="s">
        <v>40</v>
      </c>
      <c r="E8" s="1" t="s">
        <v>41</v>
      </c>
      <c r="F8" s="1" t="s">
        <v>42</v>
      </c>
      <c r="G8" s="2">
        <v>12.71327</v>
      </c>
      <c r="H8" s="2">
        <v>5.873638</v>
      </c>
      <c r="I8" s="2">
        <v>220.0</v>
      </c>
      <c r="J8" s="2">
        <v>989.0</v>
      </c>
      <c r="K8" s="2">
        <v>145.0</v>
      </c>
      <c r="L8" s="2">
        <v>1.0</v>
      </c>
      <c r="M8" s="2">
        <v>97.0</v>
      </c>
      <c r="N8" s="2">
        <v>6.0</v>
      </c>
    </row>
    <row r="9">
      <c r="A9" s="1" t="s">
        <v>14</v>
      </c>
      <c r="B9" s="1" t="s">
        <v>23</v>
      </c>
      <c r="C9" s="1" t="s">
        <v>39</v>
      </c>
      <c r="D9" s="1" t="s">
        <v>43</v>
      </c>
      <c r="E9" s="1" t="s">
        <v>44</v>
      </c>
      <c r="F9" s="1" t="s">
        <v>45</v>
      </c>
      <c r="G9" s="2">
        <v>12.71327</v>
      </c>
      <c r="H9" s="2">
        <v>5.873638</v>
      </c>
      <c r="I9" s="2">
        <v>275.0</v>
      </c>
      <c r="J9" s="2">
        <v>320.0</v>
      </c>
      <c r="K9" s="2">
        <v>193.0</v>
      </c>
      <c r="L9" s="2">
        <v>0.0</v>
      </c>
      <c r="M9" s="2">
        <v>42.0</v>
      </c>
      <c r="N9" s="2">
        <v>0.0</v>
      </c>
    </row>
    <row r="10">
      <c r="A10" s="1" t="s">
        <v>14</v>
      </c>
      <c r="B10" s="1" t="s">
        <v>23</v>
      </c>
      <c r="C10" s="1" t="s">
        <v>39</v>
      </c>
      <c r="D10" s="1" t="s">
        <v>46</v>
      </c>
      <c r="E10" s="1" t="s">
        <v>47</v>
      </c>
      <c r="F10" s="1" t="s">
        <v>48</v>
      </c>
      <c r="G10" s="2">
        <v>12.71327</v>
      </c>
      <c r="H10" s="2">
        <v>5.873638</v>
      </c>
      <c r="I10" s="2">
        <v>283.0</v>
      </c>
      <c r="J10" s="2">
        <v>341.0</v>
      </c>
      <c r="K10" s="2">
        <v>210.0</v>
      </c>
      <c r="L10" s="2">
        <v>0.0</v>
      </c>
      <c r="M10" s="2">
        <v>61.0</v>
      </c>
      <c r="N10" s="2">
        <v>1.0</v>
      </c>
    </row>
    <row r="11">
      <c r="A11" s="1" t="s">
        <v>14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2">
        <v>12.76325</v>
      </c>
      <c r="H11" s="2">
        <v>5.877596</v>
      </c>
      <c r="I11" s="2">
        <v>139.0</v>
      </c>
      <c r="J11" s="2">
        <v>498.0</v>
      </c>
      <c r="K11" s="2">
        <v>117.0</v>
      </c>
      <c r="L11" s="2">
        <v>0.0</v>
      </c>
      <c r="M11" s="2">
        <v>20.0</v>
      </c>
      <c r="N11" s="2">
        <v>1.0</v>
      </c>
    </row>
    <row r="12">
      <c r="A12" s="1" t="s">
        <v>14</v>
      </c>
      <c r="B12" s="1" t="s">
        <v>54</v>
      </c>
      <c r="C12" s="1" t="s">
        <v>55</v>
      </c>
      <c r="D12" s="1" t="s">
        <v>56</v>
      </c>
      <c r="E12" s="1" t="s">
        <v>57</v>
      </c>
      <c r="F12" s="1" t="s">
        <v>58</v>
      </c>
      <c r="G12" s="2">
        <v>12.34449</v>
      </c>
      <c r="H12" s="2">
        <v>6.865926</v>
      </c>
      <c r="I12" s="2">
        <v>100.0</v>
      </c>
      <c r="J12" s="2">
        <v>750.0</v>
      </c>
      <c r="K12" s="2">
        <v>60.0</v>
      </c>
      <c r="L12" s="2">
        <v>0.0</v>
      </c>
      <c r="M12" s="2">
        <v>40.0</v>
      </c>
      <c r="N12" s="2">
        <v>0.0</v>
      </c>
    </row>
    <row r="13">
      <c r="A13" s="1" t="s">
        <v>14</v>
      </c>
      <c r="B13" s="1" t="s">
        <v>54</v>
      </c>
      <c r="C13" s="1" t="s">
        <v>59</v>
      </c>
      <c r="D13" s="1" t="s">
        <v>60</v>
      </c>
      <c r="E13" s="1" t="s">
        <v>61</v>
      </c>
      <c r="F13" s="1" t="s">
        <v>62</v>
      </c>
      <c r="G13" s="2">
        <v>12.31741</v>
      </c>
      <c r="H13" s="2">
        <v>6.867267</v>
      </c>
      <c r="I13" s="2">
        <v>143.0</v>
      </c>
      <c r="J13" s="2">
        <v>649.0</v>
      </c>
      <c r="K13" s="2">
        <v>118.0</v>
      </c>
      <c r="L13" s="2">
        <v>0.0</v>
      </c>
      <c r="M13" s="2">
        <v>25.0</v>
      </c>
      <c r="N13" s="2">
        <v>0.0</v>
      </c>
    </row>
    <row r="14">
      <c r="A14" s="1" t="s">
        <v>14</v>
      </c>
      <c r="B14" s="1" t="s">
        <v>54</v>
      </c>
      <c r="C14" s="1" t="s">
        <v>63</v>
      </c>
      <c r="D14" s="1" t="s">
        <v>64</v>
      </c>
      <c r="E14" s="1" t="s">
        <v>65</v>
      </c>
      <c r="F14" s="1" t="s">
        <v>66</v>
      </c>
      <c r="G14" s="2">
        <v>12.45307</v>
      </c>
      <c r="H14" s="2">
        <v>6.728243</v>
      </c>
      <c r="I14" s="2">
        <v>49.0</v>
      </c>
      <c r="J14" s="2">
        <v>134.0</v>
      </c>
      <c r="K14" s="2">
        <v>235.0</v>
      </c>
      <c r="L14" s="2">
        <v>0.0</v>
      </c>
      <c r="M14" s="2">
        <v>49.0</v>
      </c>
      <c r="N14" s="2">
        <v>0.0</v>
      </c>
    </row>
    <row r="15">
      <c r="A15" s="1" t="s">
        <v>14</v>
      </c>
      <c r="B15" s="1" t="s">
        <v>54</v>
      </c>
      <c r="C15" s="1" t="s">
        <v>67</v>
      </c>
      <c r="D15" s="1" t="s">
        <v>68</v>
      </c>
      <c r="E15" s="1" t="s">
        <v>69</v>
      </c>
      <c r="F15" s="1" t="s">
        <v>70</v>
      </c>
      <c r="G15" s="2">
        <v>12.53591</v>
      </c>
      <c r="H15" s="2">
        <v>6.707962</v>
      </c>
      <c r="I15" s="2">
        <v>47.0</v>
      </c>
      <c r="J15" s="2">
        <v>149.0</v>
      </c>
      <c r="K15" s="2">
        <v>68.0</v>
      </c>
      <c r="L15" s="2">
        <v>0.0</v>
      </c>
      <c r="M15" s="2">
        <v>16.0</v>
      </c>
      <c r="N15" s="2">
        <v>0.0</v>
      </c>
    </row>
    <row r="16">
      <c r="A16" s="1" t="s">
        <v>14</v>
      </c>
      <c r="B16" s="1" t="s">
        <v>71</v>
      </c>
      <c r="C16" s="1" t="s">
        <v>72</v>
      </c>
      <c r="D16" s="1" t="s">
        <v>73</v>
      </c>
      <c r="E16" s="1" t="s">
        <v>74</v>
      </c>
      <c r="F16" s="1" t="s">
        <v>75</v>
      </c>
      <c r="G16" s="2">
        <v>11.73122</v>
      </c>
      <c r="H16" s="2">
        <v>5.579123</v>
      </c>
      <c r="I16" s="2">
        <v>41.0</v>
      </c>
      <c r="J16" s="2">
        <v>641.0</v>
      </c>
      <c r="K16" s="2">
        <v>34.0</v>
      </c>
      <c r="L16" s="2">
        <v>0.0</v>
      </c>
      <c r="M16" s="2">
        <v>2.0</v>
      </c>
      <c r="N16" s="2">
        <v>0.0</v>
      </c>
    </row>
    <row r="17">
      <c r="A17" s="1" t="s">
        <v>14</v>
      </c>
      <c r="B17" s="1" t="s">
        <v>71</v>
      </c>
      <c r="C17" s="1" t="s">
        <v>71</v>
      </c>
      <c r="D17" s="1" t="s">
        <v>76</v>
      </c>
      <c r="E17" s="1" t="s">
        <v>77</v>
      </c>
      <c r="F17" s="1" t="s">
        <v>78</v>
      </c>
      <c r="G17" s="2">
        <v>12.1366</v>
      </c>
      <c r="H17" s="2">
        <v>5.468607</v>
      </c>
      <c r="I17" s="2">
        <v>233.0</v>
      </c>
      <c r="J17" s="2">
        <v>750.0</v>
      </c>
      <c r="K17" s="2">
        <v>126.0</v>
      </c>
      <c r="L17" s="2">
        <v>0.0</v>
      </c>
      <c r="M17" s="2">
        <v>88.0</v>
      </c>
      <c r="N17" s="2">
        <v>0.0</v>
      </c>
    </row>
    <row r="18">
      <c r="A18" s="1" t="s">
        <v>14</v>
      </c>
      <c r="B18" s="1" t="s">
        <v>71</v>
      </c>
      <c r="C18" s="1" t="s">
        <v>79</v>
      </c>
      <c r="D18" s="1" t="s">
        <v>80</v>
      </c>
      <c r="E18" s="1" t="s">
        <v>81</v>
      </c>
      <c r="F18" s="1" t="s">
        <v>82</v>
      </c>
      <c r="G18" s="2">
        <v>12.21294</v>
      </c>
      <c r="H18" s="2">
        <v>5.425376</v>
      </c>
      <c r="I18" s="2">
        <v>242.0</v>
      </c>
      <c r="J18" s="2">
        <v>745.0</v>
      </c>
      <c r="K18" s="2">
        <v>221.0</v>
      </c>
      <c r="L18" s="2">
        <v>0.0</v>
      </c>
      <c r="M18" s="2">
        <v>53.0</v>
      </c>
      <c r="N18" s="2">
        <v>0.0</v>
      </c>
    </row>
    <row r="19">
      <c r="A19" s="1" t="s">
        <v>14</v>
      </c>
      <c r="B19" s="1" t="s">
        <v>71</v>
      </c>
      <c r="C19" s="1" t="s">
        <v>83</v>
      </c>
      <c r="D19" s="1" t="s">
        <v>84</v>
      </c>
      <c r="E19" s="1" t="s">
        <v>85</v>
      </c>
      <c r="F19" s="1" t="s">
        <v>86</v>
      </c>
      <c r="G19" s="2">
        <v>11.90308</v>
      </c>
      <c r="H19" s="2">
        <v>5.768169</v>
      </c>
      <c r="I19" s="2">
        <v>179.0</v>
      </c>
      <c r="J19" s="2">
        <v>673.0</v>
      </c>
      <c r="K19" s="2">
        <v>126.0</v>
      </c>
      <c r="L19" s="2">
        <v>0.0</v>
      </c>
      <c r="M19" s="2">
        <v>47.0</v>
      </c>
      <c r="N19" s="2">
        <v>0.0</v>
      </c>
    </row>
    <row r="20">
      <c r="A20" s="1" t="s">
        <v>14</v>
      </c>
      <c r="B20" s="1" t="s">
        <v>71</v>
      </c>
      <c r="C20" s="1" t="s">
        <v>83</v>
      </c>
      <c r="D20" s="1" t="s">
        <v>87</v>
      </c>
      <c r="E20" s="1" t="s">
        <v>88</v>
      </c>
      <c r="F20" s="1" t="s">
        <v>89</v>
      </c>
      <c r="G20" s="2">
        <v>11.90308</v>
      </c>
      <c r="H20" s="2">
        <v>5.768169</v>
      </c>
      <c r="I20" s="2">
        <v>35.0</v>
      </c>
      <c r="J20" s="2">
        <v>391.0</v>
      </c>
      <c r="K20" s="2">
        <v>31.0</v>
      </c>
      <c r="L20" s="2">
        <v>0.0</v>
      </c>
      <c r="M20" s="2">
        <v>4.0</v>
      </c>
      <c r="N20" s="2">
        <v>0.0</v>
      </c>
    </row>
    <row r="21">
      <c r="A21" s="1" t="s">
        <v>14</v>
      </c>
      <c r="B21" s="1" t="s">
        <v>71</v>
      </c>
      <c r="C21" s="1" t="s">
        <v>83</v>
      </c>
      <c r="D21" s="1" t="s">
        <v>90</v>
      </c>
      <c r="E21" s="1" t="s">
        <v>91</v>
      </c>
      <c r="F21" s="1" t="s">
        <v>92</v>
      </c>
      <c r="G21" s="2">
        <v>11.61515</v>
      </c>
      <c r="H21" s="2">
        <v>6.597694</v>
      </c>
      <c r="I21" s="2">
        <v>171.0</v>
      </c>
      <c r="J21" s="2">
        <v>470.0</v>
      </c>
      <c r="K21" s="2">
        <v>38.0</v>
      </c>
      <c r="L21" s="2">
        <v>0.0</v>
      </c>
      <c r="M21" s="2">
        <v>60.0</v>
      </c>
      <c r="N21" s="2">
        <v>0.0</v>
      </c>
    </row>
    <row r="22">
      <c r="A22" s="1" t="s">
        <v>14</v>
      </c>
      <c r="B22" s="1" t="s">
        <v>71</v>
      </c>
      <c r="C22" s="1" t="s">
        <v>93</v>
      </c>
      <c r="D22" s="1" t="s">
        <v>94</v>
      </c>
      <c r="E22" s="1" t="s">
        <v>95</v>
      </c>
      <c r="F22" s="1" t="s">
        <v>96</v>
      </c>
      <c r="G22" s="2">
        <v>11.88266</v>
      </c>
      <c r="H22" s="2">
        <v>5.435853</v>
      </c>
      <c r="I22" s="2">
        <v>82.0</v>
      </c>
      <c r="J22" s="2">
        <v>500.0</v>
      </c>
      <c r="K22" s="2">
        <v>58.0</v>
      </c>
      <c r="L22" s="2">
        <v>0.0</v>
      </c>
      <c r="M22" s="2">
        <v>19.0</v>
      </c>
      <c r="N22" s="2">
        <v>0.0</v>
      </c>
    </row>
    <row r="23">
      <c r="A23" s="1" t="s">
        <v>14</v>
      </c>
      <c r="B23" s="1" t="s">
        <v>71</v>
      </c>
      <c r="C23" s="1" t="s">
        <v>93</v>
      </c>
      <c r="D23" s="1" t="s">
        <v>97</v>
      </c>
      <c r="E23" s="1" t="s">
        <v>98</v>
      </c>
      <c r="F23" s="1" t="s">
        <v>99</v>
      </c>
      <c r="G23" s="2">
        <v>11.88266</v>
      </c>
      <c r="H23" s="2">
        <v>5.435853</v>
      </c>
      <c r="I23" s="2">
        <v>63.0</v>
      </c>
      <c r="J23" s="2">
        <v>416.0</v>
      </c>
      <c r="K23" s="2">
        <v>47.0</v>
      </c>
      <c r="L23" s="2">
        <v>4.0</v>
      </c>
      <c r="M23" s="2">
        <v>9.0</v>
      </c>
      <c r="N23" s="2">
        <v>0.0</v>
      </c>
    </row>
    <row r="24">
      <c r="A24" s="1" t="s">
        <v>14</v>
      </c>
      <c r="B24" s="1" t="s">
        <v>71</v>
      </c>
      <c r="C24" s="1" t="s">
        <v>100</v>
      </c>
      <c r="D24" s="1" t="s">
        <v>101</v>
      </c>
      <c r="E24" s="1" t="s">
        <v>102</v>
      </c>
      <c r="F24" s="1" t="s">
        <v>103</v>
      </c>
      <c r="G24" s="2">
        <v>11.99095</v>
      </c>
      <c r="H24" s="2">
        <v>5.708924</v>
      </c>
      <c r="I24" s="2">
        <v>231.0</v>
      </c>
      <c r="J24" s="2">
        <v>770.0</v>
      </c>
      <c r="K24" s="2">
        <v>68.0</v>
      </c>
      <c r="L24" s="2">
        <v>0.0</v>
      </c>
      <c r="M24" s="2">
        <v>140.0</v>
      </c>
      <c r="N24" s="2">
        <v>0.0</v>
      </c>
    </row>
    <row r="25">
      <c r="A25" s="1" t="s">
        <v>14</v>
      </c>
      <c r="B25" s="1" t="s">
        <v>71</v>
      </c>
      <c r="C25" s="1" t="s">
        <v>100</v>
      </c>
      <c r="D25" s="1" t="s">
        <v>104</v>
      </c>
      <c r="E25" s="1" t="s">
        <v>105</v>
      </c>
      <c r="F25" s="1" t="s">
        <v>106</v>
      </c>
      <c r="G25" s="2">
        <v>11.99095</v>
      </c>
      <c r="H25" s="2">
        <v>5.708924</v>
      </c>
      <c r="I25" s="2">
        <v>100.0</v>
      </c>
      <c r="J25" s="2">
        <v>227.0</v>
      </c>
      <c r="K25" s="2">
        <v>38.0</v>
      </c>
      <c r="L25" s="2">
        <v>0.0</v>
      </c>
      <c r="M25" s="2">
        <v>60.0</v>
      </c>
      <c r="N25" s="2">
        <v>0.0</v>
      </c>
    </row>
    <row r="26">
      <c r="A26" s="1" t="s">
        <v>14</v>
      </c>
      <c r="B26" s="1" t="s">
        <v>107</v>
      </c>
      <c r="C26" s="1" t="s">
        <v>108</v>
      </c>
      <c r="D26" s="1" t="s">
        <v>109</v>
      </c>
      <c r="E26" s="1" t="s">
        <v>110</v>
      </c>
      <c r="F26" s="1" t="s">
        <v>111</v>
      </c>
      <c r="G26" s="2">
        <v>12.20499</v>
      </c>
      <c r="H26" s="2">
        <v>6.710269</v>
      </c>
      <c r="I26" s="2">
        <v>99.0</v>
      </c>
      <c r="J26" s="2">
        <v>698.0</v>
      </c>
      <c r="K26" s="2">
        <v>57.0</v>
      </c>
      <c r="L26" s="2">
        <v>0.0</v>
      </c>
      <c r="M26" s="2">
        <v>37.0</v>
      </c>
      <c r="N26" s="2">
        <v>0.0</v>
      </c>
    </row>
    <row r="27">
      <c r="A27" s="1" t="s">
        <v>14</v>
      </c>
      <c r="B27" s="1" t="s">
        <v>107</v>
      </c>
      <c r="C27" s="1" t="s">
        <v>112</v>
      </c>
      <c r="D27" s="1" t="s">
        <v>113</v>
      </c>
      <c r="E27" s="1" t="s">
        <v>114</v>
      </c>
      <c r="F27" s="1" t="s">
        <v>115</v>
      </c>
      <c r="G27" s="2">
        <v>12.20499</v>
      </c>
      <c r="H27" s="2">
        <v>6.710269</v>
      </c>
      <c r="I27" s="2">
        <v>395.0</v>
      </c>
      <c r="J27" s="2">
        <v>858.0</v>
      </c>
      <c r="K27" s="2">
        <v>179.0</v>
      </c>
      <c r="L27" s="2">
        <v>0.0</v>
      </c>
      <c r="M27" s="2">
        <v>62.0</v>
      </c>
      <c r="N27" s="2">
        <v>0.0</v>
      </c>
    </row>
    <row r="28">
      <c r="A28" s="1" t="s">
        <v>14</v>
      </c>
      <c r="B28" s="1" t="s">
        <v>107</v>
      </c>
      <c r="C28" s="1" t="s">
        <v>116</v>
      </c>
      <c r="D28" s="1" t="s">
        <v>117</v>
      </c>
      <c r="E28" s="1" t="s">
        <v>118</v>
      </c>
      <c r="F28" s="1" t="s">
        <v>119</v>
      </c>
      <c r="G28" s="2">
        <v>12.25214</v>
      </c>
      <c r="H28" s="2">
        <v>6.774161</v>
      </c>
      <c r="I28" s="2">
        <v>39.0</v>
      </c>
      <c r="J28" s="2">
        <v>718.0</v>
      </c>
      <c r="K28" s="2">
        <v>23.0</v>
      </c>
      <c r="L28" s="2">
        <v>0.0</v>
      </c>
      <c r="M28" s="2">
        <v>14.0</v>
      </c>
      <c r="N28" s="2">
        <v>0.0</v>
      </c>
    </row>
    <row r="29">
      <c r="A29" s="1" t="s">
        <v>14</v>
      </c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124</v>
      </c>
      <c r="G29" s="2">
        <v>12.1907</v>
      </c>
      <c r="H29" s="2">
        <v>6.6658</v>
      </c>
      <c r="I29" s="2">
        <v>199.0</v>
      </c>
      <c r="J29" s="2">
        <v>654.0</v>
      </c>
      <c r="K29" s="2">
        <v>48.0</v>
      </c>
      <c r="L29" s="2">
        <v>0.0</v>
      </c>
      <c r="M29" s="2">
        <v>138.0</v>
      </c>
      <c r="N29" s="2">
        <v>2.0</v>
      </c>
    </row>
    <row r="30">
      <c r="A30" s="1" t="s">
        <v>14</v>
      </c>
      <c r="B30" s="1" t="s">
        <v>120</v>
      </c>
      <c r="C30" s="1" t="s">
        <v>125</v>
      </c>
      <c r="D30" s="1" t="s">
        <v>126</v>
      </c>
      <c r="E30" s="1" t="s">
        <v>127</v>
      </c>
      <c r="F30" s="1" t="s">
        <v>128</v>
      </c>
      <c r="G30" s="2">
        <v>12.16285</v>
      </c>
      <c r="H30" s="2">
        <v>6.674504</v>
      </c>
      <c r="I30" s="2">
        <v>239.0</v>
      </c>
      <c r="J30" s="2">
        <v>777.0</v>
      </c>
      <c r="K30" s="2">
        <v>82.0</v>
      </c>
      <c r="L30" s="2">
        <v>0.0</v>
      </c>
      <c r="M30" s="2">
        <v>129.0</v>
      </c>
      <c r="N30" s="2">
        <v>15.0</v>
      </c>
    </row>
    <row r="31">
      <c r="A31" s="1" t="s">
        <v>14</v>
      </c>
      <c r="B31" s="1" t="s">
        <v>120</v>
      </c>
      <c r="C31" s="1" t="s">
        <v>125</v>
      </c>
      <c r="D31" s="1" t="s">
        <v>129</v>
      </c>
      <c r="E31" s="1" t="s">
        <v>130</v>
      </c>
      <c r="F31" s="1" t="s">
        <v>131</v>
      </c>
      <c r="G31" s="2">
        <v>12.16285</v>
      </c>
      <c r="H31" s="2">
        <v>6.674504</v>
      </c>
      <c r="I31" s="2">
        <v>82.0</v>
      </c>
      <c r="J31" s="2">
        <v>218.0</v>
      </c>
      <c r="K31" s="2">
        <v>36.0</v>
      </c>
      <c r="L31" s="2">
        <v>0.0</v>
      </c>
      <c r="M31" s="2">
        <v>38.0</v>
      </c>
      <c r="N31" s="2">
        <v>4.0</v>
      </c>
    </row>
    <row r="32">
      <c r="A32" s="1" t="s">
        <v>14</v>
      </c>
      <c r="B32" s="1" t="s">
        <v>120</v>
      </c>
      <c r="C32" s="1" t="s">
        <v>125</v>
      </c>
      <c r="D32" s="1" t="s">
        <v>132</v>
      </c>
      <c r="E32" s="1" t="s">
        <v>133</v>
      </c>
      <c r="F32" s="1" t="s">
        <v>134</v>
      </c>
      <c r="G32" s="2">
        <v>12.20499</v>
      </c>
      <c r="H32" s="2">
        <v>6.710269</v>
      </c>
      <c r="I32" s="2">
        <v>139.0</v>
      </c>
      <c r="J32" s="2">
        <v>456.0</v>
      </c>
      <c r="K32" s="2">
        <v>43.0</v>
      </c>
      <c r="L32" s="2">
        <v>2.0</v>
      </c>
      <c r="M32" s="2">
        <v>56.0</v>
      </c>
      <c r="N32" s="2">
        <v>1.0</v>
      </c>
    </row>
    <row r="33">
      <c r="A33" s="1" t="s">
        <v>14</v>
      </c>
      <c r="B33" s="1" t="s">
        <v>107</v>
      </c>
      <c r="C33" s="1" t="s">
        <v>135</v>
      </c>
      <c r="D33" s="1" t="s">
        <v>136</v>
      </c>
      <c r="E33" s="1" t="s">
        <v>137</v>
      </c>
      <c r="F33" s="1" t="s">
        <v>138</v>
      </c>
      <c r="G33" s="2">
        <v>12.27454</v>
      </c>
      <c r="H33" s="2">
        <v>6.760106</v>
      </c>
      <c r="I33" s="2">
        <v>218.0</v>
      </c>
      <c r="J33" s="2">
        <v>240.0</v>
      </c>
      <c r="K33" s="2">
        <v>140.0</v>
      </c>
      <c r="L33" s="2">
        <v>0.0</v>
      </c>
      <c r="M33" s="2">
        <v>62.0</v>
      </c>
      <c r="N33" s="2">
        <v>0.0</v>
      </c>
    </row>
    <row r="34">
      <c r="A34" s="1" t="s">
        <v>14</v>
      </c>
      <c r="B34" s="1" t="s">
        <v>107</v>
      </c>
      <c r="C34" s="1" t="s">
        <v>112</v>
      </c>
      <c r="D34" s="1" t="s">
        <v>139</v>
      </c>
      <c r="E34" s="1" t="s">
        <v>140</v>
      </c>
      <c r="F34" s="1" t="s">
        <v>141</v>
      </c>
      <c r="G34" s="2">
        <v>12.26651</v>
      </c>
      <c r="H34" s="2">
        <v>6.552043</v>
      </c>
      <c r="I34" s="2">
        <v>189.0</v>
      </c>
      <c r="J34" s="2">
        <v>600.0</v>
      </c>
      <c r="K34" s="2">
        <v>95.0</v>
      </c>
      <c r="L34" s="2">
        <v>0.0</v>
      </c>
      <c r="M34" s="2">
        <v>85.0</v>
      </c>
      <c r="N34" s="2">
        <v>0.0</v>
      </c>
    </row>
    <row r="35">
      <c r="A35" s="1" t="s">
        <v>14</v>
      </c>
      <c r="B35" s="1" t="s">
        <v>107</v>
      </c>
      <c r="C35" s="1" t="s">
        <v>112</v>
      </c>
      <c r="D35" s="1" t="s">
        <v>142</v>
      </c>
      <c r="E35" s="1" t="s">
        <v>143</v>
      </c>
      <c r="F35" s="1" t="s">
        <v>144</v>
      </c>
      <c r="G35" s="2">
        <v>12.26651</v>
      </c>
      <c r="H35" s="2">
        <v>6.552043</v>
      </c>
      <c r="I35" s="2">
        <v>222.0</v>
      </c>
      <c r="J35" s="2">
        <v>582.0</v>
      </c>
      <c r="K35" s="2">
        <v>90.0</v>
      </c>
      <c r="L35" s="2">
        <v>0.0</v>
      </c>
      <c r="M35" s="2">
        <v>128.0</v>
      </c>
      <c r="N35" s="2">
        <v>0.0</v>
      </c>
    </row>
    <row r="36">
      <c r="A36" s="1" t="s">
        <v>14</v>
      </c>
      <c r="B36" s="1" t="s">
        <v>107</v>
      </c>
      <c r="C36" s="1" t="s">
        <v>107</v>
      </c>
      <c r="D36" s="1" t="s">
        <v>145</v>
      </c>
      <c r="E36" s="1" t="s">
        <v>146</v>
      </c>
      <c r="F36" s="1" t="s">
        <v>147</v>
      </c>
      <c r="G36" s="2">
        <v>12.2653</v>
      </c>
      <c r="H36" s="2">
        <v>6.55432</v>
      </c>
      <c r="I36" s="2">
        <v>55.0</v>
      </c>
      <c r="J36" s="2">
        <v>165.0</v>
      </c>
      <c r="K36" s="2">
        <v>33.0</v>
      </c>
      <c r="L36" s="2">
        <v>0.0</v>
      </c>
      <c r="M36" s="2">
        <v>18.0</v>
      </c>
      <c r="N36" s="2">
        <v>0.0</v>
      </c>
    </row>
    <row r="37">
      <c r="A37" s="1" t="s">
        <v>14</v>
      </c>
      <c r="B37" s="1" t="s">
        <v>107</v>
      </c>
      <c r="C37" s="1" t="s">
        <v>148</v>
      </c>
      <c r="D37" s="1" t="s">
        <v>149</v>
      </c>
      <c r="E37" s="1" t="s">
        <v>150</v>
      </c>
      <c r="F37" s="1" t="s">
        <v>151</v>
      </c>
      <c r="G37" s="2">
        <v>12.19979</v>
      </c>
      <c r="H37" s="2">
        <v>6.556988</v>
      </c>
      <c r="I37" s="2">
        <v>153.0</v>
      </c>
      <c r="J37" s="2">
        <v>173.0</v>
      </c>
      <c r="K37" s="2">
        <v>110.0</v>
      </c>
      <c r="L37" s="2">
        <v>0.0</v>
      </c>
      <c r="M37" s="2">
        <v>34.0</v>
      </c>
      <c r="N37" s="2">
        <v>0.0</v>
      </c>
    </row>
    <row r="38">
      <c r="A38" s="1" t="s">
        <v>14</v>
      </c>
      <c r="B38" s="1" t="s">
        <v>107</v>
      </c>
      <c r="C38" s="1" t="s">
        <v>112</v>
      </c>
      <c r="D38" s="1" t="s">
        <v>152</v>
      </c>
      <c r="E38" s="1" t="s">
        <v>153</v>
      </c>
      <c r="F38" s="1" t="s">
        <v>154</v>
      </c>
      <c r="G38" s="2">
        <v>12.26651</v>
      </c>
      <c r="H38" s="2">
        <v>6.552043</v>
      </c>
      <c r="I38" s="2">
        <v>2.0</v>
      </c>
      <c r="J38" s="2">
        <v>214.0</v>
      </c>
      <c r="K38" s="2">
        <v>0.0</v>
      </c>
      <c r="L38" s="2">
        <v>0.0</v>
      </c>
      <c r="M38" s="2">
        <v>2.0</v>
      </c>
      <c r="N38" s="2">
        <v>0.0</v>
      </c>
    </row>
    <row r="39">
      <c r="A39" s="1" t="s">
        <v>14</v>
      </c>
      <c r="B39" s="1" t="s">
        <v>155</v>
      </c>
      <c r="C39" s="1" t="s">
        <v>54</v>
      </c>
      <c r="D39" s="1" t="s">
        <v>156</v>
      </c>
      <c r="E39" s="1" t="s">
        <v>157</v>
      </c>
      <c r="F39" s="1" t="s">
        <v>158</v>
      </c>
      <c r="G39" s="2">
        <v>12.16595</v>
      </c>
      <c r="H39" s="2">
        <v>5.301903</v>
      </c>
      <c r="I39" s="2">
        <v>232.0</v>
      </c>
      <c r="J39" s="2">
        <v>675.0</v>
      </c>
      <c r="K39" s="2">
        <v>145.0</v>
      </c>
      <c r="L39" s="2">
        <v>0.0</v>
      </c>
      <c r="M39" s="2">
        <v>83.0</v>
      </c>
      <c r="N39" s="2">
        <v>0.0</v>
      </c>
    </row>
    <row r="40">
      <c r="A40" s="1" t="s">
        <v>14</v>
      </c>
      <c r="B40" s="1" t="s">
        <v>155</v>
      </c>
      <c r="C40" s="1" t="s">
        <v>159</v>
      </c>
      <c r="D40" s="1" t="s">
        <v>160</v>
      </c>
      <c r="E40" s="1" t="s">
        <v>161</v>
      </c>
      <c r="F40" s="1" t="s">
        <v>162</v>
      </c>
      <c r="G40" s="2">
        <v>12.00597</v>
      </c>
      <c r="H40" s="2">
        <v>4.914324</v>
      </c>
      <c r="I40" s="2">
        <v>282.0</v>
      </c>
      <c r="J40" s="2">
        <v>532.0</v>
      </c>
      <c r="K40" s="2">
        <v>187.0</v>
      </c>
      <c r="L40" s="2">
        <v>1.0</v>
      </c>
      <c r="M40" s="2">
        <v>88.0</v>
      </c>
      <c r="N40" s="2">
        <v>0.0</v>
      </c>
    </row>
    <row r="41">
      <c r="A41" s="1" t="s">
        <v>14</v>
      </c>
      <c r="B41" s="1" t="s">
        <v>155</v>
      </c>
      <c r="C41" s="1" t="s">
        <v>159</v>
      </c>
      <c r="D41" s="1" t="s">
        <v>163</v>
      </c>
      <c r="E41" s="1" t="s">
        <v>164</v>
      </c>
      <c r="F41" s="1" t="s">
        <v>165</v>
      </c>
      <c r="G41" s="2">
        <v>12.10048</v>
      </c>
      <c r="H41" s="2">
        <v>4.924058</v>
      </c>
      <c r="I41" s="2">
        <v>145.0</v>
      </c>
      <c r="J41" s="2">
        <v>582.0</v>
      </c>
      <c r="K41" s="2">
        <v>62.0</v>
      </c>
      <c r="L41" s="2">
        <v>0.0</v>
      </c>
      <c r="M41" s="2">
        <v>76.0</v>
      </c>
      <c r="N41" s="2">
        <v>0.0</v>
      </c>
    </row>
    <row r="42">
      <c r="A42" s="1" t="s">
        <v>14</v>
      </c>
      <c r="B42" s="1" t="s">
        <v>49</v>
      </c>
      <c r="C42" s="1" t="s">
        <v>166</v>
      </c>
      <c r="D42" s="1" t="s">
        <v>167</v>
      </c>
      <c r="E42" s="1" t="s">
        <v>168</v>
      </c>
      <c r="F42" s="1" t="s">
        <v>169</v>
      </c>
      <c r="G42" s="2">
        <v>12.96414</v>
      </c>
      <c r="H42" s="2">
        <v>6.110294</v>
      </c>
      <c r="I42" s="2">
        <v>116.0</v>
      </c>
      <c r="J42" s="2">
        <v>441.0</v>
      </c>
      <c r="K42" s="2">
        <v>66.0</v>
      </c>
      <c r="L42" s="2">
        <v>0.0</v>
      </c>
      <c r="M42" s="2">
        <v>48.0</v>
      </c>
      <c r="N42" s="2">
        <v>0.0</v>
      </c>
    </row>
    <row r="43">
      <c r="A43" s="1" t="s">
        <v>14</v>
      </c>
      <c r="B43" s="1" t="s">
        <v>49</v>
      </c>
      <c r="C43" s="1" t="s">
        <v>166</v>
      </c>
      <c r="D43" s="1" t="s">
        <v>170</v>
      </c>
      <c r="E43" s="1" t="s">
        <v>171</v>
      </c>
      <c r="F43" s="1" t="s">
        <v>172</v>
      </c>
      <c r="G43" s="2">
        <v>12.96414</v>
      </c>
      <c r="H43" s="2">
        <v>6.110294</v>
      </c>
      <c r="I43" s="2">
        <v>261.0</v>
      </c>
      <c r="J43" s="2">
        <v>705.0</v>
      </c>
      <c r="K43" s="2">
        <v>175.0</v>
      </c>
      <c r="L43" s="2">
        <v>0.0</v>
      </c>
      <c r="M43" s="2">
        <v>54.0</v>
      </c>
      <c r="N43" s="2">
        <v>6.0</v>
      </c>
    </row>
    <row r="44">
      <c r="A44" s="1" t="s">
        <v>14</v>
      </c>
      <c r="B44" s="1" t="s">
        <v>49</v>
      </c>
      <c r="C44" s="1" t="s">
        <v>50</v>
      </c>
      <c r="D44" s="1" t="s">
        <v>173</v>
      </c>
      <c r="E44" s="1" t="s">
        <v>174</v>
      </c>
      <c r="F44" s="1" t="s">
        <v>175</v>
      </c>
      <c r="G44" s="2">
        <v>12.80328</v>
      </c>
      <c r="H44" s="2">
        <v>6.131493</v>
      </c>
      <c r="I44" s="2">
        <v>84.0</v>
      </c>
      <c r="J44" s="2">
        <v>464.0</v>
      </c>
      <c r="K44" s="2">
        <v>58.0</v>
      </c>
      <c r="L44" s="2">
        <v>0.0</v>
      </c>
      <c r="M44" s="2">
        <v>23.0</v>
      </c>
      <c r="N44" s="2">
        <v>0.0</v>
      </c>
    </row>
    <row r="45">
      <c r="A45" s="1" t="s">
        <v>14</v>
      </c>
      <c r="B45" s="1" t="s">
        <v>49</v>
      </c>
      <c r="C45" s="1" t="s">
        <v>176</v>
      </c>
      <c r="D45" s="1" t="s">
        <v>177</v>
      </c>
      <c r="E45" s="1" t="s">
        <v>178</v>
      </c>
      <c r="F45" s="1" t="s">
        <v>179</v>
      </c>
      <c r="G45" s="2">
        <v>12.56862</v>
      </c>
      <c r="H45" s="2">
        <v>6.386443</v>
      </c>
      <c r="I45" s="2">
        <v>118.0</v>
      </c>
      <c r="J45" s="2">
        <v>391.0</v>
      </c>
      <c r="K45" s="2">
        <v>103.0</v>
      </c>
      <c r="L45" s="2">
        <v>0.0</v>
      </c>
      <c r="M45" s="2">
        <v>12.0</v>
      </c>
      <c r="N45" s="2">
        <v>0.0</v>
      </c>
    </row>
    <row r="46">
      <c r="A46" s="1" t="s">
        <v>14</v>
      </c>
      <c r="B46" s="1" t="s">
        <v>49</v>
      </c>
      <c r="C46" s="1" t="s">
        <v>180</v>
      </c>
      <c r="D46" s="1" t="s">
        <v>181</v>
      </c>
      <c r="E46" s="1" t="s">
        <v>182</v>
      </c>
      <c r="F46" s="1" t="s">
        <v>183</v>
      </c>
      <c r="G46" s="2">
        <v>12.56266</v>
      </c>
      <c r="H46" s="2">
        <v>6.310064</v>
      </c>
      <c r="I46" s="2">
        <v>167.0</v>
      </c>
      <c r="J46" s="2">
        <v>540.0</v>
      </c>
      <c r="K46" s="2">
        <v>161.0</v>
      </c>
      <c r="L46" s="2">
        <v>0.0</v>
      </c>
      <c r="M46" s="2">
        <v>0.0</v>
      </c>
      <c r="N46" s="2">
        <v>0.0</v>
      </c>
    </row>
    <row r="47">
      <c r="A47" s="1" t="s">
        <v>14</v>
      </c>
      <c r="B47" s="1" t="s">
        <v>184</v>
      </c>
      <c r="C47" s="1" t="s">
        <v>185</v>
      </c>
      <c r="D47" s="1" t="s">
        <v>186</v>
      </c>
      <c r="E47" s="1" t="s">
        <v>187</v>
      </c>
      <c r="F47" s="1" t="s">
        <v>188</v>
      </c>
      <c r="G47" s="2">
        <v>11.68194</v>
      </c>
      <c r="H47" s="2">
        <v>6.365157</v>
      </c>
      <c r="I47" s="2">
        <v>34.0</v>
      </c>
      <c r="J47" s="2">
        <v>443.0</v>
      </c>
      <c r="K47" s="2">
        <v>2.0</v>
      </c>
      <c r="L47" s="2">
        <v>0.0</v>
      </c>
      <c r="M47" s="2">
        <v>1.0</v>
      </c>
      <c r="N47" s="2">
        <v>0.0</v>
      </c>
    </row>
    <row r="48">
      <c r="A48" s="1" t="s">
        <v>14</v>
      </c>
      <c r="B48" s="1" t="s">
        <v>189</v>
      </c>
      <c r="C48" s="1" t="s">
        <v>190</v>
      </c>
      <c r="D48" s="1" t="s">
        <v>191</v>
      </c>
      <c r="E48" s="1" t="s">
        <v>192</v>
      </c>
      <c r="F48" s="1" t="s">
        <v>193</v>
      </c>
      <c r="G48" s="2">
        <v>12.17192</v>
      </c>
      <c r="H48" s="2">
        <v>6.12818</v>
      </c>
      <c r="I48" s="2">
        <v>301.0</v>
      </c>
      <c r="J48" s="2">
        <v>804.0</v>
      </c>
      <c r="K48" s="2">
        <v>267.0</v>
      </c>
      <c r="L48" s="2">
        <v>3.0</v>
      </c>
      <c r="M48" s="2">
        <v>28.0</v>
      </c>
      <c r="N48" s="2">
        <v>0.0</v>
      </c>
    </row>
    <row r="49">
      <c r="A49" s="1" t="s">
        <v>14</v>
      </c>
      <c r="B49" s="1" t="s">
        <v>189</v>
      </c>
      <c r="C49" s="1" t="s">
        <v>194</v>
      </c>
      <c r="D49" s="1" t="s">
        <v>195</v>
      </c>
      <c r="E49" s="1" t="s">
        <v>196</v>
      </c>
      <c r="F49" s="1" t="s">
        <v>197</v>
      </c>
      <c r="G49" s="2">
        <v>12.51913</v>
      </c>
      <c r="H49" s="2">
        <v>6.05733</v>
      </c>
      <c r="I49" s="2">
        <v>144.0</v>
      </c>
      <c r="J49" s="2">
        <v>750.0</v>
      </c>
      <c r="K49" s="2">
        <v>111.0</v>
      </c>
      <c r="L49" s="2">
        <v>0.0</v>
      </c>
      <c r="M49" s="2">
        <v>28.0</v>
      </c>
      <c r="N49" s="2">
        <v>1.0</v>
      </c>
    </row>
    <row r="50">
      <c r="A50" s="1" t="s">
        <v>14</v>
      </c>
      <c r="B50" s="1" t="s">
        <v>189</v>
      </c>
      <c r="C50" s="1" t="s">
        <v>194</v>
      </c>
      <c r="D50" s="1" t="s">
        <v>198</v>
      </c>
      <c r="E50" s="1" t="s">
        <v>199</v>
      </c>
      <c r="F50" s="1" t="s">
        <v>200</v>
      </c>
      <c r="G50" s="2">
        <v>12.51913</v>
      </c>
      <c r="H50" s="2">
        <v>6.05733</v>
      </c>
      <c r="I50" s="2">
        <v>172.0</v>
      </c>
      <c r="J50" s="2">
        <v>750.0</v>
      </c>
      <c r="K50" s="2">
        <v>70.0</v>
      </c>
      <c r="L50" s="2">
        <v>0.0</v>
      </c>
      <c r="M50" s="2">
        <v>87.0</v>
      </c>
      <c r="N50" s="2">
        <v>0.0</v>
      </c>
    </row>
    <row r="51">
      <c r="A51" s="1" t="s">
        <v>14</v>
      </c>
      <c r="B51" s="1" t="s">
        <v>189</v>
      </c>
      <c r="C51" s="1" t="s">
        <v>194</v>
      </c>
      <c r="D51" s="1" t="s">
        <v>201</v>
      </c>
      <c r="E51" s="1" t="s">
        <v>202</v>
      </c>
      <c r="F51" s="1" t="s">
        <v>203</v>
      </c>
      <c r="G51" s="2">
        <v>12.51913</v>
      </c>
      <c r="H51" s="2">
        <v>6.05733</v>
      </c>
      <c r="I51" s="2">
        <v>252.0</v>
      </c>
      <c r="J51" s="2">
        <v>474.0</v>
      </c>
      <c r="K51" s="2">
        <v>208.0</v>
      </c>
      <c r="L51" s="2">
        <v>0.0</v>
      </c>
      <c r="M51" s="2">
        <v>38.0</v>
      </c>
      <c r="N51" s="2">
        <v>0.0</v>
      </c>
    </row>
    <row r="52">
      <c r="A52" s="1" t="s">
        <v>14</v>
      </c>
      <c r="B52" s="1" t="s">
        <v>189</v>
      </c>
      <c r="C52" s="1" t="s">
        <v>194</v>
      </c>
      <c r="D52" s="1" t="s">
        <v>204</v>
      </c>
      <c r="E52" s="1" t="s">
        <v>205</v>
      </c>
      <c r="F52" s="1" t="s">
        <v>206</v>
      </c>
      <c r="G52" s="2">
        <v>12.51913</v>
      </c>
      <c r="H52" s="2">
        <v>6.05733</v>
      </c>
      <c r="I52" s="2">
        <v>190.0</v>
      </c>
      <c r="J52" s="2">
        <v>745.0</v>
      </c>
      <c r="K52" s="2">
        <v>122.0</v>
      </c>
      <c r="L52" s="2">
        <v>3.0</v>
      </c>
      <c r="M52" s="2">
        <v>36.0</v>
      </c>
      <c r="N52" s="2">
        <v>0.0</v>
      </c>
    </row>
    <row r="53">
      <c r="A53" s="1" t="s">
        <v>14</v>
      </c>
      <c r="B53" s="1" t="s">
        <v>189</v>
      </c>
      <c r="C53" s="1" t="s">
        <v>194</v>
      </c>
      <c r="D53" s="1" t="s">
        <v>207</v>
      </c>
      <c r="E53" s="1" t="s">
        <v>208</v>
      </c>
      <c r="F53" s="1" t="s">
        <v>209</v>
      </c>
      <c r="G53" s="2">
        <v>12.51913</v>
      </c>
      <c r="H53" s="2">
        <v>6.05733</v>
      </c>
      <c r="I53" s="2">
        <v>243.0</v>
      </c>
      <c r="J53" s="2">
        <v>529.0</v>
      </c>
      <c r="K53" s="2">
        <v>219.0</v>
      </c>
      <c r="L53" s="2">
        <v>0.0</v>
      </c>
      <c r="M53" s="2">
        <v>18.0</v>
      </c>
      <c r="N53" s="2">
        <v>1.0</v>
      </c>
    </row>
    <row r="54">
      <c r="A54" s="1" t="s">
        <v>14</v>
      </c>
      <c r="B54" s="1" t="s">
        <v>189</v>
      </c>
      <c r="C54" s="1" t="s">
        <v>194</v>
      </c>
      <c r="D54" s="1" t="s">
        <v>210</v>
      </c>
      <c r="E54" s="1" t="s">
        <v>211</v>
      </c>
      <c r="F54" s="1" t="s">
        <v>212</v>
      </c>
      <c r="G54" s="2">
        <v>12.51913</v>
      </c>
      <c r="H54" s="2">
        <v>6.05733</v>
      </c>
      <c r="I54" s="2">
        <v>174.0</v>
      </c>
      <c r="J54" s="2">
        <v>750.0</v>
      </c>
      <c r="K54" s="2">
        <v>133.0</v>
      </c>
      <c r="L54" s="2">
        <v>0.0</v>
      </c>
      <c r="M54" s="2">
        <v>34.0</v>
      </c>
      <c r="N54" s="2">
        <v>0.0</v>
      </c>
    </row>
    <row r="55">
      <c r="A55" s="1" t="s">
        <v>14</v>
      </c>
      <c r="B55" s="1" t="s">
        <v>213</v>
      </c>
      <c r="C55" s="1" t="s">
        <v>214</v>
      </c>
      <c r="D55" s="1" t="s">
        <v>215</v>
      </c>
      <c r="E55" s="1" t="s">
        <v>216</v>
      </c>
      <c r="F55" s="1" t="s">
        <v>217</v>
      </c>
      <c r="G55" s="2">
        <v>12.04451</v>
      </c>
      <c r="H55" s="2">
        <v>6.867267</v>
      </c>
      <c r="I55" s="2">
        <v>219.0</v>
      </c>
      <c r="J55" s="2">
        <v>573.0</v>
      </c>
      <c r="K55" s="2">
        <v>89.0</v>
      </c>
      <c r="L55" s="2">
        <v>0.0</v>
      </c>
      <c r="M55" s="2">
        <v>124.0</v>
      </c>
      <c r="N55" s="2">
        <v>1.0</v>
      </c>
    </row>
    <row r="56">
      <c r="A56" s="1" t="s">
        <v>14</v>
      </c>
      <c r="B56" s="1" t="s">
        <v>213</v>
      </c>
      <c r="C56" s="1" t="s">
        <v>214</v>
      </c>
      <c r="D56" s="1" t="s">
        <v>218</v>
      </c>
      <c r="E56" s="1" t="s">
        <v>219</v>
      </c>
      <c r="F56" s="1" t="s">
        <v>220</v>
      </c>
      <c r="G56" s="2">
        <v>12.04451</v>
      </c>
      <c r="H56" s="2">
        <v>6.867267</v>
      </c>
      <c r="I56" s="2">
        <v>129.0</v>
      </c>
      <c r="J56" s="2">
        <v>616.0</v>
      </c>
      <c r="K56" s="2">
        <v>99.0</v>
      </c>
      <c r="L56" s="2">
        <v>0.0</v>
      </c>
      <c r="M56" s="2">
        <v>23.0</v>
      </c>
      <c r="N56" s="2">
        <v>2.0</v>
      </c>
    </row>
    <row r="57">
      <c r="A57" s="1" t="s">
        <v>14</v>
      </c>
      <c r="B57" s="1" t="s">
        <v>213</v>
      </c>
      <c r="C57" s="1" t="s">
        <v>221</v>
      </c>
      <c r="D57" s="1" t="s">
        <v>222</v>
      </c>
      <c r="E57" s="1" t="s">
        <v>223</v>
      </c>
      <c r="F57" s="1" t="s">
        <v>224</v>
      </c>
      <c r="G57" s="2">
        <v>11.91353</v>
      </c>
      <c r="H57" s="2">
        <v>7.114404</v>
      </c>
      <c r="I57" s="2">
        <v>76.0</v>
      </c>
      <c r="J57" s="2">
        <v>750.0</v>
      </c>
      <c r="K57" s="2">
        <v>55.0</v>
      </c>
      <c r="L57" s="2">
        <v>0.0</v>
      </c>
      <c r="M57" s="2">
        <v>16.0</v>
      </c>
      <c r="N57" s="2">
        <v>3.0</v>
      </c>
    </row>
    <row r="58">
      <c r="A58" s="1" t="s">
        <v>14</v>
      </c>
      <c r="B58" s="1" t="s">
        <v>213</v>
      </c>
      <c r="C58" s="1" t="s">
        <v>221</v>
      </c>
      <c r="D58" s="1" t="s">
        <v>225</v>
      </c>
      <c r="E58" s="1" t="s">
        <v>226</v>
      </c>
      <c r="F58" s="1" t="s">
        <v>227</v>
      </c>
      <c r="G58" s="2">
        <v>11.91353</v>
      </c>
      <c r="H58" s="2">
        <v>7.114404</v>
      </c>
      <c r="I58" s="2">
        <v>108.0</v>
      </c>
      <c r="J58" s="2">
        <v>750.0</v>
      </c>
      <c r="K58" s="2">
        <v>55.0</v>
      </c>
      <c r="L58" s="2">
        <v>0.0</v>
      </c>
      <c r="M58" s="2">
        <v>16.0</v>
      </c>
      <c r="N58" s="2">
        <v>3.0</v>
      </c>
    </row>
    <row r="59">
      <c r="A59" s="1" t="s">
        <v>14</v>
      </c>
      <c r="B59" s="1" t="s">
        <v>213</v>
      </c>
      <c r="C59" s="1" t="s">
        <v>221</v>
      </c>
      <c r="D59" s="1" t="s">
        <v>228</v>
      </c>
      <c r="E59" s="1" t="s">
        <v>229</v>
      </c>
      <c r="F59" s="1" t="s">
        <v>230</v>
      </c>
      <c r="G59" s="2">
        <v>11.91551</v>
      </c>
      <c r="H59" s="2">
        <v>7.021283</v>
      </c>
      <c r="I59" s="2">
        <v>238.0</v>
      </c>
      <c r="J59" s="2">
        <v>916.0</v>
      </c>
      <c r="K59" s="2">
        <v>179.0</v>
      </c>
      <c r="L59" s="2">
        <v>0.0</v>
      </c>
      <c r="M59" s="2">
        <v>48.0</v>
      </c>
      <c r="N59" s="2">
        <v>2.0</v>
      </c>
    </row>
    <row r="60">
      <c r="A60" s="1" t="s">
        <v>14</v>
      </c>
      <c r="B60" s="1" t="s">
        <v>213</v>
      </c>
      <c r="C60" s="1" t="s">
        <v>231</v>
      </c>
      <c r="D60" s="1" t="s">
        <v>232</v>
      </c>
      <c r="E60" s="1" t="s">
        <v>233</v>
      </c>
      <c r="F60" s="1" t="s">
        <v>234</v>
      </c>
      <c r="G60" s="2">
        <v>11.84453</v>
      </c>
      <c r="H60" s="2">
        <v>6.796066</v>
      </c>
      <c r="I60" s="2">
        <v>321.0</v>
      </c>
      <c r="J60" s="2">
        <v>826.0</v>
      </c>
      <c r="K60" s="2">
        <v>87.0</v>
      </c>
      <c r="L60" s="2">
        <v>0.0</v>
      </c>
      <c r="M60" s="2">
        <v>215.0</v>
      </c>
      <c r="N60" s="2">
        <v>4.0</v>
      </c>
    </row>
    <row r="61">
      <c r="A61" s="1" t="s">
        <v>14</v>
      </c>
      <c r="B61" s="1" t="s">
        <v>213</v>
      </c>
      <c r="C61" s="1" t="s">
        <v>213</v>
      </c>
      <c r="D61" s="1" t="s">
        <v>235</v>
      </c>
      <c r="E61" s="1" t="s">
        <v>236</v>
      </c>
      <c r="F61" s="1" t="s">
        <v>237</v>
      </c>
      <c r="G61" s="2">
        <v>11.95528</v>
      </c>
      <c r="H61" s="2">
        <v>6.91823</v>
      </c>
      <c r="I61" s="2">
        <v>160.0</v>
      </c>
      <c r="J61" s="2">
        <v>358.0</v>
      </c>
      <c r="K61" s="2">
        <v>84.0</v>
      </c>
      <c r="L61" s="2">
        <v>0.0</v>
      </c>
      <c r="M61" s="2">
        <v>58.0</v>
      </c>
      <c r="N61" s="2">
        <v>0.0</v>
      </c>
    </row>
    <row r="62">
      <c r="A62" s="1" t="s">
        <v>14</v>
      </c>
      <c r="B62" s="1" t="s">
        <v>213</v>
      </c>
      <c r="C62" s="1" t="s">
        <v>213</v>
      </c>
      <c r="D62" s="1" t="s">
        <v>238</v>
      </c>
      <c r="E62" s="1" t="s">
        <v>239</v>
      </c>
      <c r="F62" s="1" t="s">
        <v>240</v>
      </c>
      <c r="G62" s="2">
        <v>11.95528</v>
      </c>
      <c r="H62" s="2">
        <v>6.91823</v>
      </c>
      <c r="I62" s="2">
        <v>126.0</v>
      </c>
      <c r="J62" s="2">
        <v>677.0</v>
      </c>
      <c r="K62" s="2">
        <v>33.0</v>
      </c>
      <c r="L62" s="2">
        <v>0.0</v>
      </c>
      <c r="M62" s="2">
        <v>60.0</v>
      </c>
      <c r="N62" s="2">
        <v>2.0</v>
      </c>
    </row>
    <row r="63">
      <c r="A63" s="1" t="s">
        <v>14</v>
      </c>
      <c r="B63" s="1" t="s">
        <v>213</v>
      </c>
      <c r="C63" s="1" t="s">
        <v>241</v>
      </c>
      <c r="D63" s="1" t="s">
        <v>242</v>
      </c>
      <c r="E63" s="1" t="s">
        <v>243</v>
      </c>
      <c r="F63" s="1" t="s">
        <v>244</v>
      </c>
      <c r="G63" s="2">
        <v>11.99697</v>
      </c>
      <c r="H63" s="2">
        <v>6.953123</v>
      </c>
      <c r="I63" s="2">
        <v>168.0</v>
      </c>
      <c r="J63" s="2">
        <v>365.0</v>
      </c>
      <c r="K63" s="2">
        <v>35.0</v>
      </c>
      <c r="L63" s="2">
        <v>0.0</v>
      </c>
      <c r="M63" s="2">
        <v>131.0</v>
      </c>
      <c r="N63" s="2">
        <v>0.0</v>
      </c>
    </row>
    <row r="64">
      <c r="A64" s="1" t="s">
        <v>14</v>
      </c>
      <c r="B64" s="1" t="s">
        <v>213</v>
      </c>
      <c r="C64" s="1" t="s">
        <v>241</v>
      </c>
      <c r="D64" s="1" t="s">
        <v>245</v>
      </c>
      <c r="E64" s="1" t="s">
        <v>246</v>
      </c>
      <c r="F64" s="1" t="s">
        <v>247</v>
      </c>
      <c r="G64" s="2">
        <v>11.99697</v>
      </c>
      <c r="H64" s="2">
        <v>6.953123</v>
      </c>
      <c r="I64" s="2">
        <v>204.0</v>
      </c>
      <c r="J64" s="2">
        <v>707.0</v>
      </c>
      <c r="K64" s="2">
        <v>28.0</v>
      </c>
      <c r="L64" s="2">
        <v>1.0</v>
      </c>
      <c r="M64" s="2">
        <v>172.0</v>
      </c>
      <c r="N64" s="2">
        <v>1.0</v>
      </c>
    </row>
    <row r="65">
      <c r="A65" s="1" t="s">
        <v>14</v>
      </c>
      <c r="B65" s="1" t="s">
        <v>213</v>
      </c>
      <c r="C65" s="1" t="s">
        <v>248</v>
      </c>
      <c r="D65" s="1" t="s">
        <v>249</v>
      </c>
      <c r="E65" s="1" t="s">
        <v>250</v>
      </c>
      <c r="F65" s="1" t="s">
        <v>251</v>
      </c>
      <c r="G65" s="2">
        <v>11.95528</v>
      </c>
      <c r="H65" s="2">
        <v>6.91823</v>
      </c>
      <c r="I65" s="2">
        <v>124.0</v>
      </c>
      <c r="J65" s="2">
        <v>726.0</v>
      </c>
      <c r="K65" s="2">
        <v>113.0</v>
      </c>
      <c r="L65" s="2">
        <v>0.0</v>
      </c>
      <c r="M65" s="2">
        <v>11.0</v>
      </c>
      <c r="N65" s="2">
        <v>0.0</v>
      </c>
    </row>
    <row r="66">
      <c r="A66" s="1" t="s">
        <v>14</v>
      </c>
      <c r="B66" s="1" t="s">
        <v>213</v>
      </c>
      <c r="C66" s="1" t="s">
        <v>248</v>
      </c>
      <c r="D66" s="1" t="s">
        <v>252</v>
      </c>
      <c r="E66" s="1" t="s">
        <v>253</v>
      </c>
      <c r="F66" s="1" t="s">
        <v>254</v>
      </c>
      <c r="G66" s="2">
        <v>11.95528</v>
      </c>
      <c r="H66" s="2">
        <v>6.91823</v>
      </c>
      <c r="I66" s="2">
        <v>185.0</v>
      </c>
      <c r="J66" s="2">
        <v>883.0</v>
      </c>
      <c r="K66" s="2">
        <v>127.0</v>
      </c>
      <c r="L66" s="2">
        <v>0.0</v>
      </c>
      <c r="M66" s="2">
        <v>53.0</v>
      </c>
      <c r="N66" s="2">
        <v>1.0</v>
      </c>
    </row>
    <row r="67">
      <c r="A67" s="1" t="s">
        <v>14</v>
      </c>
      <c r="B67" s="1" t="s">
        <v>255</v>
      </c>
      <c r="C67" s="1" t="s">
        <v>256</v>
      </c>
      <c r="D67" s="1" t="s">
        <v>257</v>
      </c>
      <c r="E67" s="1" t="s">
        <v>258</v>
      </c>
      <c r="F67" s="1" t="s">
        <v>259</v>
      </c>
      <c r="G67" s="2">
        <v>12.77742</v>
      </c>
      <c r="H67" s="2">
        <v>6.780185</v>
      </c>
      <c r="I67" s="2">
        <v>346.0</v>
      </c>
      <c r="J67" s="2">
        <v>770.0</v>
      </c>
      <c r="K67" s="2">
        <v>135.0</v>
      </c>
      <c r="L67" s="2">
        <v>0.0</v>
      </c>
      <c r="M67" s="2">
        <v>181.0</v>
      </c>
      <c r="N67" s="2">
        <v>4.0</v>
      </c>
    </row>
    <row r="68">
      <c r="A68" s="1" t="s">
        <v>14</v>
      </c>
      <c r="B68" s="1" t="s">
        <v>255</v>
      </c>
      <c r="C68" s="1" t="s">
        <v>256</v>
      </c>
      <c r="D68" s="1" t="s">
        <v>260</v>
      </c>
      <c r="E68" s="1" t="s">
        <v>261</v>
      </c>
      <c r="F68" s="1" t="s">
        <v>262</v>
      </c>
      <c r="G68" s="2">
        <v>12.77742</v>
      </c>
      <c r="H68" s="2">
        <v>6.780185</v>
      </c>
      <c r="I68" s="2">
        <v>259.0</v>
      </c>
      <c r="J68" s="2">
        <v>715.0</v>
      </c>
      <c r="K68" s="2">
        <v>131.0</v>
      </c>
      <c r="L68" s="2">
        <v>0.0</v>
      </c>
      <c r="M68" s="2">
        <v>108.0</v>
      </c>
      <c r="N68" s="2">
        <v>0.0</v>
      </c>
    </row>
    <row r="69">
      <c r="A69" s="1" t="s">
        <v>14</v>
      </c>
      <c r="B69" s="1" t="s">
        <v>255</v>
      </c>
      <c r="C69" s="1" t="s">
        <v>263</v>
      </c>
      <c r="D69" s="1" t="s">
        <v>264</v>
      </c>
      <c r="E69" s="1" t="s">
        <v>265</v>
      </c>
      <c r="F69" s="1" t="s">
        <v>266</v>
      </c>
      <c r="G69" s="2">
        <v>12.69667</v>
      </c>
      <c r="H69" s="2">
        <v>6.571762</v>
      </c>
      <c r="I69" s="2">
        <v>155.0</v>
      </c>
      <c r="J69" s="2">
        <v>450.0</v>
      </c>
      <c r="K69" s="2">
        <v>40.0</v>
      </c>
      <c r="L69" s="2">
        <v>0.0</v>
      </c>
      <c r="M69" s="2">
        <v>114.0</v>
      </c>
      <c r="N69" s="2">
        <v>0.0</v>
      </c>
    </row>
    <row r="70">
      <c r="A70" s="1" t="s">
        <v>14</v>
      </c>
      <c r="B70" s="1" t="s">
        <v>107</v>
      </c>
      <c r="C70" s="1" t="s">
        <v>267</v>
      </c>
      <c r="D70" s="1" t="s">
        <v>268</v>
      </c>
      <c r="E70" s="1" t="s">
        <v>269</v>
      </c>
      <c r="F70" s="1" t="s">
        <v>270</v>
      </c>
      <c r="G70" s="2">
        <v>12.01887</v>
      </c>
      <c r="H70" s="2">
        <v>6.514309</v>
      </c>
      <c r="I70" s="2">
        <v>76.0</v>
      </c>
      <c r="J70" s="2">
        <v>423.0</v>
      </c>
      <c r="K70" s="2">
        <v>39.0</v>
      </c>
      <c r="L70" s="2">
        <v>0.0</v>
      </c>
      <c r="M70" s="2">
        <v>32.0</v>
      </c>
      <c r="N70" s="2">
        <v>0.0</v>
      </c>
    </row>
    <row r="71">
      <c r="A71" s="1" t="s">
        <v>14</v>
      </c>
      <c r="B71" s="1" t="s">
        <v>49</v>
      </c>
      <c r="C71" s="1" t="s">
        <v>166</v>
      </c>
      <c r="D71" s="1" t="s">
        <v>271</v>
      </c>
      <c r="E71" s="1" t="s">
        <v>272</v>
      </c>
      <c r="F71" s="1" t="s">
        <v>273</v>
      </c>
      <c r="G71" s="2">
        <v>12.75057</v>
      </c>
      <c r="H71" s="2">
        <v>6.287062</v>
      </c>
      <c r="I71" s="2">
        <v>97.0</v>
      </c>
      <c r="J71" s="2">
        <v>140.0</v>
      </c>
      <c r="K71" s="2">
        <v>61.0</v>
      </c>
      <c r="L71" s="2">
        <v>2.0</v>
      </c>
      <c r="M71" s="2">
        <v>34.0</v>
      </c>
      <c r="N71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4.5"/>
    <col customWidth="1" min="10" max="10" width="14.75"/>
    <col customWidth="1" min="16" max="16" width="13.13"/>
    <col customWidth="1" min="17" max="17" width="12.25"/>
    <col customWidth="1" min="18" max="18" width="13.13"/>
    <col customWidth="1" min="19" max="19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274</v>
      </c>
      <c r="P1" s="4" t="s">
        <v>275</v>
      </c>
      <c r="Q1" s="4" t="s">
        <v>276</v>
      </c>
      <c r="R1" s="4" t="s">
        <v>277</v>
      </c>
      <c r="S1" s="4" t="s">
        <v>278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>
        <v>11.86485</v>
      </c>
      <c r="H2" s="2">
        <v>6.002429</v>
      </c>
      <c r="I2" s="2">
        <v>141.0</v>
      </c>
      <c r="J2" s="2">
        <v>750.0</v>
      </c>
      <c r="K2" s="2">
        <v>86.0</v>
      </c>
      <c r="L2" s="2">
        <v>0.0</v>
      </c>
      <c r="M2" s="2">
        <v>36.0</v>
      </c>
      <c r="N2" s="2">
        <v>3.0</v>
      </c>
      <c r="O2" s="5">
        <v>0.0</v>
      </c>
      <c r="P2" s="6">
        <f t="shared" ref="P2:S2" si="1">IFERROR((K2 - K$4)/K$5, 0)</f>
        <v>1</v>
      </c>
      <c r="Q2" s="6">
        <f t="shared" si="1"/>
        <v>0</v>
      </c>
      <c r="R2" s="6">
        <f t="shared" si="1"/>
        <v>1</v>
      </c>
      <c r="S2" s="6">
        <f t="shared" si="1"/>
        <v>1</v>
      </c>
    </row>
    <row r="3">
      <c r="A3" s="1" t="s">
        <v>14</v>
      </c>
      <c r="B3" s="1" t="s">
        <v>15</v>
      </c>
      <c r="C3" s="1" t="s">
        <v>16</v>
      </c>
      <c r="D3" s="1" t="s">
        <v>20</v>
      </c>
      <c r="E3" s="1" t="s">
        <v>21</v>
      </c>
      <c r="F3" s="1" t="s">
        <v>22</v>
      </c>
      <c r="G3" s="2">
        <v>11.86485</v>
      </c>
      <c r="H3" s="2">
        <v>6.002429</v>
      </c>
      <c r="I3" s="2">
        <v>67.0</v>
      </c>
      <c r="J3" s="2">
        <v>234.0</v>
      </c>
      <c r="K3" s="2">
        <v>42.0</v>
      </c>
      <c r="L3" s="2">
        <v>0.0</v>
      </c>
      <c r="M3" s="2">
        <v>18.0</v>
      </c>
      <c r="N3" s="2">
        <v>0.0</v>
      </c>
      <c r="O3" s="5">
        <v>0.0</v>
      </c>
      <c r="P3" s="6">
        <f t="shared" ref="P3:S3" si="2">IFERROR((K3 - K$4)/K$5, 0)</f>
        <v>-1</v>
      </c>
      <c r="Q3" s="6">
        <f t="shared" si="2"/>
        <v>0</v>
      </c>
      <c r="R3" s="6">
        <f t="shared" si="2"/>
        <v>-1</v>
      </c>
      <c r="S3" s="6">
        <f t="shared" si="2"/>
        <v>-1</v>
      </c>
    </row>
    <row r="4">
      <c r="A4" s="1"/>
      <c r="B4" s="1"/>
      <c r="C4" s="1"/>
      <c r="D4" s="1"/>
      <c r="E4" s="1"/>
      <c r="F4" s="1"/>
      <c r="G4" s="2"/>
      <c r="H4" s="2"/>
      <c r="I4" s="2"/>
      <c r="J4" s="7" t="s">
        <v>279</v>
      </c>
      <c r="K4" s="7">
        <f t="shared" ref="K4:N4" si="3">AVERAGE(K2:K3)</f>
        <v>64</v>
      </c>
      <c r="L4" s="7">
        <f t="shared" si="3"/>
        <v>0</v>
      </c>
      <c r="M4" s="7">
        <f t="shared" si="3"/>
        <v>27</v>
      </c>
      <c r="N4" s="7">
        <f t="shared" si="3"/>
        <v>1.5</v>
      </c>
      <c r="O4" s="5"/>
    </row>
    <row r="5">
      <c r="A5" s="1"/>
      <c r="B5" s="1"/>
      <c r="C5" s="1"/>
      <c r="D5" s="1"/>
      <c r="E5" s="1"/>
      <c r="F5" s="1"/>
      <c r="G5" s="2"/>
      <c r="H5" s="2"/>
      <c r="I5" s="2"/>
      <c r="J5" s="7" t="s">
        <v>280</v>
      </c>
      <c r="K5" s="7">
        <f t="shared" ref="K5:N5" si="4">_xlfn.STDEV.P(K2:K3)</f>
        <v>22</v>
      </c>
      <c r="L5" s="7">
        <f t="shared" si="4"/>
        <v>0</v>
      </c>
      <c r="M5" s="7">
        <f t="shared" si="4"/>
        <v>9</v>
      </c>
      <c r="N5" s="7">
        <f t="shared" si="4"/>
        <v>1.5</v>
      </c>
      <c r="O5" s="5"/>
    </row>
    <row r="6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5"/>
    </row>
    <row r="7">
      <c r="A7" s="1" t="s">
        <v>14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2">
        <v>12.65397</v>
      </c>
      <c r="H7" s="2">
        <v>6.043683</v>
      </c>
      <c r="I7" s="2">
        <v>355.0</v>
      </c>
      <c r="J7" s="2">
        <v>832.0</v>
      </c>
      <c r="K7" s="2">
        <v>295.0</v>
      </c>
      <c r="L7" s="2">
        <v>0.0</v>
      </c>
      <c r="M7" s="2">
        <v>55.0</v>
      </c>
      <c r="N7" s="2">
        <v>0.0</v>
      </c>
      <c r="O7" s="5">
        <v>1.0</v>
      </c>
      <c r="P7" s="6">
        <f t="shared" ref="P7:S7" si="5">IFERROR((K7 - K$24)/K$25, 0)</f>
        <v>2.30589688</v>
      </c>
      <c r="Q7" s="6">
        <f t="shared" si="5"/>
        <v>-0.4221585268</v>
      </c>
      <c r="R7" s="6">
        <f t="shared" si="5"/>
        <v>-0.02461130159</v>
      </c>
      <c r="S7" s="6">
        <f t="shared" si="5"/>
        <v>-0.491605144</v>
      </c>
    </row>
    <row r="8">
      <c r="A8" s="1" t="s">
        <v>14</v>
      </c>
      <c r="B8" s="1" t="s">
        <v>23</v>
      </c>
      <c r="C8" s="1" t="s">
        <v>24</v>
      </c>
      <c r="D8" s="1" t="s">
        <v>28</v>
      </c>
      <c r="E8" s="1" t="s">
        <v>29</v>
      </c>
      <c r="F8" s="1" t="s">
        <v>30</v>
      </c>
      <c r="G8" s="2">
        <v>12.65582</v>
      </c>
      <c r="H8" s="2">
        <v>6.041926</v>
      </c>
      <c r="I8" s="2">
        <v>261.0</v>
      </c>
      <c r="J8" s="2">
        <v>803.0</v>
      </c>
      <c r="K8" s="2">
        <v>184.0</v>
      </c>
      <c r="L8" s="2">
        <v>0.0</v>
      </c>
      <c r="M8" s="2">
        <v>74.0</v>
      </c>
      <c r="N8" s="2">
        <v>0.0</v>
      </c>
      <c r="O8" s="5">
        <v>1.0</v>
      </c>
      <c r="P8" s="6">
        <f t="shared" ref="P8:S8" si="6">IFERROR((K8 - K$24)/K$25, 0)</f>
        <v>0.5785338738</v>
      </c>
      <c r="Q8" s="6">
        <f t="shared" si="6"/>
        <v>-0.4221585268</v>
      </c>
      <c r="R8" s="6">
        <f t="shared" si="6"/>
        <v>0.4170248325</v>
      </c>
      <c r="S8" s="6">
        <f t="shared" si="6"/>
        <v>-0.491605144</v>
      </c>
    </row>
    <row r="9">
      <c r="A9" s="1" t="s">
        <v>14</v>
      </c>
      <c r="B9" s="1" t="s">
        <v>23</v>
      </c>
      <c r="C9" s="1" t="s">
        <v>35</v>
      </c>
      <c r="D9" s="1" t="s">
        <v>36</v>
      </c>
      <c r="E9" s="1" t="s">
        <v>37</v>
      </c>
      <c r="F9" s="1" t="s">
        <v>38</v>
      </c>
      <c r="G9" s="2">
        <v>12.76325</v>
      </c>
      <c r="H9" s="2">
        <v>5.877596</v>
      </c>
      <c r="I9" s="2">
        <v>348.0</v>
      </c>
      <c r="J9" s="2">
        <v>1058.0</v>
      </c>
      <c r="K9" s="2">
        <v>129.0</v>
      </c>
      <c r="L9" s="2">
        <v>0.0</v>
      </c>
      <c r="M9" s="2">
        <v>204.0</v>
      </c>
      <c r="N9" s="2">
        <v>14.0</v>
      </c>
      <c r="O9" s="5">
        <v>1.0</v>
      </c>
      <c r="P9" s="6">
        <f t="shared" ref="P9:S9" si="7">IFERROR((K9 - K$24)/K$25, 0)</f>
        <v>-0.2773667148</v>
      </c>
      <c r="Q9" s="6">
        <f t="shared" si="7"/>
        <v>-0.4221585268</v>
      </c>
      <c r="R9" s="6">
        <f t="shared" si="7"/>
        <v>3.43874575</v>
      </c>
      <c r="S9" s="6">
        <f t="shared" si="7"/>
        <v>3.408462332</v>
      </c>
    </row>
    <row r="10">
      <c r="A10" s="1" t="s">
        <v>14</v>
      </c>
      <c r="B10" s="1" t="s">
        <v>23</v>
      </c>
      <c r="C10" s="1" t="s">
        <v>39</v>
      </c>
      <c r="D10" s="1" t="s">
        <v>40</v>
      </c>
      <c r="E10" s="1" t="s">
        <v>41</v>
      </c>
      <c r="F10" s="1" t="s">
        <v>42</v>
      </c>
      <c r="G10" s="2">
        <v>12.71327</v>
      </c>
      <c r="H10" s="2">
        <v>5.873638</v>
      </c>
      <c r="I10" s="2">
        <v>220.0</v>
      </c>
      <c r="J10" s="2">
        <v>989.0</v>
      </c>
      <c r="K10" s="2">
        <v>145.0</v>
      </c>
      <c r="L10" s="2">
        <v>1.0</v>
      </c>
      <c r="M10" s="2">
        <v>97.0</v>
      </c>
      <c r="N10" s="2">
        <v>6.0</v>
      </c>
      <c r="O10" s="5">
        <v>1.0</v>
      </c>
      <c r="P10" s="6">
        <f t="shared" ref="P10:S10" si="8">IFERROR((K10 - K$24)/K$25, 0)</f>
        <v>-0.02837745267</v>
      </c>
      <c r="Q10" s="6">
        <f t="shared" si="8"/>
        <v>0.7739572992</v>
      </c>
      <c r="R10" s="6">
        <f t="shared" si="8"/>
        <v>0.9516369948</v>
      </c>
      <c r="S10" s="6">
        <f t="shared" si="8"/>
        <v>1.179852346</v>
      </c>
    </row>
    <row r="11">
      <c r="A11" s="1" t="s">
        <v>14</v>
      </c>
      <c r="B11" s="1" t="s">
        <v>49</v>
      </c>
      <c r="C11" s="1" t="s">
        <v>166</v>
      </c>
      <c r="D11" s="1" t="s">
        <v>167</v>
      </c>
      <c r="E11" s="1" t="s">
        <v>168</v>
      </c>
      <c r="F11" s="1" t="s">
        <v>169</v>
      </c>
      <c r="G11" s="2">
        <v>12.96414</v>
      </c>
      <c r="H11" s="2">
        <v>6.110294</v>
      </c>
      <c r="I11" s="2">
        <v>116.0</v>
      </c>
      <c r="J11" s="2">
        <v>441.0</v>
      </c>
      <c r="K11" s="2">
        <v>66.0</v>
      </c>
      <c r="L11" s="2">
        <v>0.0</v>
      </c>
      <c r="M11" s="2">
        <v>48.0</v>
      </c>
      <c r="N11" s="2">
        <v>0.0</v>
      </c>
      <c r="O11" s="5">
        <v>1.0</v>
      </c>
      <c r="P11" s="6">
        <f t="shared" ref="P11:S11" si="9">IFERROR((K11 - K$24)/K$25, 0)</f>
        <v>-1.257761934</v>
      </c>
      <c r="Q11" s="6">
        <f t="shared" si="9"/>
        <v>-0.4221585268</v>
      </c>
      <c r="R11" s="6">
        <f t="shared" si="9"/>
        <v>-0.187319351</v>
      </c>
      <c r="S11" s="6">
        <f t="shared" si="9"/>
        <v>-0.491605144</v>
      </c>
    </row>
    <row r="12">
      <c r="A12" s="1" t="s">
        <v>14</v>
      </c>
      <c r="B12" s="1" t="s">
        <v>49</v>
      </c>
      <c r="C12" s="1" t="s">
        <v>166</v>
      </c>
      <c r="D12" s="1" t="s">
        <v>170</v>
      </c>
      <c r="E12" s="1" t="s">
        <v>171</v>
      </c>
      <c r="F12" s="1" t="s">
        <v>172</v>
      </c>
      <c r="G12" s="2">
        <v>12.96414</v>
      </c>
      <c r="H12" s="2">
        <v>6.110294</v>
      </c>
      <c r="I12" s="2">
        <v>261.0</v>
      </c>
      <c r="J12" s="2">
        <v>705.0</v>
      </c>
      <c r="K12" s="2">
        <v>175.0</v>
      </c>
      <c r="L12" s="2">
        <v>0.0</v>
      </c>
      <c r="M12" s="2">
        <v>54.0</v>
      </c>
      <c r="N12" s="2">
        <v>6.0</v>
      </c>
      <c r="O12" s="5">
        <v>1.0</v>
      </c>
      <c r="P12" s="6">
        <f t="shared" ref="P12:S12" si="10">IFERROR((K12 - K$24)/K$25, 0)</f>
        <v>0.4384774138</v>
      </c>
      <c r="Q12" s="6">
        <f t="shared" si="10"/>
        <v>-0.4221585268</v>
      </c>
      <c r="R12" s="6">
        <f t="shared" si="10"/>
        <v>-0.04785530864</v>
      </c>
      <c r="S12" s="6">
        <f t="shared" si="10"/>
        <v>1.179852346</v>
      </c>
    </row>
    <row r="13">
      <c r="A13" s="1" t="s">
        <v>14</v>
      </c>
      <c r="B13" s="1" t="s">
        <v>49</v>
      </c>
      <c r="C13" s="1" t="s">
        <v>50</v>
      </c>
      <c r="D13" s="1" t="s">
        <v>173</v>
      </c>
      <c r="E13" s="1" t="s">
        <v>174</v>
      </c>
      <c r="F13" s="1" t="s">
        <v>175</v>
      </c>
      <c r="G13" s="2">
        <v>12.80328</v>
      </c>
      <c r="H13" s="2">
        <v>6.131493</v>
      </c>
      <c r="I13" s="2">
        <v>84.0</v>
      </c>
      <c r="J13" s="2">
        <v>464.0</v>
      </c>
      <c r="K13" s="2">
        <v>58.0</v>
      </c>
      <c r="L13" s="2">
        <v>0.0</v>
      </c>
      <c r="M13" s="2">
        <v>23.0</v>
      </c>
      <c r="N13" s="2">
        <v>0.0</v>
      </c>
      <c r="O13" s="5">
        <v>1.0</v>
      </c>
      <c r="P13" s="6">
        <f t="shared" ref="P13:S13" si="11">IFERROR((K13 - K$24)/K$25, 0)</f>
        <v>-1.382256566</v>
      </c>
      <c r="Q13" s="6">
        <f t="shared" si="11"/>
        <v>-0.4221585268</v>
      </c>
      <c r="R13" s="6">
        <f t="shared" si="11"/>
        <v>-0.7684195274</v>
      </c>
      <c r="S13" s="6">
        <f t="shared" si="11"/>
        <v>-0.491605144</v>
      </c>
    </row>
    <row r="14">
      <c r="A14" s="1" t="s">
        <v>14</v>
      </c>
      <c r="B14" s="1" t="s">
        <v>189</v>
      </c>
      <c r="C14" s="1" t="s">
        <v>194</v>
      </c>
      <c r="D14" s="1" t="s">
        <v>195</v>
      </c>
      <c r="E14" s="1" t="s">
        <v>196</v>
      </c>
      <c r="F14" s="1" t="s">
        <v>197</v>
      </c>
      <c r="G14" s="2">
        <v>12.51913</v>
      </c>
      <c r="H14" s="2">
        <v>6.05733</v>
      </c>
      <c r="I14" s="2">
        <v>144.0</v>
      </c>
      <c r="J14" s="2">
        <v>750.0</v>
      </c>
      <c r="K14" s="2">
        <v>111.0</v>
      </c>
      <c r="L14" s="2">
        <v>0.0</v>
      </c>
      <c r="M14" s="2">
        <v>28.0</v>
      </c>
      <c r="N14" s="2">
        <v>1.0</v>
      </c>
      <c r="O14" s="5">
        <v>1.0</v>
      </c>
      <c r="P14" s="6">
        <f t="shared" ref="P14:S14" si="12">IFERROR((K14 - K$24)/K$25, 0)</f>
        <v>-0.5574796347</v>
      </c>
      <c r="Q14" s="6">
        <f t="shared" si="12"/>
        <v>-0.4221585268</v>
      </c>
      <c r="R14" s="6">
        <f t="shared" si="12"/>
        <v>-0.6521994921</v>
      </c>
      <c r="S14" s="6">
        <f t="shared" si="12"/>
        <v>-0.2130288957</v>
      </c>
    </row>
    <row r="15">
      <c r="A15" s="1" t="s">
        <v>14</v>
      </c>
      <c r="B15" s="1" t="s">
        <v>189</v>
      </c>
      <c r="C15" s="1" t="s">
        <v>194</v>
      </c>
      <c r="D15" s="1" t="s">
        <v>198</v>
      </c>
      <c r="E15" s="1" t="s">
        <v>199</v>
      </c>
      <c r="F15" s="1" t="s">
        <v>200</v>
      </c>
      <c r="G15" s="2">
        <v>12.51913</v>
      </c>
      <c r="H15" s="2">
        <v>6.05733</v>
      </c>
      <c r="I15" s="2">
        <v>172.0</v>
      </c>
      <c r="J15" s="2">
        <v>750.0</v>
      </c>
      <c r="K15" s="2">
        <v>70.0</v>
      </c>
      <c r="L15" s="2">
        <v>0.0</v>
      </c>
      <c r="M15" s="2">
        <v>87.0</v>
      </c>
      <c r="N15" s="2">
        <v>0.0</v>
      </c>
      <c r="O15" s="5">
        <v>1.0</v>
      </c>
      <c r="P15" s="6">
        <f t="shared" ref="P15:S15" si="13">IFERROR((K15 - K$24)/K$25, 0)</f>
        <v>-1.195514619</v>
      </c>
      <c r="Q15" s="6">
        <f t="shared" si="13"/>
        <v>-0.4221585268</v>
      </c>
      <c r="R15" s="6">
        <f t="shared" si="13"/>
        <v>0.7191969242</v>
      </c>
      <c r="S15" s="6">
        <f t="shared" si="13"/>
        <v>-0.491605144</v>
      </c>
    </row>
    <row r="16">
      <c r="A16" s="1" t="s">
        <v>14</v>
      </c>
      <c r="B16" s="1" t="s">
        <v>189</v>
      </c>
      <c r="C16" s="1" t="s">
        <v>194</v>
      </c>
      <c r="D16" s="1" t="s">
        <v>201</v>
      </c>
      <c r="E16" s="1" t="s">
        <v>202</v>
      </c>
      <c r="F16" s="1" t="s">
        <v>203</v>
      </c>
      <c r="G16" s="2">
        <v>12.51913</v>
      </c>
      <c r="H16" s="2">
        <v>6.05733</v>
      </c>
      <c r="I16" s="2">
        <v>252.0</v>
      </c>
      <c r="J16" s="2">
        <v>474.0</v>
      </c>
      <c r="K16" s="2">
        <v>208.0</v>
      </c>
      <c r="L16" s="2">
        <v>0.0</v>
      </c>
      <c r="M16" s="2">
        <v>38.0</v>
      </c>
      <c r="N16" s="2">
        <v>0.0</v>
      </c>
      <c r="O16" s="5">
        <v>1.0</v>
      </c>
      <c r="P16" s="6">
        <f t="shared" ref="P16:S16" si="14">IFERROR((K16 - K$24)/K$25, 0)</f>
        <v>0.952017767</v>
      </c>
      <c r="Q16" s="6">
        <f t="shared" si="14"/>
        <v>-0.4221585268</v>
      </c>
      <c r="R16" s="6">
        <f t="shared" si="14"/>
        <v>-0.4197594215</v>
      </c>
      <c r="S16" s="6">
        <f t="shared" si="14"/>
        <v>-0.491605144</v>
      </c>
    </row>
    <row r="17">
      <c r="A17" s="1" t="s">
        <v>14</v>
      </c>
      <c r="B17" s="1" t="s">
        <v>23</v>
      </c>
      <c r="C17" s="1" t="s">
        <v>39</v>
      </c>
      <c r="D17" s="1" t="s">
        <v>43</v>
      </c>
      <c r="E17" s="1" t="s">
        <v>44</v>
      </c>
      <c r="F17" s="1" t="s">
        <v>45</v>
      </c>
      <c r="G17" s="2">
        <v>12.71327</v>
      </c>
      <c r="H17" s="2">
        <v>5.873638</v>
      </c>
      <c r="I17" s="2">
        <v>275.0</v>
      </c>
      <c r="J17" s="2">
        <v>320.0</v>
      </c>
      <c r="K17" s="2">
        <v>193.0</v>
      </c>
      <c r="L17" s="2">
        <v>0.0</v>
      </c>
      <c r="M17" s="2">
        <v>42.0</v>
      </c>
      <c r="N17" s="2">
        <v>0.0</v>
      </c>
      <c r="O17" s="5">
        <v>1.0</v>
      </c>
      <c r="P17" s="6">
        <f t="shared" ref="P17:S17" si="15">IFERROR((K17 - K$24)/K$25, 0)</f>
        <v>0.7185903338</v>
      </c>
      <c r="Q17" s="6">
        <f t="shared" si="15"/>
        <v>-0.4221585268</v>
      </c>
      <c r="R17" s="6">
        <f t="shared" si="15"/>
        <v>-0.3267833933</v>
      </c>
      <c r="S17" s="6">
        <f t="shared" si="15"/>
        <v>-0.491605144</v>
      </c>
    </row>
    <row r="18">
      <c r="A18" s="1" t="s">
        <v>14</v>
      </c>
      <c r="B18" s="1" t="s">
        <v>23</v>
      </c>
      <c r="C18" s="1" t="s">
        <v>39</v>
      </c>
      <c r="D18" s="1" t="s">
        <v>46</v>
      </c>
      <c r="E18" s="1" t="s">
        <v>47</v>
      </c>
      <c r="F18" s="1" t="s">
        <v>48</v>
      </c>
      <c r="G18" s="2">
        <v>12.71327</v>
      </c>
      <c r="H18" s="2">
        <v>5.873638</v>
      </c>
      <c r="I18" s="2">
        <v>283.0</v>
      </c>
      <c r="J18" s="2">
        <v>341.0</v>
      </c>
      <c r="K18" s="2">
        <v>210.0</v>
      </c>
      <c r="L18" s="2">
        <v>0.0</v>
      </c>
      <c r="M18" s="2">
        <v>61.0</v>
      </c>
      <c r="N18" s="2">
        <v>1.0</v>
      </c>
      <c r="O18" s="5">
        <v>1.0</v>
      </c>
      <c r="P18" s="6">
        <f t="shared" ref="P18:S18" si="16">IFERROR((K18 - K$24)/K$25, 0)</f>
        <v>0.9831414248</v>
      </c>
      <c r="Q18" s="6">
        <f t="shared" si="16"/>
        <v>-0.4221585268</v>
      </c>
      <c r="R18" s="6">
        <f t="shared" si="16"/>
        <v>0.1148527407</v>
      </c>
      <c r="S18" s="6">
        <f t="shared" si="16"/>
        <v>-0.2130288957</v>
      </c>
    </row>
    <row r="19">
      <c r="A19" s="1" t="s">
        <v>14</v>
      </c>
      <c r="B19" s="1" t="s">
        <v>49</v>
      </c>
      <c r="C19" s="1" t="s">
        <v>166</v>
      </c>
      <c r="D19" s="1" t="s">
        <v>271</v>
      </c>
      <c r="E19" s="1" t="s">
        <v>272</v>
      </c>
      <c r="F19" s="1" t="s">
        <v>273</v>
      </c>
      <c r="G19" s="2">
        <v>12.75057</v>
      </c>
      <c r="H19" s="2">
        <v>6.287062</v>
      </c>
      <c r="I19" s="2">
        <v>97.0</v>
      </c>
      <c r="J19" s="2">
        <v>140.0</v>
      </c>
      <c r="K19" s="2">
        <v>61.0</v>
      </c>
      <c r="L19" s="2">
        <v>2.0</v>
      </c>
      <c r="M19" s="2">
        <v>34.0</v>
      </c>
      <c r="N19" s="2">
        <v>0.0</v>
      </c>
      <c r="O19" s="5">
        <v>1.0</v>
      </c>
      <c r="P19" s="6">
        <f t="shared" ref="P19:S19" si="17">IFERROR((K19 - K$24)/K$25, 0)</f>
        <v>-1.335571079</v>
      </c>
      <c r="Q19" s="6">
        <f t="shared" si="17"/>
        <v>1.970073125</v>
      </c>
      <c r="R19" s="6">
        <f t="shared" si="17"/>
        <v>-0.5127354498</v>
      </c>
      <c r="S19" s="6">
        <f t="shared" si="17"/>
        <v>-0.491605144</v>
      </c>
    </row>
    <row r="20">
      <c r="A20" s="1" t="s">
        <v>14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2">
        <v>12.76325</v>
      </c>
      <c r="H20" s="2">
        <v>5.877596</v>
      </c>
      <c r="I20" s="2">
        <v>139.0</v>
      </c>
      <c r="J20" s="2">
        <v>498.0</v>
      </c>
      <c r="K20" s="2">
        <v>117.0</v>
      </c>
      <c r="L20" s="2">
        <v>0.0</v>
      </c>
      <c r="M20" s="2">
        <v>20.0</v>
      </c>
      <c r="N20" s="2">
        <v>1.0</v>
      </c>
      <c r="O20" s="5">
        <v>1.0</v>
      </c>
      <c r="P20" s="6">
        <f t="shared" ref="P20:S20" si="18">IFERROR((K20 - K$24)/K$25, 0)</f>
        <v>-0.4641086614</v>
      </c>
      <c r="Q20" s="6">
        <f t="shared" si="18"/>
        <v>-0.4221585268</v>
      </c>
      <c r="R20" s="6">
        <f t="shared" si="18"/>
        <v>-0.8381515485</v>
      </c>
      <c r="S20" s="6">
        <f t="shared" si="18"/>
        <v>-0.2130288957</v>
      </c>
    </row>
    <row r="21">
      <c r="A21" s="1" t="s">
        <v>14</v>
      </c>
      <c r="B21" s="1" t="s">
        <v>189</v>
      </c>
      <c r="C21" s="1" t="s">
        <v>194</v>
      </c>
      <c r="D21" s="1" t="s">
        <v>204</v>
      </c>
      <c r="E21" s="1" t="s">
        <v>205</v>
      </c>
      <c r="F21" s="1" t="s">
        <v>206</v>
      </c>
      <c r="G21" s="2">
        <v>12.51913</v>
      </c>
      <c r="H21" s="2">
        <v>6.05733</v>
      </c>
      <c r="I21" s="2">
        <v>190.0</v>
      </c>
      <c r="J21" s="2">
        <v>745.0</v>
      </c>
      <c r="K21" s="2">
        <v>122.0</v>
      </c>
      <c r="L21" s="2">
        <v>3.0</v>
      </c>
      <c r="M21" s="2">
        <v>36.0</v>
      </c>
      <c r="N21" s="2">
        <v>0.0</v>
      </c>
      <c r="O21" s="5">
        <v>1.0</v>
      </c>
      <c r="P21" s="6">
        <f t="shared" ref="P21:S21" si="19">IFERROR((K21 - K$24)/K$25, 0)</f>
        <v>-0.386299517</v>
      </c>
      <c r="Q21" s="6">
        <f t="shared" si="19"/>
        <v>3.166188951</v>
      </c>
      <c r="R21" s="6">
        <f t="shared" si="19"/>
        <v>-0.4662474357</v>
      </c>
      <c r="S21" s="6">
        <f t="shared" si="19"/>
        <v>-0.491605144</v>
      </c>
    </row>
    <row r="22">
      <c r="A22" s="1" t="s">
        <v>14</v>
      </c>
      <c r="B22" s="1" t="s">
        <v>189</v>
      </c>
      <c r="C22" s="1" t="s">
        <v>194</v>
      </c>
      <c r="D22" s="1" t="s">
        <v>207</v>
      </c>
      <c r="E22" s="1" t="s">
        <v>208</v>
      </c>
      <c r="F22" s="1" t="s">
        <v>209</v>
      </c>
      <c r="G22" s="2">
        <v>12.51913</v>
      </c>
      <c r="H22" s="2">
        <v>6.05733</v>
      </c>
      <c r="I22" s="2">
        <v>243.0</v>
      </c>
      <c r="J22" s="2">
        <v>529.0</v>
      </c>
      <c r="K22" s="2">
        <v>219.0</v>
      </c>
      <c r="L22" s="2">
        <v>0.0</v>
      </c>
      <c r="M22" s="2">
        <v>18.0</v>
      </c>
      <c r="N22" s="2">
        <v>1.0</v>
      </c>
      <c r="O22" s="5">
        <v>1.0</v>
      </c>
      <c r="P22" s="6">
        <f t="shared" ref="P22:S22" si="20">IFERROR((K22 - K$24)/K$25, 0)</f>
        <v>1.123197885</v>
      </c>
      <c r="Q22" s="6">
        <f t="shared" si="20"/>
        <v>-0.4221585268</v>
      </c>
      <c r="R22" s="6">
        <f t="shared" si="20"/>
        <v>-0.8846395627</v>
      </c>
      <c r="S22" s="6">
        <f t="shared" si="20"/>
        <v>-0.2130288957</v>
      </c>
    </row>
    <row r="23">
      <c r="A23" s="1" t="s">
        <v>14</v>
      </c>
      <c r="B23" s="1" t="s">
        <v>189</v>
      </c>
      <c r="C23" s="1" t="s">
        <v>194</v>
      </c>
      <c r="D23" s="1" t="s">
        <v>210</v>
      </c>
      <c r="E23" s="1" t="s">
        <v>211</v>
      </c>
      <c r="F23" s="1" t="s">
        <v>212</v>
      </c>
      <c r="G23" s="2">
        <v>12.51913</v>
      </c>
      <c r="H23" s="2">
        <v>6.05733</v>
      </c>
      <c r="I23" s="2">
        <v>174.0</v>
      </c>
      <c r="J23" s="2">
        <v>750.0</v>
      </c>
      <c r="K23" s="2">
        <v>133.0</v>
      </c>
      <c r="L23" s="2">
        <v>0.0</v>
      </c>
      <c r="M23" s="2">
        <v>34.0</v>
      </c>
      <c r="N23" s="2">
        <v>0.0</v>
      </c>
      <c r="O23" s="5">
        <v>1.0</v>
      </c>
      <c r="P23" s="6">
        <f t="shared" ref="P23:S23" si="21">IFERROR((K23 - K$24)/K$25, 0)</f>
        <v>-0.2151193993</v>
      </c>
      <c r="Q23" s="6">
        <f t="shared" si="21"/>
        <v>-0.4221585268</v>
      </c>
      <c r="R23" s="6">
        <f t="shared" si="21"/>
        <v>-0.5127354498</v>
      </c>
      <c r="S23" s="6">
        <f t="shared" si="21"/>
        <v>-0.491605144</v>
      </c>
    </row>
    <row r="24">
      <c r="A24" s="1"/>
      <c r="B24" s="1"/>
      <c r="C24" s="1"/>
      <c r="D24" s="1"/>
      <c r="E24" s="1"/>
      <c r="F24" s="1"/>
      <c r="G24" s="2"/>
      <c r="H24" s="2"/>
      <c r="I24" s="2"/>
      <c r="J24" s="7" t="s">
        <v>279</v>
      </c>
      <c r="K24" s="7">
        <f t="shared" ref="K24:N24" si="22">AVERAGE(K7:K23)</f>
        <v>146.8235294</v>
      </c>
      <c r="L24" s="7">
        <f t="shared" si="22"/>
        <v>0.3529411765</v>
      </c>
      <c r="M24" s="7">
        <f t="shared" si="22"/>
        <v>56.05882353</v>
      </c>
      <c r="N24" s="7">
        <f t="shared" si="22"/>
        <v>1.764705882</v>
      </c>
      <c r="O24" s="5"/>
    </row>
    <row r="25">
      <c r="A25" s="1"/>
      <c r="B25" s="1"/>
      <c r="C25" s="1"/>
      <c r="D25" s="1"/>
      <c r="E25" s="1"/>
      <c r="F25" s="1"/>
      <c r="G25" s="2"/>
      <c r="H25" s="2"/>
      <c r="I25" s="2"/>
      <c r="J25" s="7" t="s">
        <v>280</v>
      </c>
      <c r="K25" s="7">
        <f t="shared" ref="K25:N25" si="23">_xlfn.STDEV.P(K7:K23)</f>
        <v>64.25979925</v>
      </c>
      <c r="L25" s="7">
        <f t="shared" si="23"/>
        <v>0.8360394355</v>
      </c>
      <c r="M25" s="7">
        <f t="shared" si="23"/>
        <v>43.02184204</v>
      </c>
      <c r="N25" s="7">
        <f t="shared" si="23"/>
        <v>3.589681483</v>
      </c>
      <c r="O25" s="5"/>
    </row>
    <row r="26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5"/>
    </row>
    <row r="27">
      <c r="A27" s="1" t="s">
        <v>14</v>
      </c>
      <c r="B27" s="1" t="s">
        <v>23</v>
      </c>
      <c r="C27" s="1" t="s">
        <v>31</v>
      </c>
      <c r="D27" s="1" t="s">
        <v>32</v>
      </c>
      <c r="E27" s="1" t="s">
        <v>33</v>
      </c>
      <c r="F27" s="1" t="s">
        <v>34</v>
      </c>
      <c r="G27" s="2">
        <v>12.40989</v>
      </c>
      <c r="H27" s="2">
        <v>5.837558</v>
      </c>
      <c r="I27" s="2">
        <v>551.0</v>
      </c>
      <c r="J27" s="2">
        <v>1289.0</v>
      </c>
      <c r="K27" s="2">
        <v>511.0</v>
      </c>
      <c r="L27" s="2">
        <v>0.0</v>
      </c>
      <c r="M27" s="2">
        <v>37.0</v>
      </c>
      <c r="N27" s="2">
        <v>0.0</v>
      </c>
      <c r="O27" s="5">
        <v>2.0</v>
      </c>
      <c r="P27" s="6">
        <f t="shared" ref="P27:S27" si="24">IFERROR((K27 - K$28)/K$29, 0)</f>
        <v>0</v>
      </c>
      <c r="Q27" s="6">
        <f t="shared" si="24"/>
        <v>0</v>
      </c>
      <c r="R27" s="6">
        <f t="shared" si="24"/>
        <v>0</v>
      </c>
      <c r="S27" s="6">
        <f t="shared" si="24"/>
        <v>0</v>
      </c>
    </row>
    <row r="28">
      <c r="A28" s="1"/>
      <c r="B28" s="1"/>
      <c r="C28" s="1"/>
      <c r="D28" s="1"/>
      <c r="E28" s="1"/>
      <c r="F28" s="1"/>
      <c r="G28" s="2"/>
      <c r="H28" s="2"/>
      <c r="I28" s="2"/>
      <c r="J28" s="7" t="s">
        <v>279</v>
      </c>
      <c r="K28" s="7">
        <f t="shared" ref="K28:N28" si="25">AVERAGE(K27)</f>
        <v>511</v>
      </c>
      <c r="L28" s="7">
        <f t="shared" si="25"/>
        <v>0</v>
      </c>
      <c r="M28" s="7">
        <f t="shared" si="25"/>
        <v>37</v>
      </c>
      <c r="N28" s="7">
        <f t="shared" si="25"/>
        <v>0</v>
      </c>
      <c r="O28" s="5"/>
    </row>
    <row r="29">
      <c r="A29" s="1"/>
      <c r="B29" s="1"/>
      <c r="C29" s="1"/>
      <c r="D29" s="1"/>
      <c r="E29" s="1"/>
      <c r="F29" s="1"/>
      <c r="G29" s="2"/>
      <c r="H29" s="2"/>
      <c r="I29" s="2"/>
      <c r="J29" s="7" t="s">
        <v>280</v>
      </c>
      <c r="K29" s="7">
        <f t="shared" ref="K29:N29" si="26">_xlfn.STDEV.P(K28)</f>
        <v>0</v>
      </c>
      <c r="L29" s="7">
        <f t="shared" si="26"/>
        <v>0</v>
      </c>
      <c r="M29" s="7">
        <f t="shared" si="26"/>
        <v>0</v>
      </c>
      <c r="N29" s="7">
        <f t="shared" si="26"/>
        <v>0</v>
      </c>
      <c r="O29" s="5"/>
    </row>
    <row r="30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5"/>
    </row>
    <row r="31">
      <c r="A31" s="1" t="s">
        <v>14</v>
      </c>
      <c r="B31" s="1" t="s">
        <v>54</v>
      </c>
      <c r="C31" s="1" t="s">
        <v>55</v>
      </c>
      <c r="D31" s="1" t="s">
        <v>56</v>
      </c>
      <c r="E31" s="1" t="s">
        <v>57</v>
      </c>
      <c r="F31" s="1" t="s">
        <v>58</v>
      </c>
      <c r="G31" s="2">
        <v>12.34449</v>
      </c>
      <c r="H31" s="2">
        <v>6.865926</v>
      </c>
      <c r="I31" s="2">
        <v>100.0</v>
      </c>
      <c r="J31" s="2">
        <v>750.0</v>
      </c>
      <c r="K31" s="2">
        <v>60.0</v>
      </c>
      <c r="L31" s="2">
        <v>0.0</v>
      </c>
      <c r="M31" s="2">
        <v>40.0</v>
      </c>
      <c r="N31" s="2">
        <v>0.0</v>
      </c>
      <c r="O31" s="5">
        <v>3.0</v>
      </c>
      <c r="P31" s="6">
        <f t="shared" ref="P31:S31" si="27">IFERROR((K31 - K$48)/K$49, 0)</f>
        <v>-0.4027077555</v>
      </c>
      <c r="Q31" s="6">
        <f t="shared" si="27"/>
        <v>-0.25</v>
      </c>
      <c r="R31" s="6">
        <f t="shared" si="27"/>
        <v>-0.3648352099</v>
      </c>
      <c r="S31" s="6">
        <f t="shared" si="27"/>
        <v>-0.3617755625</v>
      </c>
    </row>
    <row r="32">
      <c r="A32" s="1" t="s">
        <v>14</v>
      </c>
      <c r="B32" s="1" t="s">
        <v>54</v>
      </c>
      <c r="C32" s="1" t="s">
        <v>63</v>
      </c>
      <c r="D32" s="1" t="s">
        <v>64</v>
      </c>
      <c r="E32" s="1" t="s">
        <v>65</v>
      </c>
      <c r="F32" s="1" t="s">
        <v>66</v>
      </c>
      <c r="G32" s="2">
        <v>12.45307</v>
      </c>
      <c r="H32" s="2">
        <v>6.728243</v>
      </c>
      <c r="I32" s="2">
        <v>49.0</v>
      </c>
      <c r="J32" s="2">
        <v>134.0</v>
      </c>
      <c r="K32" s="2">
        <v>235.0</v>
      </c>
      <c r="L32" s="2">
        <v>0.0</v>
      </c>
      <c r="M32" s="2">
        <v>49.0</v>
      </c>
      <c r="N32" s="2">
        <v>0.0</v>
      </c>
      <c r="O32" s="5">
        <v>3.0</v>
      </c>
      <c r="P32" s="6">
        <f t="shared" ref="P32:S32" si="28">IFERROR((K32 - K$48)/K$49, 0)</f>
        <v>2.615064468</v>
      </c>
      <c r="Q32" s="6">
        <f t="shared" si="28"/>
        <v>-0.25</v>
      </c>
      <c r="R32" s="6">
        <f t="shared" si="28"/>
        <v>-0.1442036403</v>
      </c>
      <c r="S32" s="6">
        <f t="shared" si="28"/>
        <v>-0.3617755625</v>
      </c>
    </row>
    <row r="33">
      <c r="A33" s="1" t="s">
        <v>14</v>
      </c>
      <c r="B33" s="1" t="s">
        <v>54</v>
      </c>
      <c r="C33" s="1" t="s">
        <v>59</v>
      </c>
      <c r="D33" s="1" t="s">
        <v>60</v>
      </c>
      <c r="E33" s="1" t="s">
        <v>61</v>
      </c>
      <c r="F33" s="1" t="s">
        <v>62</v>
      </c>
      <c r="G33" s="2">
        <v>12.31741</v>
      </c>
      <c r="H33" s="2">
        <v>6.867267</v>
      </c>
      <c r="I33" s="2">
        <v>143.0</v>
      </c>
      <c r="J33" s="2">
        <v>649.0</v>
      </c>
      <c r="K33" s="2">
        <v>118.0</v>
      </c>
      <c r="L33" s="2">
        <v>0.0</v>
      </c>
      <c r="M33" s="2">
        <v>25.0</v>
      </c>
      <c r="N33" s="2">
        <v>0.0</v>
      </c>
      <c r="O33" s="5">
        <v>3.0</v>
      </c>
      <c r="P33" s="6">
        <f t="shared" ref="P33:S33" si="29">IFERROR((K33 - K$48)/K$49, 0)</f>
        <v>0.5974681814</v>
      </c>
      <c r="Q33" s="6">
        <f t="shared" si="29"/>
        <v>-0.25</v>
      </c>
      <c r="R33" s="6">
        <f t="shared" si="29"/>
        <v>-0.7325544926</v>
      </c>
      <c r="S33" s="6">
        <f t="shared" si="29"/>
        <v>-0.3617755625</v>
      </c>
    </row>
    <row r="34">
      <c r="A34" s="1" t="s">
        <v>14</v>
      </c>
      <c r="B34" s="1" t="s">
        <v>107</v>
      </c>
      <c r="C34" s="1" t="s">
        <v>108</v>
      </c>
      <c r="D34" s="1" t="s">
        <v>109</v>
      </c>
      <c r="E34" s="1" t="s">
        <v>110</v>
      </c>
      <c r="F34" s="1" t="s">
        <v>111</v>
      </c>
      <c r="G34" s="2">
        <v>12.20499</v>
      </c>
      <c r="H34" s="2">
        <v>6.710269</v>
      </c>
      <c r="I34" s="2">
        <v>99.0</v>
      </c>
      <c r="J34" s="2">
        <v>698.0</v>
      </c>
      <c r="K34" s="2">
        <v>57.0</v>
      </c>
      <c r="L34" s="2">
        <v>0.0</v>
      </c>
      <c r="M34" s="2">
        <v>37.0</v>
      </c>
      <c r="N34" s="2">
        <v>0.0</v>
      </c>
      <c r="O34" s="5">
        <v>3.0</v>
      </c>
      <c r="P34" s="6">
        <f t="shared" ref="P34:S34" si="30">IFERROR((K34 - K$48)/K$49, 0)</f>
        <v>-0.4544409936</v>
      </c>
      <c r="Q34" s="6">
        <f t="shared" si="30"/>
        <v>-0.25</v>
      </c>
      <c r="R34" s="6">
        <f t="shared" si="30"/>
        <v>-0.4383790664</v>
      </c>
      <c r="S34" s="6">
        <f t="shared" si="30"/>
        <v>-0.3617755625</v>
      </c>
    </row>
    <row r="35">
      <c r="A35" s="1" t="s">
        <v>14</v>
      </c>
      <c r="B35" s="1" t="s">
        <v>107</v>
      </c>
      <c r="C35" s="1" t="s">
        <v>112</v>
      </c>
      <c r="D35" s="1" t="s">
        <v>139</v>
      </c>
      <c r="E35" s="1" t="s">
        <v>140</v>
      </c>
      <c r="F35" s="1" t="s">
        <v>141</v>
      </c>
      <c r="G35" s="2">
        <v>12.26651</v>
      </c>
      <c r="H35" s="2">
        <v>6.552043</v>
      </c>
      <c r="I35" s="2">
        <v>189.0</v>
      </c>
      <c r="J35" s="2">
        <v>600.0</v>
      </c>
      <c r="K35" s="2">
        <v>95.0</v>
      </c>
      <c r="L35" s="2">
        <v>0.0</v>
      </c>
      <c r="M35" s="2">
        <v>85.0</v>
      </c>
      <c r="N35" s="2">
        <v>0.0</v>
      </c>
      <c r="O35" s="5">
        <v>3.0</v>
      </c>
      <c r="P35" s="6">
        <f t="shared" ref="P35:S35" si="31">IFERROR((K35 - K$48)/K$49, 0)</f>
        <v>0.2008466891</v>
      </c>
      <c r="Q35" s="6">
        <f t="shared" si="31"/>
        <v>-0.25</v>
      </c>
      <c r="R35" s="6">
        <f t="shared" si="31"/>
        <v>0.7383226382</v>
      </c>
      <c r="S35" s="6">
        <f t="shared" si="31"/>
        <v>-0.3617755625</v>
      </c>
    </row>
    <row r="36">
      <c r="A36" s="1" t="s">
        <v>14</v>
      </c>
      <c r="B36" s="1" t="s">
        <v>107</v>
      </c>
      <c r="C36" s="1" t="s">
        <v>112</v>
      </c>
      <c r="D36" s="1" t="s">
        <v>142</v>
      </c>
      <c r="E36" s="1" t="s">
        <v>143</v>
      </c>
      <c r="F36" s="1" t="s">
        <v>144</v>
      </c>
      <c r="G36" s="2">
        <v>12.26651</v>
      </c>
      <c r="H36" s="2">
        <v>6.552043</v>
      </c>
      <c r="I36" s="2">
        <v>222.0</v>
      </c>
      <c r="J36" s="2">
        <v>582.0</v>
      </c>
      <c r="K36" s="2">
        <v>90.0</v>
      </c>
      <c r="L36" s="2">
        <v>0.0</v>
      </c>
      <c r="M36" s="2">
        <v>128.0</v>
      </c>
      <c r="N36" s="2">
        <v>0.0</v>
      </c>
      <c r="O36" s="5">
        <v>3.0</v>
      </c>
      <c r="P36" s="6">
        <f t="shared" ref="P36:S36" si="32">IFERROR((K36 - K$48)/K$49, 0)</f>
        <v>0.1146246256</v>
      </c>
      <c r="Q36" s="6">
        <f t="shared" si="32"/>
        <v>-0.25</v>
      </c>
      <c r="R36" s="6">
        <f t="shared" si="32"/>
        <v>1.792451249</v>
      </c>
      <c r="S36" s="6">
        <f t="shared" si="32"/>
        <v>-0.3617755625</v>
      </c>
    </row>
    <row r="37">
      <c r="A37" s="1" t="s">
        <v>14</v>
      </c>
      <c r="B37" s="1" t="s">
        <v>107</v>
      </c>
      <c r="C37" s="1" t="s">
        <v>112</v>
      </c>
      <c r="D37" s="1" t="s">
        <v>113</v>
      </c>
      <c r="E37" s="1" t="s">
        <v>114</v>
      </c>
      <c r="F37" s="1" t="s">
        <v>115</v>
      </c>
      <c r="G37" s="2">
        <v>12.20499</v>
      </c>
      <c r="H37" s="2">
        <v>6.710269</v>
      </c>
      <c r="I37" s="2">
        <v>395.0</v>
      </c>
      <c r="J37" s="2">
        <v>858.0</v>
      </c>
      <c r="K37" s="2">
        <v>179.0</v>
      </c>
      <c r="L37" s="2">
        <v>0.0</v>
      </c>
      <c r="M37" s="2">
        <v>62.0</v>
      </c>
      <c r="N37" s="2">
        <v>0.0</v>
      </c>
      <c r="O37" s="5">
        <v>3.0</v>
      </c>
      <c r="P37" s="6">
        <f t="shared" ref="P37:S37" si="33">IFERROR((K37 - K$48)/K$49, 0)</f>
        <v>1.649377356</v>
      </c>
      <c r="Q37" s="6">
        <f t="shared" si="33"/>
        <v>-0.25</v>
      </c>
      <c r="R37" s="6">
        <f t="shared" si="33"/>
        <v>0.1744864047</v>
      </c>
      <c r="S37" s="6">
        <f t="shared" si="33"/>
        <v>-0.3617755625</v>
      </c>
    </row>
    <row r="38">
      <c r="A38" s="1" t="s">
        <v>14</v>
      </c>
      <c r="B38" s="1" t="s">
        <v>107</v>
      </c>
      <c r="C38" s="1" t="s">
        <v>116</v>
      </c>
      <c r="D38" s="1" t="s">
        <v>117</v>
      </c>
      <c r="E38" s="1" t="s">
        <v>118</v>
      </c>
      <c r="F38" s="1" t="s">
        <v>119</v>
      </c>
      <c r="G38" s="2">
        <v>12.25214</v>
      </c>
      <c r="H38" s="2">
        <v>6.774161</v>
      </c>
      <c r="I38" s="2">
        <v>39.0</v>
      </c>
      <c r="J38" s="2">
        <v>718.0</v>
      </c>
      <c r="K38" s="2">
        <v>23.0</v>
      </c>
      <c r="L38" s="2">
        <v>0.0</v>
      </c>
      <c r="M38" s="2">
        <v>14.0</v>
      </c>
      <c r="N38" s="2">
        <v>0.0</v>
      </c>
      <c r="O38" s="5">
        <v>3.0</v>
      </c>
      <c r="P38" s="6">
        <f t="shared" ref="P38:S38" si="34">IFERROR((K38 - K$48)/K$49, 0)</f>
        <v>-1.040751026</v>
      </c>
      <c r="Q38" s="6">
        <f t="shared" si="34"/>
        <v>-0.25</v>
      </c>
      <c r="R38" s="6">
        <f t="shared" si="34"/>
        <v>-1.0022153</v>
      </c>
      <c r="S38" s="6">
        <f t="shared" si="34"/>
        <v>-0.3617755625</v>
      </c>
    </row>
    <row r="39">
      <c r="A39" s="1" t="s">
        <v>14</v>
      </c>
      <c r="B39" s="1" t="s">
        <v>120</v>
      </c>
      <c r="C39" s="1" t="s">
        <v>121</v>
      </c>
      <c r="D39" s="1" t="s">
        <v>122</v>
      </c>
      <c r="E39" s="1" t="s">
        <v>123</v>
      </c>
      <c r="F39" s="1" t="s">
        <v>124</v>
      </c>
      <c r="G39" s="2">
        <v>12.1907</v>
      </c>
      <c r="H39" s="2">
        <v>6.6658</v>
      </c>
      <c r="I39" s="2">
        <v>199.0</v>
      </c>
      <c r="J39" s="2">
        <v>654.0</v>
      </c>
      <c r="K39" s="2">
        <v>48.0</v>
      </c>
      <c r="L39" s="2">
        <v>0.0</v>
      </c>
      <c r="M39" s="2">
        <v>138.0</v>
      </c>
      <c r="N39" s="2">
        <v>2.0</v>
      </c>
      <c r="O39" s="5">
        <v>3.0</v>
      </c>
      <c r="P39" s="6">
        <f t="shared" ref="P39:S39" si="35">IFERROR((K39 - K$48)/K$49, 0)</f>
        <v>-0.609640708</v>
      </c>
      <c r="Q39" s="6">
        <f t="shared" si="35"/>
        <v>-0.25</v>
      </c>
      <c r="R39" s="6">
        <f t="shared" si="35"/>
        <v>2.037597437</v>
      </c>
      <c r="S39" s="6">
        <f t="shared" si="35"/>
        <v>0.197332125</v>
      </c>
    </row>
    <row r="40">
      <c r="A40" s="1" t="s">
        <v>14</v>
      </c>
      <c r="B40" s="1" t="s">
        <v>120</v>
      </c>
      <c r="C40" s="1" t="s">
        <v>125</v>
      </c>
      <c r="D40" s="1" t="s">
        <v>126</v>
      </c>
      <c r="E40" s="1" t="s">
        <v>127</v>
      </c>
      <c r="F40" s="1" t="s">
        <v>128</v>
      </c>
      <c r="G40" s="2">
        <v>12.16285</v>
      </c>
      <c r="H40" s="2">
        <v>6.674504</v>
      </c>
      <c r="I40" s="2">
        <v>239.0</v>
      </c>
      <c r="J40" s="2">
        <v>777.0</v>
      </c>
      <c r="K40" s="2">
        <v>82.0</v>
      </c>
      <c r="L40" s="2">
        <v>0.0</v>
      </c>
      <c r="M40" s="2">
        <v>129.0</v>
      </c>
      <c r="N40" s="2">
        <v>15.0</v>
      </c>
      <c r="O40" s="5">
        <v>3.0</v>
      </c>
      <c r="P40" s="6">
        <f t="shared" ref="P40:S40" si="36">IFERROR((K40 - K$48)/K$49, 0)</f>
        <v>-0.02333067601</v>
      </c>
      <c r="Q40" s="6">
        <f t="shared" si="36"/>
        <v>-0.25</v>
      </c>
      <c r="R40" s="6">
        <f t="shared" si="36"/>
        <v>1.816965867</v>
      </c>
      <c r="S40" s="6">
        <f t="shared" si="36"/>
        <v>3.831532093</v>
      </c>
    </row>
    <row r="41">
      <c r="A41" s="1" t="s">
        <v>14</v>
      </c>
      <c r="B41" s="1" t="s">
        <v>120</v>
      </c>
      <c r="C41" s="1" t="s">
        <v>125</v>
      </c>
      <c r="D41" s="1" t="s">
        <v>129</v>
      </c>
      <c r="E41" s="1" t="s">
        <v>130</v>
      </c>
      <c r="F41" s="1" t="s">
        <v>131</v>
      </c>
      <c r="G41" s="2">
        <v>12.16285</v>
      </c>
      <c r="H41" s="2">
        <v>6.674504</v>
      </c>
      <c r="I41" s="2">
        <v>82.0</v>
      </c>
      <c r="J41" s="2">
        <v>218.0</v>
      </c>
      <c r="K41" s="2">
        <v>36.0</v>
      </c>
      <c r="L41" s="2">
        <v>0.0</v>
      </c>
      <c r="M41" s="2">
        <v>38.0</v>
      </c>
      <c r="N41" s="2">
        <v>4.0</v>
      </c>
      <c r="O41" s="5">
        <v>3.0</v>
      </c>
      <c r="P41" s="6">
        <f t="shared" ref="P41:S41" si="37">IFERROR((K41 - K$48)/K$49, 0)</f>
        <v>-0.8165736604</v>
      </c>
      <c r="Q41" s="6">
        <f t="shared" si="37"/>
        <v>-0.25</v>
      </c>
      <c r="R41" s="6">
        <f t="shared" si="37"/>
        <v>-0.4138644476</v>
      </c>
      <c r="S41" s="6">
        <f t="shared" si="37"/>
        <v>0.7564398124</v>
      </c>
    </row>
    <row r="42">
      <c r="A42" s="1" t="s">
        <v>14</v>
      </c>
      <c r="B42" s="1" t="s">
        <v>120</v>
      </c>
      <c r="C42" s="1" t="s">
        <v>125</v>
      </c>
      <c r="D42" s="1" t="s">
        <v>132</v>
      </c>
      <c r="E42" s="1" t="s">
        <v>133</v>
      </c>
      <c r="F42" s="1" t="s">
        <v>134</v>
      </c>
      <c r="G42" s="2">
        <v>12.20499</v>
      </c>
      <c r="H42" s="2">
        <v>6.710269</v>
      </c>
      <c r="I42" s="2">
        <v>139.0</v>
      </c>
      <c r="J42" s="2">
        <v>456.0</v>
      </c>
      <c r="K42" s="2">
        <v>43.0</v>
      </c>
      <c r="L42" s="2">
        <v>2.0</v>
      </c>
      <c r="M42" s="2">
        <v>56.0</v>
      </c>
      <c r="N42" s="2">
        <v>1.0</v>
      </c>
      <c r="O42" s="5">
        <v>3.0</v>
      </c>
      <c r="P42" s="6">
        <f t="shared" ref="P42:S42" si="38">IFERROR((K42 - K$48)/K$49, 0)</f>
        <v>-0.6958627715</v>
      </c>
      <c r="Q42" s="6">
        <f t="shared" si="38"/>
        <v>4</v>
      </c>
      <c r="R42" s="6">
        <f t="shared" si="38"/>
        <v>0.02739869165</v>
      </c>
      <c r="S42" s="6">
        <f t="shared" si="38"/>
        <v>-0.08222171874</v>
      </c>
    </row>
    <row r="43">
      <c r="A43" s="1" t="s">
        <v>14</v>
      </c>
      <c r="B43" s="1" t="s">
        <v>54</v>
      </c>
      <c r="C43" s="1" t="s">
        <v>67</v>
      </c>
      <c r="D43" s="1" t="s">
        <v>68</v>
      </c>
      <c r="E43" s="1" t="s">
        <v>69</v>
      </c>
      <c r="F43" s="1" t="s">
        <v>70</v>
      </c>
      <c r="G43" s="2">
        <v>12.53591</v>
      </c>
      <c r="H43" s="2">
        <v>6.707962</v>
      </c>
      <c r="I43" s="2">
        <v>47.0</v>
      </c>
      <c r="J43" s="2">
        <v>149.0</v>
      </c>
      <c r="K43" s="2">
        <v>68.0</v>
      </c>
      <c r="L43" s="2">
        <v>0.0</v>
      </c>
      <c r="M43" s="2">
        <v>16.0</v>
      </c>
      <c r="N43" s="2">
        <v>0.0</v>
      </c>
      <c r="O43" s="5">
        <v>3.0</v>
      </c>
      <c r="P43" s="6">
        <f t="shared" ref="P43:S43" si="39">IFERROR((K43 - K$48)/K$49, 0)</f>
        <v>-0.2647524539</v>
      </c>
      <c r="Q43" s="6">
        <f t="shared" si="39"/>
        <v>-0.25</v>
      </c>
      <c r="R43" s="6">
        <f t="shared" si="39"/>
        <v>-0.9531860622</v>
      </c>
      <c r="S43" s="6">
        <f t="shared" si="39"/>
        <v>-0.3617755625</v>
      </c>
    </row>
    <row r="44">
      <c r="A44" s="1" t="s">
        <v>14</v>
      </c>
      <c r="B44" s="1" t="s">
        <v>107</v>
      </c>
      <c r="C44" s="1" t="s">
        <v>107</v>
      </c>
      <c r="D44" s="1" t="s">
        <v>145</v>
      </c>
      <c r="E44" s="1" t="s">
        <v>146</v>
      </c>
      <c r="F44" s="1" t="s">
        <v>147</v>
      </c>
      <c r="G44" s="2">
        <v>12.2653</v>
      </c>
      <c r="H44" s="2">
        <v>6.55432</v>
      </c>
      <c r="I44" s="2">
        <v>55.0</v>
      </c>
      <c r="J44" s="2">
        <v>165.0</v>
      </c>
      <c r="K44" s="2">
        <v>33.0</v>
      </c>
      <c r="L44" s="2">
        <v>0.0</v>
      </c>
      <c r="M44" s="2">
        <v>18.0</v>
      </c>
      <c r="N44" s="2">
        <v>0.0</v>
      </c>
      <c r="O44" s="5">
        <v>3.0</v>
      </c>
      <c r="P44" s="6">
        <f t="shared" ref="P44:S44" si="40">IFERROR((K44 - K$48)/K$49, 0)</f>
        <v>-0.8683068985</v>
      </c>
      <c r="Q44" s="6">
        <f t="shared" si="40"/>
        <v>-0.25</v>
      </c>
      <c r="R44" s="6">
        <f t="shared" si="40"/>
        <v>-0.9041568245</v>
      </c>
      <c r="S44" s="6">
        <f t="shared" si="40"/>
        <v>-0.3617755625</v>
      </c>
    </row>
    <row r="45">
      <c r="A45" s="1" t="s">
        <v>14</v>
      </c>
      <c r="B45" s="1" t="s">
        <v>107</v>
      </c>
      <c r="C45" s="1" t="s">
        <v>148</v>
      </c>
      <c r="D45" s="1" t="s">
        <v>149</v>
      </c>
      <c r="E45" s="1" t="s">
        <v>150</v>
      </c>
      <c r="F45" s="1" t="s">
        <v>151</v>
      </c>
      <c r="G45" s="2">
        <v>12.19979</v>
      </c>
      <c r="H45" s="2">
        <v>6.556988</v>
      </c>
      <c r="I45" s="2">
        <v>153.0</v>
      </c>
      <c r="J45" s="2">
        <v>173.0</v>
      </c>
      <c r="K45" s="2">
        <v>110.0</v>
      </c>
      <c r="L45" s="2">
        <v>0.0</v>
      </c>
      <c r="M45" s="2">
        <v>34.0</v>
      </c>
      <c r="N45" s="2">
        <v>0.0</v>
      </c>
      <c r="O45" s="5">
        <v>3.0</v>
      </c>
      <c r="P45" s="6">
        <f t="shared" ref="P45:S45" si="41">IFERROR((K45 - K$48)/K$49, 0)</f>
        <v>0.4595128797</v>
      </c>
      <c r="Q45" s="6">
        <f t="shared" si="41"/>
        <v>-0.25</v>
      </c>
      <c r="R45" s="6">
        <f t="shared" si="41"/>
        <v>-0.511922923</v>
      </c>
      <c r="S45" s="6">
        <f t="shared" si="41"/>
        <v>-0.3617755625</v>
      </c>
    </row>
    <row r="46" ht="16.5" customHeight="1">
      <c r="A46" s="1" t="s">
        <v>14</v>
      </c>
      <c r="B46" s="1" t="s">
        <v>107</v>
      </c>
      <c r="C46" s="1" t="s">
        <v>112</v>
      </c>
      <c r="D46" s="1" t="s">
        <v>152</v>
      </c>
      <c r="E46" s="1" t="s">
        <v>153</v>
      </c>
      <c r="F46" s="1" t="s">
        <v>154</v>
      </c>
      <c r="G46" s="2">
        <v>12.26651</v>
      </c>
      <c r="H46" s="2">
        <v>6.552043</v>
      </c>
      <c r="I46" s="2">
        <v>2.0</v>
      </c>
      <c r="J46" s="2">
        <v>214.0</v>
      </c>
      <c r="K46" s="2">
        <v>0.0</v>
      </c>
      <c r="L46" s="2">
        <v>0.0</v>
      </c>
      <c r="M46" s="2">
        <v>2.0</v>
      </c>
      <c r="N46" s="2">
        <v>0.0</v>
      </c>
      <c r="O46" s="5">
        <v>3.0</v>
      </c>
      <c r="P46" s="6">
        <f t="shared" ref="P46:S46" si="42">IFERROR((K46 - K$48)/K$49, 0)</f>
        <v>-1.437372518</v>
      </c>
      <c r="Q46" s="6">
        <f t="shared" si="42"/>
        <v>-0.25</v>
      </c>
      <c r="R46" s="6">
        <f t="shared" si="42"/>
        <v>-1.296390726</v>
      </c>
      <c r="S46" s="6">
        <f t="shared" si="42"/>
        <v>-0.3617755625</v>
      </c>
    </row>
    <row r="47">
      <c r="A47" s="1" t="s">
        <v>14</v>
      </c>
      <c r="B47" s="1" t="s">
        <v>107</v>
      </c>
      <c r="C47" s="1" t="s">
        <v>135</v>
      </c>
      <c r="D47" s="1" t="s">
        <v>136</v>
      </c>
      <c r="E47" s="1" t="s">
        <v>137</v>
      </c>
      <c r="F47" s="1" t="s">
        <v>138</v>
      </c>
      <c r="G47" s="2">
        <v>12.27454</v>
      </c>
      <c r="H47" s="2">
        <v>6.760106</v>
      </c>
      <c r="I47" s="2">
        <v>218.0</v>
      </c>
      <c r="J47" s="2">
        <v>240.0</v>
      </c>
      <c r="K47" s="2">
        <v>140.0</v>
      </c>
      <c r="L47" s="2">
        <v>0.0</v>
      </c>
      <c r="M47" s="2">
        <v>62.0</v>
      </c>
      <c r="N47" s="2">
        <v>0.0</v>
      </c>
      <c r="O47" s="5">
        <v>3.0</v>
      </c>
      <c r="P47" s="6">
        <f t="shared" ref="P47:S47" si="43">IFERROR((K47 - K$48)/K$49, 0)</f>
        <v>0.9768452609</v>
      </c>
      <c r="Q47" s="6">
        <f t="shared" si="43"/>
        <v>-0.25</v>
      </c>
      <c r="R47" s="6">
        <f t="shared" si="43"/>
        <v>0.1744864047</v>
      </c>
      <c r="S47" s="6">
        <f t="shared" si="43"/>
        <v>-0.3617755625</v>
      </c>
    </row>
    <row r="48">
      <c r="A48" s="1"/>
      <c r="B48" s="1"/>
      <c r="C48" s="1"/>
      <c r="D48" s="1"/>
      <c r="E48" s="1"/>
      <c r="F48" s="1"/>
      <c r="G48" s="2"/>
      <c r="H48" s="2"/>
      <c r="I48" s="2"/>
      <c r="J48" s="7" t="s">
        <v>279</v>
      </c>
      <c r="K48" s="7">
        <f t="shared" ref="K48:N48" si="44">AVERAGE(K31:K47)</f>
        <v>83.35294118</v>
      </c>
      <c r="L48" s="7">
        <f t="shared" si="44"/>
        <v>0.1176470588</v>
      </c>
      <c r="M48" s="7">
        <f t="shared" si="44"/>
        <v>54.88235294</v>
      </c>
      <c r="N48" s="7">
        <f t="shared" si="44"/>
        <v>1.294117647</v>
      </c>
      <c r="O48" s="5"/>
    </row>
    <row r="49">
      <c r="A49" s="1"/>
      <c r="B49" s="1"/>
      <c r="C49" s="1"/>
      <c r="D49" s="1"/>
      <c r="E49" s="1"/>
      <c r="F49" s="1"/>
      <c r="G49" s="2"/>
      <c r="H49" s="2"/>
      <c r="I49" s="2"/>
      <c r="J49" s="7" t="s">
        <v>280</v>
      </c>
      <c r="K49" s="7">
        <f t="shared" ref="K49:N49" si="45">_xlfn.STDEV.P(K31:K47)</f>
        <v>57.98979746</v>
      </c>
      <c r="L49" s="7">
        <f t="shared" si="45"/>
        <v>0.4705882353</v>
      </c>
      <c r="M49" s="7">
        <f t="shared" si="45"/>
        <v>40.79198646</v>
      </c>
      <c r="N49" s="7">
        <f t="shared" si="45"/>
        <v>3.577128422</v>
      </c>
      <c r="O49" s="5"/>
    </row>
    <row r="50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5"/>
    </row>
    <row r="51">
      <c r="A51" s="1" t="s">
        <v>14</v>
      </c>
      <c r="B51" s="1" t="s">
        <v>71</v>
      </c>
      <c r="C51" s="1" t="s">
        <v>72</v>
      </c>
      <c r="D51" s="1" t="s">
        <v>73</v>
      </c>
      <c r="E51" s="1" t="s">
        <v>74</v>
      </c>
      <c r="F51" s="1" t="s">
        <v>75</v>
      </c>
      <c r="G51" s="2">
        <v>11.73122</v>
      </c>
      <c r="H51" s="2">
        <v>5.579123</v>
      </c>
      <c r="I51" s="2">
        <v>41.0</v>
      </c>
      <c r="J51" s="2">
        <v>641.0</v>
      </c>
      <c r="K51" s="2">
        <v>34.0</v>
      </c>
      <c r="L51" s="2">
        <v>0.0</v>
      </c>
      <c r="M51" s="2">
        <v>2.0</v>
      </c>
      <c r="N51" s="2">
        <v>0.0</v>
      </c>
      <c r="O51" s="5">
        <v>4.0</v>
      </c>
      <c r="P51" s="6">
        <f t="shared" ref="P51:S51" si="46">IFERROR((K51 - K$52)/K$53, 0)</f>
        <v>0</v>
      </c>
      <c r="Q51" s="6">
        <f t="shared" si="46"/>
        <v>0</v>
      </c>
      <c r="R51" s="6">
        <f t="shared" si="46"/>
        <v>0</v>
      </c>
      <c r="S51" s="6">
        <f t="shared" si="46"/>
        <v>0</v>
      </c>
    </row>
    <row r="52">
      <c r="A52" s="1"/>
      <c r="B52" s="1"/>
      <c r="C52" s="1"/>
      <c r="D52" s="1"/>
      <c r="E52" s="1"/>
      <c r="F52" s="1"/>
      <c r="G52" s="2"/>
      <c r="H52" s="2"/>
      <c r="I52" s="2"/>
      <c r="J52" s="7" t="s">
        <v>279</v>
      </c>
      <c r="K52" s="7">
        <f t="shared" ref="K52:N52" si="47">AVERAGE(K51)</f>
        <v>34</v>
      </c>
      <c r="L52" s="7">
        <f t="shared" si="47"/>
        <v>0</v>
      </c>
      <c r="M52" s="7">
        <f t="shared" si="47"/>
        <v>2</v>
      </c>
      <c r="N52" s="7">
        <f t="shared" si="47"/>
        <v>0</v>
      </c>
      <c r="O52" s="5"/>
    </row>
    <row r="53">
      <c r="A53" s="1"/>
      <c r="B53" s="1"/>
      <c r="C53" s="1"/>
      <c r="D53" s="1"/>
      <c r="E53" s="1"/>
      <c r="F53" s="1"/>
      <c r="G53" s="2"/>
      <c r="H53" s="2"/>
      <c r="I53" s="2"/>
      <c r="J53" s="7" t="s">
        <v>280</v>
      </c>
      <c r="K53" s="7">
        <f t="shared" ref="K53:N53" si="48">_xlfn.STDEV.P(K51)</f>
        <v>0</v>
      </c>
      <c r="L53" s="7">
        <f t="shared" si="48"/>
        <v>0</v>
      </c>
      <c r="M53" s="7">
        <f t="shared" si="48"/>
        <v>0</v>
      </c>
      <c r="N53" s="7">
        <f t="shared" si="48"/>
        <v>0</v>
      </c>
      <c r="O53" s="5"/>
    </row>
    <row r="54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5"/>
    </row>
    <row r="55">
      <c r="A55" s="1" t="s">
        <v>14</v>
      </c>
      <c r="B55" s="1" t="s">
        <v>71</v>
      </c>
      <c r="C55" s="1" t="s">
        <v>71</v>
      </c>
      <c r="D55" s="1" t="s">
        <v>76</v>
      </c>
      <c r="E55" s="1" t="s">
        <v>77</v>
      </c>
      <c r="F55" s="1" t="s">
        <v>78</v>
      </c>
      <c r="G55" s="2">
        <v>12.1366</v>
      </c>
      <c r="H55" s="2">
        <v>5.468607</v>
      </c>
      <c r="I55" s="2">
        <v>233.0</v>
      </c>
      <c r="J55" s="2">
        <v>750.0</v>
      </c>
      <c r="K55" s="2">
        <v>126.0</v>
      </c>
      <c r="L55" s="2">
        <v>0.0</v>
      </c>
      <c r="M55" s="2">
        <v>88.0</v>
      </c>
      <c r="N55" s="2">
        <v>0.0</v>
      </c>
      <c r="O55" s="5">
        <v>5.0</v>
      </c>
      <c r="P55" s="6">
        <f t="shared" ref="P55:S55" si="49">IFERROR((K55 - K$58)/K$59, 0)</f>
        <v>-0.9258200998</v>
      </c>
      <c r="Q55" s="6">
        <f t="shared" si="49"/>
        <v>0</v>
      </c>
      <c r="R55" s="6">
        <f t="shared" si="49"/>
        <v>0.8626621856</v>
      </c>
      <c r="S55" s="6">
        <f t="shared" si="49"/>
        <v>0</v>
      </c>
    </row>
    <row r="56">
      <c r="A56" s="1" t="s">
        <v>14</v>
      </c>
      <c r="B56" s="1" t="s">
        <v>71</v>
      </c>
      <c r="C56" s="1" t="s">
        <v>79</v>
      </c>
      <c r="D56" s="1" t="s">
        <v>80</v>
      </c>
      <c r="E56" s="1" t="s">
        <v>81</v>
      </c>
      <c r="F56" s="1" t="s">
        <v>82</v>
      </c>
      <c r="G56" s="2">
        <v>12.21294</v>
      </c>
      <c r="H56" s="2">
        <v>5.425376</v>
      </c>
      <c r="I56" s="2">
        <v>242.0</v>
      </c>
      <c r="J56" s="2">
        <v>745.0</v>
      </c>
      <c r="K56" s="2">
        <v>221.0</v>
      </c>
      <c r="L56" s="2">
        <v>0.0</v>
      </c>
      <c r="M56" s="2">
        <v>53.0</v>
      </c>
      <c r="N56" s="2">
        <v>0.0</v>
      </c>
      <c r="O56" s="5">
        <v>5.0</v>
      </c>
      <c r="P56" s="6">
        <f t="shared" ref="P56:S56" si="50">IFERROR((K56 - K$58)/K$59, 0)</f>
        <v>1.38873015</v>
      </c>
      <c r="Q56" s="6">
        <f t="shared" si="50"/>
        <v>0</v>
      </c>
      <c r="R56" s="6">
        <f t="shared" si="50"/>
        <v>-1.401826052</v>
      </c>
      <c r="S56" s="6">
        <f t="shared" si="50"/>
        <v>0</v>
      </c>
    </row>
    <row r="57">
      <c r="A57" s="1" t="s">
        <v>14</v>
      </c>
      <c r="B57" s="1" t="s">
        <v>155</v>
      </c>
      <c r="C57" s="1" t="s">
        <v>54</v>
      </c>
      <c r="D57" s="1" t="s">
        <v>156</v>
      </c>
      <c r="E57" s="1" t="s">
        <v>157</v>
      </c>
      <c r="F57" s="1" t="s">
        <v>158</v>
      </c>
      <c r="G57" s="2">
        <v>12.16595</v>
      </c>
      <c r="H57" s="2">
        <v>5.301903</v>
      </c>
      <c r="I57" s="2">
        <v>232.0</v>
      </c>
      <c r="J57" s="2">
        <v>675.0</v>
      </c>
      <c r="K57" s="2">
        <v>145.0</v>
      </c>
      <c r="L57" s="2">
        <v>0.0</v>
      </c>
      <c r="M57" s="2">
        <v>83.0</v>
      </c>
      <c r="N57" s="2">
        <v>0.0</v>
      </c>
      <c r="O57" s="5">
        <v>5.0</v>
      </c>
      <c r="P57" s="6">
        <f t="shared" ref="P57:S57" si="51">IFERROR((K57 - K$58)/K$59, 0)</f>
        <v>-0.4629100499</v>
      </c>
      <c r="Q57" s="6">
        <f t="shared" si="51"/>
        <v>0</v>
      </c>
      <c r="R57" s="6">
        <f t="shared" si="51"/>
        <v>0.539163866</v>
      </c>
      <c r="S57" s="6">
        <f t="shared" si="51"/>
        <v>0</v>
      </c>
    </row>
    <row r="58">
      <c r="A58" s="1"/>
      <c r="B58" s="1"/>
      <c r="C58" s="1"/>
      <c r="D58" s="1"/>
      <c r="E58" s="1"/>
      <c r="F58" s="1"/>
      <c r="G58" s="2"/>
      <c r="H58" s="2"/>
      <c r="I58" s="2"/>
      <c r="J58" s="7" t="s">
        <v>279</v>
      </c>
      <c r="K58" s="7">
        <f t="shared" ref="K58:N58" si="52">AVERAGE(K55:K57)</f>
        <v>164</v>
      </c>
      <c r="L58" s="7">
        <f t="shared" si="52"/>
        <v>0</v>
      </c>
      <c r="M58" s="7">
        <f t="shared" si="52"/>
        <v>74.66666667</v>
      </c>
      <c r="N58" s="7">
        <f t="shared" si="52"/>
        <v>0</v>
      </c>
      <c r="O58" s="5"/>
    </row>
    <row r="59">
      <c r="A59" s="1"/>
      <c r="B59" s="1"/>
      <c r="C59" s="1"/>
      <c r="D59" s="1"/>
      <c r="E59" s="1"/>
      <c r="F59" s="1"/>
      <c r="G59" s="2"/>
      <c r="H59" s="2"/>
      <c r="I59" s="2"/>
      <c r="J59" s="7" t="s">
        <v>280</v>
      </c>
      <c r="K59" s="7">
        <f t="shared" ref="K59:N59" si="53">_xlfn.STDEV.P(K55:K57)</f>
        <v>41.04469109</v>
      </c>
      <c r="L59" s="7">
        <f t="shared" si="53"/>
        <v>0</v>
      </c>
      <c r="M59" s="7">
        <f t="shared" si="53"/>
        <v>15.45603083</v>
      </c>
      <c r="N59" s="7">
        <f t="shared" si="53"/>
        <v>0</v>
      </c>
      <c r="O59" s="5"/>
    </row>
    <row r="60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5"/>
    </row>
    <row r="61">
      <c r="A61" s="1" t="s">
        <v>14</v>
      </c>
      <c r="B61" s="1" t="s">
        <v>71</v>
      </c>
      <c r="C61" s="1" t="s">
        <v>83</v>
      </c>
      <c r="D61" s="1" t="s">
        <v>84</v>
      </c>
      <c r="E61" s="1" t="s">
        <v>85</v>
      </c>
      <c r="F61" s="1" t="s">
        <v>86</v>
      </c>
      <c r="G61" s="2">
        <v>11.90308</v>
      </c>
      <c r="H61" s="2">
        <v>5.768169</v>
      </c>
      <c r="I61" s="2">
        <v>179.0</v>
      </c>
      <c r="J61" s="2">
        <v>673.0</v>
      </c>
      <c r="K61" s="2">
        <v>126.0</v>
      </c>
      <c r="L61" s="2">
        <v>0.0</v>
      </c>
      <c r="M61" s="2">
        <v>47.0</v>
      </c>
      <c r="N61" s="2">
        <v>0.0</v>
      </c>
      <c r="O61" s="5">
        <v>6.0</v>
      </c>
      <c r="P61" s="6">
        <f t="shared" ref="P61:S61" si="54">IFERROR((K61 - K$65)/K$66, 0)</f>
        <v>1.608419011</v>
      </c>
      <c r="Q61" s="6">
        <f t="shared" si="54"/>
        <v>0</v>
      </c>
      <c r="R61" s="6">
        <f t="shared" si="54"/>
        <v>-0.3202511353</v>
      </c>
      <c r="S61" s="6">
        <f t="shared" si="54"/>
        <v>0</v>
      </c>
    </row>
    <row r="62">
      <c r="A62" s="1" t="s">
        <v>14</v>
      </c>
      <c r="B62" s="1" t="s">
        <v>71</v>
      </c>
      <c r="C62" s="1" t="s">
        <v>83</v>
      </c>
      <c r="D62" s="1" t="s">
        <v>87</v>
      </c>
      <c r="E62" s="1" t="s">
        <v>88</v>
      </c>
      <c r="F62" s="1" t="s">
        <v>89</v>
      </c>
      <c r="G62" s="2">
        <v>11.90308</v>
      </c>
      <c r="H62" s="2">
        <v>5.768169</v>
      </c>
      <c r="I62" s="2">
        <v>35.0</v>
      </c>
      <c r="J62" s="2">
        <v>391.0</v>
      </c>
      <c r="K62" s="2">
        <v>31.0</v>
      </c>
      <c r="L62" s="2">
        <v>0.0</v>
      </c>
      <c r="M62" s="2">
        <v>4.0</v>
      </c>
      <c r="N62" s="2">
        <v>0.0</v>
      </c>
      <c r="O62" s="5">
        <v>6.0</v>
      </c>
      <c r="P62" s="6">
        <f t="shared" ref="P62:S62" si="55">IFERROR((K62 - K$65)/K$66, 0)</f>
        <v>-0.9276773548</v>
      </c>
      <c r="Q62" s="6">
        <f t="shared" si="55"/>
        <v>0</v>
      </c>
      <c r="R62" s="6">
        <f t="shared" si="55"/>
        <v>-1.194587568</v>
      </c>
      <c r="S62" s="6">
        <f t="shared" si="55"/>
        <v>0</v>
      </c>
    </row>
    <row r="63">
      <c r="A63" s="1" t="s">
        <v>14</v>
      </c>
      <c r="B63" s="1" t="s">
        <v>71</v>
      </c>
      <c r="C63" s="1" t="s">
        <v>100</v>
      </c>
      <c r="D63" s="1" t="s">
        <v>101</v>
      </c>
      <c r="E63" s="1" t="s">
        <v>102</v>
      </c>
      <c r="F63" s="1" t="s">
        <v>103</v>
      </c>
      <c r="G63" s="2">
        <v>11.99095</v>
      </c>
      <c r="H63" s="2">
        <v>5.708924</v>
      </c>
      <c r="I63" s="2">
        <v>231.0</v>
      </c>
      <c r="J63" s="2">
        <v>770.0</v>
      </c>
      <c r="K63" s="2">
        <v>68.0</v>
      </c>
      <c r="L63" s="2">
        <v>0.0</v>
      </c>
      <c r="M63" s="2">
        <v>140.0</v>
      </c>
      <c r="N63" s="2">
        <v>0.0</v>
      </c>
      <c r="O63" s="5">
        <v>6.0</v>
      </c>
      <c r="P63" s="6">
        <f t="shared" ref="P63:S63" si="56">IFERROR((K63 - K$65)/K$66, 0)</f>
        <v>0.06006544024</v>
      </c>
      <c r="Q63" s="6">
        <f t="shared" si="56"/>
        <v>0</v>
      </c>
      <c r="R63" s="6">
        <f t="shared" si="56"/>
        <v>1.570755569</v>
      </c>
      <c r="S63" s="6">
        <f t="shared" si="56"/>
        <v>0</v>
      </c>
    </row>
    <row r="64">
      <c r="A64" s="1" t="s">
        <v>14</v>
      </c>
      <c r="B64" s="1" t="s">
        <v>71</v>
      </c>
      <c r="C64" s="1" t="s">
        <v>100</v>
      </c>
      <c r="D64" s="1" t="s">
        <v>104</v>
      </c>
      <c r="E64" s="1" t="s">
        <v>105</v>
      </c>
      <c r="F64" s="1" t="s">
        <v>106</v>
      </c>
      <c r="G64" s="2">
        <v>11.99095</v>
      </c>
      <c r="H64" s="2">
        <v>5.708924</v>
      </c>
      <c r="I64" s="2">
        <v>100.0</v>
      </c>
      <c r="J64" s="2">
        <v>227.0</v>
      </c>
      <c r="K64" s="2">
        <v>38.0</v>
      </c>
      <c r="L64" s="2">
        <v>0.0</v>
      </c>
      <c r="M64" s="2">
        <v>60.0</v>
      </c>
      <c r="N64" s="2">
        <v>0.0</v>
      </c>
      <c r="O64" s="5">
        <v>6.0</v>
      </c>
      <c r="P64" s="6">
        <f t="shared" ref="P64:S64" si="57">IFERROR((K64 - K$65)/K$66, 0)</f>
        <v>-0.7408070963</v>
      </c>
      <c r="Q64" s="6">
        <f t="shared" si="57"/>
        <v>0</v>
      </c>
      <c r="R64" s="6">
        <f t="shared" si="57"/>
        <v>-0.0559168649</v>
      </c>
      <c r="S64" s="6">
        <f t="shared" si="57"/>
        <v>0</v>
      </c>
    </row>
    <row r="65">
      <c r="A65" s="1"/>
      <c r="B65" s="1"/>
      <c r="C65" s="1"/>
      <c r="D65" s="1"/>
      <c r="E65" s="1"/>
      <c r="F65" s="1"/>
      <c r="G65" s="2"/>
      <c r="H65" s="2"/>
      <c r="I65" s="2"/>
      <c r="J65" s="7" t="s">
        <v>279</v>
      </c>
      <c r="K65" s="7">
        <f t="shared" ref="K65:N65" si="58">AVERAGE(K61:K64)</f>
        <v>65.75</v>
      </c>
      <c r="L65" s="7">
        <f t="shared" si="58"/>
        <v>0</v>
      </c>
      <c r="M65" s="7">
        <f t="shared" si="58"/>
        <v>62.75</v>
      </c>
      <c r="N65" s="7">
        <f t="shared" si="58"/>
        <v>0</v>
      </c>
      <c r="O65" s="5"/>
    </row>
    <row r="66">
      <c r="A66" s="1"/>
      <c r="B66" s="1"/>
      <c r="C66" s="1"/>
      <c r="D66" s="1"/>
      <c r="E66" s="1"/>
      <c r="F66" s="1"/>
      <c r="G66" s="2"/>
      <c r="H66" s="2"/>
      <c r="I66" s="2"/>
      <c r="J66" s="7" t="s">
        <v>280</v>
      </c>
      <c r="K66" s="7">
        <f t="shared" ref="K66:N66" si="59">_xlfn.STDEV.P(K61:K64)</f>
        <v>37.45914441</v>
      </c>
      <c r="L66" s="7">
        <f t="shared" si="59"/>
        <v>0</v>
      </c>
      <c r="M66" s="7">
        <f t="shared" si="59"/>
        <v>49.18015352</v>
      </c>
      <c r="N66" s="7">
        <f t="shared" si="59"/>
        <v>0</v>
      </c>
      <c r="O66" s="5"/>
    </row>
    <row r="67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5"/>
    </row>
    <row r="68">
      <c r="A68" s="1" t="s">
        <v>14</v>
      </c>
      <c r="B68" s="1" t="s">
        <v>71</v>
      </c>
      <c r="C68" s="1" t="s">
        <v>83</v>
      </c>
      <c r="D68" s="1" t="s">
        <v>90</v>
      </c>
      <c r="E68" s="1" t="s">
        <v>91</v>
      </c>
      <c r="F68" s="1" t="s">
        <v>92</v>
      </c>
      <c r="G68" s="2">
        <v>11.61515</v>
      </c>
      <c r="H68" s="2">
        <v>6.597694</v>
      </c>
      <c r="I68" s="2">
        <v>171.0</v>
      </c>
      <c r="J68" s="2">
        <v>470.0</v>
      </c>
      <c r="K68" s="2">
        <v>38.0</v>
      </c>
      <c r="L68" s="2">
        <v>0.0</v>
      </c>
      <c r="M68" s="2">
        <v>60.0</v>
      </c>
      <c r="N68" s="2">
        <v>0.0</v>
      </c>
      <c r="O68" s="5">
        <v>7.0</v>
      </c>
      <c r="P68" s="6">
        <f t="shared" ref="P68:S68" si="60">IFERROR((K68 - K$69)/K$70, 0)</f>
        <v>0</v>
      </c>
      <c r="Q68" s="6">
        <f t="shared" si="60"/>
        <v>0</v>
      </c>
      <c r="R68" s="6">
        <f t="shared" si="60"/>
        <v>0</v>
      </c>
      <c r="S68" s="6">
        <f t="shared" si="60"/>
        <v>0</v>
      </c>
    </row>
    <row r="69">
      <c r="A69" s="1"/>
      <c r="B69" s="1"/>
      <c r="C69" s="1"/>
      <c r="D69" s="1"/>
      <c r="E69" s="1"/>
      <c r="F69" s="1"/>
      <c r="G69" s="2"/>
      <c r="H69" s="2"/>
      <c r="I69" s="2"/>
      <c r="J69" s="7" t="s">
        <v>279</v>
      </c>
      <c r="K69" s="7">
        <f t="shared" ref="K69:N69" si="61">AVERAGE(K68)</f>
        <v>38</v>
      </c>
      <c r="L69" s="7">
        <f t="shared" si="61"/>
        <v>0</v>
      </c>
      <c r="M69" s="7">
        <f t="shared" si="61"/>
        <v>60</v>
      </c>
      <c r="N69" s="7">
        <f t="shared" si="61"/>
        <v>0</v>
      </c>
      <c r="O69" s="5"/>
    </row>
    <row r="70">
      <c r="A70" s="1"/>
      <c r="B70" s="1"/>
      <c r="C70" s="1"/>
      <c r="D70" s="1"/>
      <c r="E70" s="1"/>
      <c r="F70" s="1"/>
      <c r="G70" s="2"/>
      <c r="H70" s="2"/>
      <c r="I70" s="2"/>
      <c r="J70" s="7" t="s">
        <v>280</v>
      </c>
      <c r="K70" s="7">
        <f t="shared" ref="K70:N70" si="62">_xlfn.STDEV.P(K68)</f>
        <v>0</v>
      </c>
      <c r="L70" s="7">
        <f t="shared" si="62"/>
        <v>0</v>
      </c>
      <c r="M70" s="7">
        <f t="shared" si="62"/>
        <v>0</v>
      </c>
      <c r="N70" s="7">
        <f t="shared" si="62"/>
        <v>0</v>
      </c>
      <c r="O70" s="5"/>
    </row>
    <row r="7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5"/>
    </row>
    <row r="72">
      <c r="A72" s="1" t="s">
        <v>14</v>
      </c>
      <c r="B72" s="1" t="s">
        <v>71</v>
      </c>
      <c r="C72" s="1" t="s">
        <v>93</v>
      </c>
      <c r="D72" s="1" t="s">
        <v>94</v>
      </c>
      <c r="E72" s="1" t="s">
        <v>95</v>
      </c>
      <c r="F72" s="1" t="s">
        <v>96</v>
      </c>
      <c r="G72" s="2">
        <v>11.88266</v>
      </c>
      <c r="H72" s="2">
        <v>5.435853</v>
      </c>
      <c r="I72" s="2">
        <v>82.0</v>
      </c>
      <c r="J72" s="2">
        <v>500.0</v>
      </c>
      <c r="K72" s="2">
        <v>58.0</v>
      </c>
      <c r="L72" s="2">
        <v>0.0</v>
      </c>
      <c r="M72" s="2">
        <v>19.0</v>
      </c>
      <c r="N72" s="2">
        <v>0.0</v>
      </c>
      <c r="O72" s="5">
        <v>8.0</v>
      </c>
      <c r="P72" s="6">
        <f t="shared" ref="P72:S72" si="63">IFERROR((K72 - K$74)/K$75, 0)</f>
        <v>1</v>
      </c>
      <c r="Q72" s="6">
        <f t="shared" si="63"/>
        <v>-1</v>
      </c>
      <c r="R72" s="6">
        <f t="shared" si="63"/>
        <v>1</v>
      </c>
      <c r="S72" s="6">
        <f t="shared" si="63"/>
        <v>0</v>
      </c>
    </row>
    <row r="73">
      <c r="A73" s="1" t="s">
        <v>14</v>
      </c>
      <c r="B73" s="1" t="s">
        <v>71</v>
      </c>
      <c r="C73" s="1" t="s">
        <v>93</v>
      </c>
      <c r="D73" s="1" t="s">
        <v>97</v>
      </c>
      <c r="E73" s="1" t="s">
        <v>98</v>
      </c>
      <c r="F73" s="1" t="s">
        <v>99</v>
      </c>
      <c r="G73" s="2">
        <v>11.88266</v>
      </c>
      <c r="H73" s="2">
        <v>5.435853</v>
      </c>
      <c r="I73" s="2">
        <v>63.0</v>
      </c>
      <c r="J73" s="2">
        <v>416.0</v>
      </c>
      <c r="K73" s="2">
        <v>47.0</v>
      </c>
      <c r="L73" s="2">
        <v>4.0</v>
      </c>
      <c r="M73" s="2">
        <v>9.0</v>
      </c>
      <c r="N73" s="2">
        <v>0.0</v>
      </c>
      <c r="O73" s="5">
        <v>8.0</v>
      </c>
      <c r="P73" s="6">
        <f t="shared" ref="P73:S73" si="64">IFERROR((K73 - K$74)/K$75, 0)</f>
        <v>-1</v>
      </c>
      <c r="Q73" s="6">
        <f t="shared" si="64"/>
        <v>1</v>
      </c>
      <c r="R73" s="6">
        <f t="shared" si="64"/>
        <v>-1</v>
      </c>
      <c r="S73" s="6">
        <f t="shared" si="64"/>
        <v>0</v>
      </c>
    </row>
    <row r="74">
      <c r="A74" s="1"/>
      <c r="B74" s="1"/>
      <c r="C74" s="1"/>
      <c r="D74" s="1"/>
      <c r="E74" s="1"/>
      <c r="F74" s="1"/>
      <c r="G74" s="2"/>
      <c r="H74" s="2"/>
      <c r="I74" s="2"/>
      <c r="J74" s="7" t="s">
        <v>279</v>
      </c>
      <c r="K74" s="7">
        <f t="shared" ref="K74:N74" si="65">AVERAGE(K72:K73)</f>
        <v>52.5</v>
      </c>
      <c r="L74" s="7">
        <f t="shared" si="65"/>
        <v>2</v>
      </c>
      <c r="M74" s="7">
        <f t="shared" si="65"/>
        <v>14</v>
      </c>
      <c r="N74" s="7">
        <f t="shared" si="65"/>
        <v>0</v>
      </c>
      <c r="O74" s="5"/>
    </row>
    <row r="75">
      <c r="A75" s="1"/>
      <c r="B75" s="1"/>
      <c r="C75" s="1"/>
      <c r="D75" s="1"/>
      <c r="E75" s="1"/>
      <c r="F75" s="1"/>
      <c r="G75" s="2"/>
      <c r="H75" s="2"/>
      <c r="I75" s="2"/>
      <c r="J75" s="7" t="s">
        <v>280</v>
      </c>
      <c r="K75" s="7">
        <f t="shared" ref="K75:N75" si="66">_xlfn.STDEV.P(K72:K73)</f>
        <v>5.5</v>
      </c>
      <c r="L75" s="7">
        <f t="shared" si="66"/>
        <v>2</v>
      </c>
      <c r="M75" s="7">
        <f t="shared" si="66"/>
        <v>5</v>
      </c>
      <c r="N75" s="7">
        <f t="shared" si="66"/>
        <v>0</v>
      </c>
      <c r="O75" s="5"/>
    </row>
    <row r="76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5"/>
    </row>
    <row r="77">
      <c r="A77" s="1" t="s">
        <v>14</v>
      </c>
      <c r="B77" s="1" t="s">
        <v>155</v>
      </c>
      <c r="C77" s="1" t="s">
        <v>159</v>
      </c>
      <c r="D77" s="1" t="s">
        <v>160</v>
      </c>
      <c r="E77" s="1" t="s">
        <v>161</v>
      </c>
      <c r="F77" s="1" t="s">
        <v>162</v>
      </c>
      <c r="G77" s="2">
        <v>12.00597</v>
      </c>
      <c r="H77" s="2">
        <v>4.914324</v>
      </c>
      <c r="I77" s="2">
        <v>282.0</v>
      </c>
      <c r="J77" s="2">
        <v>532.0</v>
      </c>
      <c r="K77" s="2">
        <v>187.0</v>
      </c>
      <c r="L77" s="2">
        <v>1.0</v>
      </c>
      <c r="M77" s="2">
        <v>88.0</v>
      </c>
      <c r="N77" s="2">
        <v>0.0</v>
      </c>
      <c r="O77" s="5">
        <v>9.0</v>
      </c>
      <c r="P77" s="6">
        <f t="shared" ref="P77:S77" si="67">IFERROR((K77 - K$79)/K$80, 0)</f>
        <v>1</v>
      </c>
      <c r="Q77" s="6">
        <f t="shared" si="67"/>
        <v>1</v>
      </c>
      <c r="R77" s="6">
        <f t="shared" si="67"/>
        <v>1</v>
      </c>
      <c r="S77" s="6">
        <f t="shared" si="67"/>
        <v>0</v>
      </c>
    </row>
    <row r="78">
      <c r="A78" s="1" t="s">
        <v>14</v>
      </c>
      <c r="B78" s="1" t="s">
        <v>155</v>
      </c>
      <c r="C78" s="1" t="s">
        <v>159</v>
      </c>
      <c r="D78" s="1" t="s">
        <v>163</v>
      </c>
      <c r="E78" s="1" t="s">
        <v>164</v>
      </c>
      <c r="F78" s="1" t="s">
        <v>165</v>
      </c>
      <c r="G78" s="2">
        <v>12.10048</v>
      </c>
      <c r="H78" s="2">
        <v>4.924058</v>
      </c>
      <c r="I78" s="2">
        <v>145.0</v>
      </c>
      <c r="J78" s="2">
        <v>582.0</v>
      </c>
      <c r="K78" s="2">
        <v>62.0</v>
      </c>
      <c r="L78" s="2">
        <v>0.0</v>
      </c>
      <c r="M78" s="2">
        <v>76.0</v>
      </c>
      <c r="N78" s="2">
        <v>0.0</v>
      </c>
      <c r="O78" s="5">
        <v>9.0</v>
      </c>
      <c r="P78" s="6">
        <f t="shared" ref="P78:S78" si="68">IFERROR((K78 - K$79)/K$80, 0)</f>
        <v>-1</v>
      </c>
      <c r="Q78" s="6">
        <f t="shared" si="68"/>
        <v>-1</v>
      </c>
      <c r="R78" s="6">
        <f t="shared" si="68"/>
        <v>-1</v>
      </c>
      <c r="S78" s="6">
        <f t="shared" si="68"/>
        <v>0</v>
      </c>
    </row>
    <row r="79">
      <c r="A79" s="1"/>
      <c r="B79" s="1"/>
      <c r="C79" s="1"/>
      <c r="D79" s="1"/>
      <c r="E79" s="1"/>
      <c r="F79" s="1"/>
      <c r="G79" s="2"/>
      <c r="H79" s="2"/>
      <c r="I79" s="2"/>
      <c r="J79" s="7" t="s">
        <v>279</v>
      </c>
      <c r="K79" s="7">
        <f t="shared" ref="K79:N79" si="69">AVERAGE(K77:K78)</f>
        <v>124.5</v>
      </c>
      <c r="L79" s="7">
        <f t="shared" si="69"/>
        <v>0.5</v>
      </c>
      <c r="M79" s="7">
        <f t="shared" si="69"/>
        <v>82</v>
      </c>
      <c r="N79" s="7">
        <f t="shared" si="69"/>
        <v>0</v>
      </c>
      <c r="O79" s="5"/>
    </row>
    <row r="80">
      <c r="A80" s="1"/>
      <c r="B80" s="1"/>
      <c r="C80" s="1"/>
      <c r="D80" s="1"/>
      <c r="E80" s="1"/>
      <c r="F80" s="1"/>
      <c r="G80" s="2"/>
      <c r="H80" s="2"/>
      <c r="I80" s="2"/>
      <c r="J80" s="7" t="s">
        <v>280</v>
      </c>
      <c r="K80" s="7">
        <f t="shared" ref="K80:N80" si="70">_xlfn.STDEV.P(K77:K78)</f>
        <v>62.5</v>
      </c>
      <c r="L80" s="7">
        <f t="shared" si="70"/>
        <v>0.5</v>
      </c>
      <c r="M80" s="7">
        <f t="shared" si="70"/>
        <v>6</v>
      </c>
      <c r="N80" s="7">
        <f t="shared" si="70"/>
        <v>0</v>
      </c>
      <c r="O80" s="5"/>
    </row>
    <row r="82">
      <c r="A82" s="1" t="s">
        <v>14</v>
      </c>
      <c r="B82" s="1" t="s">
        <v>49</v>
      </c>
      <c r="C82" s="1" t="s">
        <v>176</v>
      </c>
      <c r="D82" s="1" t="s">
        <v>177</v>
      </c>
      <c r="E82" s="1" t="s">
        <v>178</v>
      </c>
      <c r="F82" s="1" t="s">
        <v>179</v>
      </c>
      <c r="G82" s="2">
        <v>12.56862</v>
      </c>
      <c r="H82" s="2">
        <v>6.386443</v>
      </c>
      <c r="I82" s="2">
        <v>118.0</v>
      </c>
      <c r="J82" s="2">
        <v>391.0</v>
      </c>
      <c r="K82" s="2">
        <v>103.0</v>
      </c>
      <c r="L82" s="2">
        <v>0.0</v>
      </c>
      <c r="M82" s="2">
        <v>12.0</v>
      </c>
      <c r="N82" s="2">
        <v>0.0</v>
      </c>
      <c r="O82" s="5">
        <v>10.0</v>
      </c>
      <c r="P82" s="6">
        <f t="shared" ref="P82:S82" si="71">IFERROR((K82 - K$84)/K$85, 0)</f>
        <v>-1</v>
      </c>
      <c r="Q82" s="6">
        <f t="shared" si="71"/>
        <v>0</v>
      </c>
      <c r="R82" s="6">
        <f t="shared" si="71"/>
        <v>1</v>
      </c>
      <c r="S82" s="6">
        <f t="shared" si="71"/>
        <v>0</v>
      </c>
    </row>
    <row r="83">
      <c r="A83" s="1" t="s">
        <v>14</v>
      </c>
      <c r="B83" s="1" t="s">
        <v>49</v>
      </c>
      <c r="C83" s="1" t="s">
        <v>180</v>
      </c>
      <c r="D83" s="1" t="s">
        <v>181</v>
      </c>
      <c r="E83" s="1" t="s">
        <v>182</v>
      </c>
      <c r="F83" s="1" t="s">
        <v>183</v>
      </c>
      <c r="G83" s="2">
        <v>12.56266</v>
      </c>
      <c r="H83" s="2">
        <v>6.310064</v>
      </c>
      <c r="I83" s="2">
        <v>167.0</v>
      </c>
      <c r="J83" s="2">
        <v>540.0</v>
      </c>
      <c r="K83" s="2">
        <v>161.0</v>
      </c>
      <c r="L83" s="2">
        <v>0.0</v>
      </c>
      <c r="M83" s="2">
        <v>0.0</v>
      </c>
      <c r="N83" s="2">
        <v>0.0</v>
      </c>
      <c r="O83" s="5">
        <v>10.0</v>
      </c>
      <c r="P83" s="6">
        <f t="shared" ref="P83:S83" si="72">IFERROR((K83 - K$84)/K$85, 0)</f>
        <v>1</v>
      </c>
      <c r="Q83" s="6">
        <f t="shared" si="72"/>
        <v>0</v>
      </c>
      <c r="R83" s="6">
        <f t="shared" si="72"/>
        <v>-1</v>
      </c>
      <c r="S83" s="6">
        <f t="shared" si="72"/>
        <v>0</v>
      </c>
    </row>
    <row r="84">
      <c r="A84" s="1"/>
      <c r="B84" s="1"/>
      <c r="C84" s="1"/>
      <c r="D84" s="1"/>
      <c r="E84" s="1"/>
      <c r="F84" s="1"/>
      <c r="G84" s="2"/>
      <c r="H84" s="2"/>
      <c r="I84" s="2"/>
      <c r="J84" s="7" t="s">
        <v>279</v>
      </c>
      <c r="K84" s="7">
        <f t="shared" ref="K84:N84" si="73">AVERAGE(K82:K83)</f>
        <v>132</v>
      </c>
      <c r="L84" s="7">
        <f t="shared" si="73"/>
        <v>0</v>
      </c>
      <c r="M84" s="7">
        <f t="shared" si="73"/>
        <v>6</v>
      </c>
      <c r="N84" s="7">
        <f t="shared" si="73"/>
        <v>0</v>
      </c>
      <c r="O84" s="5"/>
    </row>
    <row r="85">
      <c r="A85" s="1"/>
      <c r="B85" s="1"/>
      <c r="C85" s="1"/>
      <c r="D85" s="1"/>
      <c r="E85" s="1"/>
      <c r="F85" s="1"/>
      <c r="G85" s="2"/>
      <c r="H85" s="2"/>
      <c r="I85" s="2"/>
      <c r="J85" s="7" t="s">
        <v>280</v>
      </c>
      <c r="K85" s="7">
        <f t="shared" ref="K85:N85" si="74">_xlfn.STDEV.P(K82:K83)</f>
        <v>29</v>
      </c>
      <c r="L85" s="7">
        <f t="shared" si="74"/>
        <v>0</v>
      </c>
      <c r="M85" s="7">
        <f t="shared" si="74"/>
        <v>6</v>
      </c>
      <c r="N85" s="7">
        <f t="shared" si="74"/>
        <v>0</v>
      </c>
      <c r="O85" s="5"/>
    </row>
    <row r="86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5"/>
    </row>
    <row r="87">
      <c r="A87" s="1" t="s">
        <v>14</v>
      </c>
      <c r="B87" s="1" t="s">
        <v>184</v>
      </c>
      <c r="C87" s="1" t="s">
        <v>185</v>
      </c>
      <c r="D87" s="1" t="s">
        <v>186</v>
      </c>
      <c r="E87" s="1" t="s">
        <v>187</v>
      </c>
      <c r="F87" s="1" t="s">
        <v>188</v>
      </c>
      <c r="G87" s="2">
        <v>11.68194</v>
      </c>
      <c r="H87" s="2">
        <v>6.365157</v>
      </c>
      <c r="I87" s="2">
        <v>34.0</v>
      </c>
      <c r="J87" s="2">
        <v>443.0</v>
      </c>
      <c r="K87" s="2">
        <v>2.0</v>
      </c>
      <c r="L87" s="2">
        <v>0.0</v>
      </c>
      <c r="M87" s="2">
        <v>1.0</v>
      </c>
      <c r="N87" s="2">
        <v>0.0</v>
      </c>
      <c r="O87" s="5">
        <v>11.0</v>
      </c>
      <c r="P87" s="6">
        <f t="shared" ref="P87:S87" si="75">IFERROR((K87 - K$88)/K$89, 0)</f>
        <v>0</v>
      </c>
      <c r="Q87" s="6">
        <f t="shared" si="75"/>
        <v>0</v>
      </c>
      <c r="R87" s="6">
        <f t="shared" si="75"/>
        <v>0</v>
      </c>
      <c r="S87" s="6">
        <f t="shared" si="75"/>
        <v>0</v>
      </c>
    </row>
    <row r="88">
      <c r="A88" s="1"/>
      <c r="B88" s="1"/>
      <c r="C88" s="1"/>
      <c r="D88" s="1"/>
      <c r="E88" s="1"/>
      <c r="F88" s="1"/>
      <c r="G88" s="2"/>
      <c r="H88" s="2"/>
      <c r="I88" s="2"/>
      <c r="J88" s="7" t="s">
        <v>279</v>
      </c>
      <c r="K88" s="7">
        <f t="shared" ref="K88:N88" si="76">AVERAGE(K87)</f>
        <v>2</v>
      </c>
      <c r="L88" s="7">
        <f t="shared" si="76"/>
        <v>0</v>
      </c>
      <c r="M88" s="7">
        <f t="shared" si="76"/>
        <v>1</v>
      </c>
      <c r="N88" s="7">
        <f t="shared" si="76"/>
        <v>0</v>
      </c>
      <c r="O88" s="5"/>
    </row>
    <row r="89">
      <c r="A89" s="1"/>
      <c r="B89" s="1"/>
      <c r="C89" s="1"/>
      <c r="D89" s="1"/>
      <c r="E89" s="1"/>
      <c r="F89" s="1"/>
      <c r="G89" s="2"/>
      <c r="H89" s="2"/>
      <c r="I89" s="2"/>
      <c r="J89" s="7" t="s">
        <v>280</v>
      </c>
      <c r="K89" s="7">
        <f t="shared" ref="K89:N89" si="77">_xlfn.STDEV.P(K87)</f>
        <v>0</v>
      </c>
      <c r="L89" s="7">
        <f t="shared" si="77"/>
        <v>0</v>
      </c>
      <c r="M89" s="7">
        <f t="shared" si="77"/>
        <v>0</v>
      </c>
      <c r="N89" s="7">
        <f t="shared" si="77"/>
        <v>0</v>
      </c>
      <c r="O89" s="5"/>
    </row>
    <row r="90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5"/>
    </row>
    <row r="91">
      <c r="A91" s="1" t="s">
        <v>14</v>
      </c>
      <c r="B91" s="1" t="s">
        <v>189</v>
      </c>
      <c r="C91" s="1" t="s">
        <v>190</v>
      </c>
      <c r="D91" s="1" t="s">
        <v>191</v>
      </c>
      <c r="E91" s="1" t="s">
        <v>192</v>
      </c>
      <c r="F91" s="1" t="s">
        <v>193</v>
      </c>
      <c r="G91" s="2">
        <v>12.17192</v>
      </c>
      <c r="H91" s="2">
        <v>6.12818</v>
      </c>
      <c r="I91" s="2">
        <v>301.0</v>
      </c>
      <c r="J91" s="2">
        <v>804.0</v>
      </c>
      <c r="K91" s="2">
        <v>267.0</v>
      </c>
      <c r="L91" s="2">
        <v>3.0</v>
      </c>
      <c r="M91" s="2">
        <v>28.0</v>
      </c>
      <c r="N91" s="2">
        <v>0.0</v>
      </c>
      <c r="O91" s="5">
        <v>12.0</v>
      </c>
      <c r="P91" s="6">
        <f t="shared" ref="P91:S91" si="78">IFERROR((K91 - K$92)/K$93, 0)</f>
        <v>0</v>
      </c>
      <c r="Q91" s="6">
        <f t="shared" si="78"/>
        <v>0</v>
      </c>
      <c r="R91" s="6">
        <f t="shared" si="78"/>
        <v>0</v>
      </c>
      <c r="S91" s="6">
        <f t="shared" si="78"/>
        <v>0</v>
      </c>
    </row>
    <row r="92">
      <c r="A92" s="1"/>
      <c r="B92" s="1"/>
      <c r="C92" s="1"/>
      <c r="D92" s="1"/>
      <c r="E92" s="1"/>
      <c r="F92" s="1"/>
      <c r="G92" s="2"/>
      <c r="H92" s="2"/>
      <c r="I92" s="2"/>
      <c r="J92" s="7" t="s">
        <v>279</v>
      </c>
      <c r="K92" s="7">
        <f t="shared" ref="K92:N92" si="79">AVERAGE(K91)</f>
        <v>267</v>
      </c>
      <c r="L92" s="7">
        <f t="shared" si="79"/>
        <v>3</v>
      </c>
      <c r="M92" s="7">
        <f t="shared" si="79"/>
        <v>28</v>
      </c>
      <c r="N92" s="7">
        <f t="shared" si="79"/>
        <v>0</v>
      </c>
      <c r="O92" s="5"/>
    </row>
    <row r="93">
      <c r="A93" s="1"/>
      <c r="B93" s="1"/>
      <c r="C93" s="1"/>
      <c r="D93" s="1"/>
      <c r="E93" s="1"/>
      <c r="F93" s="1"/>
      <c r="G93" s="2"/>
      <c r="H93" s="2"/>
      <c r="I93" s="2"/>
      <c r="J93" s="7" t="s">
        <v>280</v>
      </c>
      <c r="K93" s="7">
        <f t="shared" ref="K93:N93" si="80">_xlfn.STDEV.P(K91)</f>
        <v>0</v>
      </c>
      <c r="L93" s="7">
        <f t="shared" si="80"/>
        <v>0</v>
      </c>
      <c r="M93" s="7">
        <f t="shared" si="80"/>
        <v>0</v>
      </c>
      <c r="N93" s="7">
        <f t="shared" si="80"/>
        <v>0</v>
      </c>
      <c r="O93" s="5"/>
    </row>
    <row r="94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5"/>
    </row>
    <row r="95">
      <c r="A95" s="1" t="s">
        <v>14</v>
      </c>
      <c r="B95" s="1" t="s">
        <v>213</v>
      </c>
      <c r="C95" s="1" t="s">
        <v>214</v>
      </c>
      <c r="D95" s="1" t="s">
        <v>215</v>
      </c>
      <c r="E95" s="1" t="s">
        <v>216</v>
      </c>
      <c r="F95" s="1" t="s">
        <v>217</v>
      </c>
      <c r="G95" s="2">
        <v>12.04451</v>
      </c>
      <c r="H95" s="2">
        <v>6.867267</v>
      </c>
      <c r="I95" s="2">
        <v>219.0</v>
      </c>
      <c r="J95" s="2">
        <v>573.0</v>
      </c>
      <c r="K95" s="2">
        <v>89.0</v>
      </c>
      <c r="L95" s="2">
        <v>0.0</v>
      </c>
      <c r="M95" s="2">
        <v>124.0</v>
      </c>
      <c r="N95" s="2">
        <v>1.0</v>
      </c>
      <c r="O95" s="5">
        <v>13.0</v>
      </c>
      <c r="P95" s="6">
        <f t="shared" ref="P95:S95" si="81">IFERROR((K95 - K$107)/K$108, 0)</f>
        <v>0.1644367828</v>
      </c>
      <c r="Q95" s="6">
        <f t="shared" si="81"/>
        <v>-0.3015113446</v>
      </c>
      <c r="R95" s="6">
        <f t="shared" si="81"/>
        <v>0.7244344516</v>
      </c>
      <c r="S95" s="6">
        <f t="shared" si="81"/>
        <v>-0.4646063181</v>
      </c>
    </row>
    <row r="96">
      <c r="A96" s="1" t="s">
        <v>14</v>
      </c>
      <c r="B96" s="1" t="s">
        <v>213</v>
      </c>
      <c r="C96" s="1" t="s">
        <v>214</v>
      </c>
      <c r="D96" s="1" t="s">
        <v>218</v>
      </c>
      <c r="E96" s="1" t="s">
        <v>219</v>
      </c>
      <c r="F96" s="1" t="s">
        <v>220</v>
      </c>
      <c r="G96" s="2">
        <v>12.04451</v>
      </c>
      <c r="H96" s="2">
        <v>6.867267</v>
      </c>
      <c r="I96" s="2">
        <v>129.0</v>
      </c>
      <c r="J96" s="2">
        <v>616.0</v>
      </c>
      <c r="K96" s="2">
        <v>99.0</v>
      </c>
      <c r="L96" s="2">
        <v>0.0</v>
      </c>
      <c r="M96" s="2">
        <v>23.0</v>
      </c>
      <c r="N96" s="2">
        <v>2.0</v>
      </c>
      <c r="O96" s="5">
        <v>13.0</v>
      </c>
      <c r="P96" s="6">
        <f t="shared" ref="P96:S96" si="82">IFERROR((K96 - K$107)/K$108, 0)</f>
        <v>0.3993464725</v>
      </c>
      <c r="Q96" s="6">
        <f t="shared" si="82"/>
        <v>-0.3015113446</v>
      </c>
      <c r="R96" s="6">
        <f t="shared" si="82"/>
        <v>-0.8406538824</v>
      </c>
      <c r="S96" s="6">
        <f t="shared" si="82"/>
        <v>0.3318616558</v>
      </c>
    </row>
    <row r="97">
      <c r="A97" s="1" t="s">
        <v>14</v>
      </c>
      <c r="B97" s="1" t="s">
        <v>213</v>
      </c>
      <c r="C97" s="1" t="s">
        <v>221</v>
      </c>
      <c r="D97" s="1" t="s">
        <v>222</v>
      </c>
      <c r="E97" s="1" t="s">
        <v>223</v>
      </c>
      <c r="F97" s="1" t="s">
        <v>224</v>
      </c>
      <c r="G97" s="2">
        <v>11.91353</v>
      </c>
      <c r="H97" s="2">
        <v>7.114404</v>
      </c>
      <c r="I97" s="2">
        <v>76.0</v>
      </c>
      <c r="J97" s="2">
        <v>750.0</v>
      </c>
      <c r="K97" s="2">
        <v>55.0</v>
      </c>
      <c r="L97" s="2">
        <v>0.0</v>
      </c>
      <c r="M97" s="2">
        <v>16.0</v>
      </c>
      <c r="N97" s="2">
        <v>3.0</v>
      </c>
      <c r="O97" s="5">
        <v>13.0</v>
      </c>
      <c r="P97" s="6">
        <f t="shared" ref="P97:S97" si="83">IFERROR((K97 - K$107)/K$108, 0)</f>
        <v>-0.6342561622</v>
      </c>
      <c r="Q97" s="6">
        <f t="shared" si="83"/>
        <v>-0.3015113446</v>
      </c>
      <c r="R97" s="6">
        <f t="shared" si="83"/>
        <v>-0.9491253511</v>
      </c>
      <c r="S97" s="6">
        <f t="shared" si="83"/>
        <v>1.12832963</v>
      </c>
    </row>
    <row r="98">
      <c r="A98" s="1" t="s">
        <v>14</v>
      </c>
      <c r="B98" s="1" t="s">
        <v>213</v>
      </c>
      <c r="C98" s="1" t="s">
        <v>221</v>
      </c>
      <c r="D98" s="1" t="s">
        <v>225</v>
      </c>
      <c r="E98" s="1" t="s">
        <v>226</v>
      </c>
      <c r="F98" s="1" t="s">
        <v>227</v>
      </c>
      <c r="G98" s="2">
        <v>11.91353</v>
      </c>
      <c r="H98" s="2">
        <v>7.114404</v>
      </c>
      <c r="I98" s="2">
        <v>108.0</v>
      </c>
      <c r="J98" s="2">
        <v>750.0</v>
      </c>
      <c r="K98" s="2">
        <v>55.0</v>
      </c>
      <c r="L98" s="2">
        <v>0.0</v>
      </c>
      <c r="M98" s="2">
        <v>16.0</v>
      </c>
      <c r="N98" s="2">
        <v>3.0</v>
      </c>
      <c r="O98" s="5">
        <v>13.0</v>
      </c>
      <c r="P98" s="6">
        <f t="shared" ref="P98:S98" si="84">IFERROR((K98 - K$107)/K$108, 0)</f>
        <v>-0.6342561622</v>
      </c>
      <c r="Q98" s="6">
        <f t="shared" si="84"/>
        <v>-0.3015113446</v>
      </c>
      <c r="R98" s="6">
        <f t="shared" si="84"/>
        <v>-0.9491253511</v>
      </c>
      <c r="S98" s="6">
        <f t="shared" si="84"/>
        <v>1.12832963</v>
      </c>
    </row>
    <row r="99">
      <c r="A99" s="1" t="s">
        <v>14</v>
      </c>
      <c r="B99" s="1" t="s">
        <v>213</v>
      </c>
      <c r="C99" s="1" t="s">
        <v>221</v>
      </c>
      <c r="D99" s="1" t="s">
        <v>228</v>
      </c>
      <c r="E99" s="1" t="s">
        <v>229</v>
      </c>
      <c r="F99" s="1" t="s">
        <v>230</v>
      </c>
      <c r="G99" s="2">
        <v>11.91551</v>
      </c>
      <c r="H99" s="2">
        <v>7.021283</v>
      </c>
      <c r="I99" s="2">
        <v>238.0</v>
      </c>
      <c r="J99" s="2">
        <v>916.0</v>
      </c>
      <c r="K99" s="2">
        <v>179.0</v>
      </c>
      <c r="L99" s="2">
        <v>0.0</v>
      </c>
      <c r="M99" s="2">
        <v>48.0</v>
      </c>
      <c r="N99" s="2">
        <v>2.0</v>
      </c>
      <c r="O99" s="5">
        <v>13.0</v>
      </c>
      <c r="P99" s="6">
        <f t="shared" ref="P99:S99" si="85">IFERROR((K99 - K$107)/K$108, 0)</f>
        <v>2.27862399</v>
      </c>
      <c r="Q99" s="6">
        <f t="shared" si="85"/>
        <v>-0.3015113446</v>
      </c>
      <c r="R99" s="6">
        <f t="shared" si="85"/>
        <v>-0.4532557799</v>
      </c>
      <c r="S99" s="6">
        <f t="shared" si="85"/>
        <v>0.3318616558</v>
      </c>
    </row>
    <row r="100">
      <c r="A100" s="1" t="s">
        <v>14</v>
      </c>
      <c r="B100" s="1" t="s">
        <v>213</v>
      </c>
      <c r="C100" s="1" t="s">
        <v>231</v>
      </c>
      <c r="D100" s="1" t="s">
        <v>232</v>
      </c>
      <c r="E100" s="1" t="s">
        <v>233</v>
      </c>
      <c r="F100" s="1" t="s">
        <v>234</v>
      </c>
      <c r="G100" s="2">
        <v>11.84453</v>
      </c>
      <c r="H100" s="2">
        <v>6.796066</v>
      </c>
      <c r="I100" s="2">
        <v>321.0</v>
      </c>
      <c r="J100" s="2">
        <v>826.0</v>
      </c>
      <c r="K100" s="2">
        <v>87.0</v>
      </c>
      <c r="L100" s="2">
        <v>0.0</v>
      </c>
      <c r="M100" s="2">
        <v>215.0</v>
      </c>
      <c r="N100" s="2">
        <v>4.0</v>
      </c>
      <c r="O100" s="5">
        <v>13.0</v>
      </c>
      <c r="P100" s="6">
        <f t="shared" ref="P100:S100" si="86">IFERROR((K100 - K$107)/K$108, 0)</f>
        <v>0.1174548448</v>
      </c>
      <c r="Q100" s="6">
        <f t="shared" si="86"/>
        <v>-0.3015113446</v>
      </c>
      <c r="R100" s="6">
        <f t="shared" si="86"/>
        <v>2.134563545</v>
      </c>
      <c r="S100" s="6">
        <f t="shared" si="86"/>
        <v>1.924797604</v>
      </c>
    </row>
    <row r="101">
      <c r="A101" s="1" t="s">
        <v>14</v>
      </c>
      <c r="B101" s="1" t="s">
        <v>213</v>
      </c>
      <c r="C101" s="1" t="s">
        <v>213</v>
      </c>
      <c r="D101" s="1" t="s">
        <v>235</v>
      </c>
      <c r="E101" s="1" t="s">
        <v>236</v>
      </c>
      <c r="F101" s="1" t="s">
        <v>237</v>
      </c>
      <c r="G101" s="2">
        <v>11.95528</v>
      </c>
      <c r="H101" s="2">
        <v>6.91823</v>
      </c>
      <c r="I101" s="2">
        <v>160.0</v>
      </c>
      <c r="J101" s="2">
        <v>358.0</v>
      </c>
      <c r="K101" s="2">
        <v>84.0</v>
      </c>
      <c r="L101" s="2">
        <v>0.0</v>
      </c>
      <c r="M101" s="2">
        <v>58.0</v>
      </c>
      <c r="N101" s="2">
        <v>0.0</v>
      </c>
      <c r="O101" s="5">
        <v>13.0</v>
      </c>
      <c r="P101" s="6">
        <f t="shared" ref="P101:S101" si="87">IFERROR((K101 - K$107)/K$108, 0)</f>
        <v>0.04698193794</v>
      </c>
      <c r="Q101" s="6">
        <f t="shared" si="87"/>
        <v>-0.3015113446</v>
      </c>
      <c r="R101" s="6">
        <f t="shared" si="87"/>
        <v>-0.2982965389</v>
      </c>
      <c r="S101" s="6">
        <f t="shared" si="87"/>
        <v>-1.261074292</v>
      </c>
    </row>
    <row r="102">
      <c r="A102" s="1" t="s">
        <v>14</v>
      </c>
      <c r="B102" s="1" t="s">
        <v>213</v>
      </c>
      <c r="C102" s="1" t="s">
        <v>213</v>
      </c>
      <c r="D102" s="1" t="s">
        <v>238</v>
      </c>
      <c r="E102" s="1" t="s">
        <v>239</v>
      </c>
      <c r="F102" s="1" t="s">
        <v>240</v>
      </c>
      <c r="G102" s="2">
        <v>11.95528</v>
      </c>
      <c r="H102" s="2">
        <v>6.91823</v>
      </c>
      <c r="I102" s="2">
        <v>126.0</v>
      </c>
      <c r="J102" s="2">
        <v>677.0</v>
      </c>
      <c r="K102" s="2">
        <v>33.0</v>
      </c>
      <c r="L102" s="2">
        <v>0.0</v>
      </c>
      <c r="M102" s="2">
        <v>60.0</v>
      </c>
      <c r="N102" s="2">
        <v>2.0</v>
      </c>
      <c r="O102" s="5">
        <v>13.0</v>
      </c>
      <c r="P102" s="6">
        <f t="shared" ref="P102:S102" si="88">IFERROR((K102 - K$107)/K$108, 0)</f>
        <v>-1.151057479</v>
      </c>
      <c r="Q102" s="6">
        <f t="shared" si="88"/>
        <v>-0.3015113446</v>
      </c>
      <c r="R102" s="6">
        <f t="shared" si="88"/>
        <v>-0.2673046907</v>
      </c>
      <c r="S102" s="6">
        <f t="shared" si="88"/>
        <v>0.3318616558</v>
      </c>
    </row>
    <row r="103">
      <c r="A103" s="1" t="s">
        <v>14</v>
      </c>
      <c r="B103" s="1" t="s">
        <v>213</v>
      </c>
      <c r="C103" s="1" t="s">
        <v>241</v>
      </c>
      <c r="D103" s="1" t="s">
        <v>242</v>
      </c>
      <c r="E103" s="1" t="s">
        <v>243</v>
      </c>
      <c r="F103" s="1" t="s">
        <v>244</v>
      </c>
      <c r="G103" s="2">
        <v>11.99697</v>
      </c>
      <c r="H103" s="2">
        <v>6.953123</v>
      </c>
      <c r="I103" s="2">
        <v>168.0</v>
      </c>
      <c r="J103" s="2">
        <v>365.0</v>
      </c>
      <c r="K103" s="2">
        <v>35.0</v>
      </c>
      <c r="L103" s="2">
        <v>0.0</v>
      </c>
      <c r="M103" s="2">
        <v>131.0</v>
      </c>
      <c r="N103" s="2">
        <v>0.0</v>
      </c>
      <c r="O103" s="5">
        <v>13.0</v>
      </c>
      <c r="P103" s="6">
        <f t="shared" ref="P103:S103" si="89">IFERROR((K103 - K$107)/K$108, 0)</f>
        <v>-1.104075542</v>
      </c>
      <c r="Q103" s="6">
        <f t="shared" si="89"/>
        <v>-0.3015113446</v>
      </c>
      <c r="R103" s="6">
        <f t="shared" si="89"/>
        <v>0.8329059203</v>
      </c>
      <c r="S103" s="6">
        <f t="shared" si="89"/>
        <v>-1.261074292</v>
      </c>
    </row>
    <row r="104">
      <c r="A104" s="1" t="s">
        <v>14</v>
      </c>
      <c r="B104" s="1" t="s">
        <v>213</v>
      </c>
      <c r="C104" s="1" t="s">
        <v>241</v>
      </c>
      <c r="D104" s="1" t="s">
        <v>245</v>
      </c>
      <c r="E104" s="1" t="s">
        <v>246</v>
      </c>
      <c r="F104" s="1" t="s">
        <v>247</v>
      </c>
      <c r="G104" s="2">
        <v>11.99697</v>
      </c>
      <c r="H104" s="2">
        <v>6.953123</v>
      </c>
      <c r="I104" s="2">
        <v>204.0</v>
      </c>
      <c r="J104" s="2">
        <v>707.0</v>
      </c>
      <c r="K104" s="2">
        <v>28.0</v>
      </c>
      <c r="L104" s="2">
        <v>1.0</v>
      </c>
      <c r="M104" s="2">
        <v>172.0</v>
      </c>
      <c r="N104" s="2">
        <v>1.0</v>
      </c>
      <c r="O104" s="5">
        <v>13.0</v>
      </c>
      <c r="P104" s="6">
        <f t="shared" ref="P104:S104" si="90">IFERROR((K104 - K$107)/K$108, 0)</f>
        <v>-1.268512324</v>
      </c>
      <c r="Q104" s="6">
        <f t="shared" si="90"/>
        <v>3.31662479</v>
      </c>
      <c r="R104" s="6">
        <f t="shared" si="90"/>
        <v>1.468238808</v>
      </c>
      <c r="S104" s="6">
        <f t="shared" si="90"/>
        <v>-0.4646063181</v>
      </c>
    </row>
    <row r="105">
      <c r="A105" s="1" t="s">
        <v>14</v>
      </c>
      <c r="B105" s="1" t="s">
        <v>213</v>
      </c>
      <c r="C105" s="1" t="s">
        <v>248</v>
      </c>
      <c r="D105" s="1" t="s">
        <v>249</v>
      </c>
      <c r="E105" s="1" t="s">
        <v>250</v>
      </c>
      <c r="F105" s="1" t="s">
        <v>251</v>
      </c>
      <c r="G105" s="2">
        <v>11.95528</v>
      </c>
      <c r="H105" s="2">
        <v>6.91823</v>
      </c>
      <c r="I105" s="2">
        <v>124.0</v>
      </c>
      <c r="J105" s="2">
        <v>726.0</v>
      </c>
      <c r="K105" s="2">
        <v>113.0</v>
      </c>
      <c r="L105" s="2">
        <v>0.0</v>
      </c>
      <c r="M105" s="2">
        <v>11.0</v>
      </c>
      <c r="N105" s="2">
        <v>0.0</v>
      </c>
      <c r="O105" s="5">
        <v>13.0</v>
      </c>
      <c r="P105" s="6">
        <f t="shared" ref="P105:S105" si="91">IFERROR((K105 - K$107)/K$108, 0)</f>
        <v>0.728220038</v>
      </c>
      <c r="Q105" s="6">
        <f t="shared" si="91"/>
        <v>-0.3015113446</v>
      </c>
      <c r="R105" s="6">
        <f t="shared" si="91"/>
        <v>-1.026604972</v>
      </c>
      <c r="S105" s="6">
        <f t="shared" si="91"/>
        <v>-1.261074292</v>
      </c>
    </row>
    <row r="106">
      <c r="A106" s="1" t="s">
        <v>14</v>
      </c>
      <c r="B106" s="1" t="s">
        <v>213</v>
      </c>
      <c r="C106" s="1" t="s">
        <v>248</v>
      </c>
      <c r="D106" s="1" t="s">
        <v>252</v>
      </c>
      <c r="E106" s="1" t="s">
        <v>253</v>
      </c>
      <c r="F106" s="1" t="s">
        <v>254</v>
      </c>
      <c r="G106" s="2">
        <v>11.95528</v>
      </c>
      <c r="H106" s="2">
        <v>6.91823</v>
      </c>
      <c r="I106" s="2">
        <v>185.0</v>
      </c>
      <c r="J106" s="2">
        <v>883.0</v>
      </c>
      <c r="K106" s="2">
        <v>127.0</v>
      </c>
      <c r="L106" s="2">
        <v>0.0</v>
      </c>
      <c r="M106" s="2">
        <v>53.0</v>
      </c>
      <c r="N106" s="2">
        <v>1.0</v>
      </c>
      <c r="O106" s="5">
        <v>13.0</v>
      </c>
      <c r="P106" s="6">
        <f t="shared" ref="P106:S106" si="92">IFERROR((K106 - K$107)/K$108, 0)</f>
        <v>1.057093604</v>
      </c>
      <c r="Q106" s="6">
        <f t="shared" si="92"/>
        <v>-0.3015113446</v>
      </c>
      <c r="R106" s="6">
        <f t="shared" si="92"/>
        <v>-0.3757761594</v>
      </c>
      <c r="S106" s="6">
        <f t="shared" si="92"/>
        <v>-0.4646063181</v>
      </c>
    </row>
    <row r="107">
      <c r="A107" s="1"/>
      <c r="B107" s="1"/>
      <c r="C107" s="1"/>
      <c r="D107" s="1"/>
      <c r="E107" s="1"/>
      <c r="F107" s="1"/>
      <c r="G107" s="2"/>
      <c r="H107" s="2"/>
      <c r="I107" s="2"/>
      <c r="J107" s="7" t="s">
        <v>279</v>
      </c>
      <c r="K107" s="7">
        <f t="shared" ref="K107:N107" si="93">AVERAGE(K95:K106)</f>
        <v>82</v>
      </c>
      <c r="L107" s="7">
        <f t="shared" si="93"/>
        <v>0.08333333333</v>
      </c>
      <c r="M107" s="7">
        <f t="shared" si="93"/>
        <v>77.25</v>
      </c>
      <c r="N107" s="7">
        <f t="shared" si="93"/>
        <v>1.583333333</v>
      </c>
      <c r="O107" s="5"/>
    </row>
    <row r="108">
      <c r="A108" s="1"/>
      <c r="B108" s="1"/>
      <c r="C108" s="1"/>
      <c r="D108" s="1"/>
      <c r="E108" s="1"/>
      <c r="F108" s="1"/>
      <c r="G108" s="2"/>
      <c r="H108" s="2"/>
      <c r="I108" s="2"/>
      <c r="J108" s="7" t="s">
        <v>280</v>
      </c>
      <c r="K108" s="7">
        <f t="shared" ref="K108:N108" si="94">_xlfn.STDEV.P(K95:K106)</f>
        <v>42.56955093</v>
      </c>
      <c r="L108" s="7">
        <f t="shared" si="94"/>
        <v>0.2763853992</v>
      </c>
      <c r="M108" s="7">
        <f t="shared" si="94"/>
        <v>64.53309874</v>
      </c>
      <c r="N108" s="7">
        <f t="shared" si="94"/>
        <v>1.255543264</v>
      </c>
      <c r="O108" s="5"/>
    </row>
    <row r="109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5"/>
    </row>
    <row r="110">
      <c r="A110" s="1" t="s">
        <v>14</v>
      </c>
      <c r="B110" s="1" t="s">
        <v>255</v>
      </c>
      <c r="C110" s="1" t="s">
        <v>256</v>
      </c>
      <c r="D110" s="1" t="s">
        <v>257</v>
      </c>
      <c r="E110" s="1" t="s">
        <v>258</v>
      </c>
      <c r="F110" s="1" t="s">
        <v>259</v>
      </c>
      <c r="G110" s="2">
        <v>12.77742</v>
      </c>
      <c r="H110" s="2">
        <v>6.780185</v>
      </c>
      <c r="I110" s="2">
        <v>346.0</v>
      </c>
      <c r="J110" s="2">
        <v>770.0</v>
      </c>
      <c r="K110" s="2">
        <v>135.0</v>
      </c>
      <c r="L110" s="2">
        <v>0.0</v>
      </c>
      <c r="M110" s="2">
        <v>181.0</v>
      </c>
      <c r="N110" s="2">
        <v>4.0</v>
      </c>
      <c r="O110" s="5">
        <v>14.0</v>
      </c>
      <c r="P110" s="6">
        <f t="shared" ref="P110:S110" si="95">IFERROR((K110 - K$112)/K$113, 0)</f>
        <v>1</v>
      </c>
      <c r="Q110" s="6">
        <f t="shared" si="95"/>
        <v>0</v>
      </c>
      <c r="R110" s="6">
        <f t="shared" si="95"/>
        <v>1</v>
      </c>
      <c r="S110" s="6">
        <f t="shared" si="95"/>
        <v>1</v>
      </c>
    </row>
    <row r="111">
      <c r="A111" s="1" t="s">
        <v>14</v>
      </c>
      <c r="B111" s="1" t="s">
        <v>255</v>
      </c>
      <c r="C111" s="1" t="s">
        <v>256</v>
      </c>
      <c r="D111" s="1" t="s">
        <v>260</v>
      </c>
      <c r="E111" s="1" t="s">
        <v>261</v>
      </c>
      <c r="F111" s="1" t="s">
        <v>262</v>
      </c>
      <c r="G111" s="2">
        <v>12.77742</v>
      </c>
      <c r="H111" s="2">
        <v>6.780185</v>
      </c>
      <c r="I111" s="2">
        <v>259.0</v>
      </c>
      <c r="J111" s="2">
        <v>715.0</v>
      </c>
      <c r="K111" s="2">
        <v>131.0</v>
      </c>
      <c r="L111" s="2">
        <v>0.0</v>
      </c>
      <c r="M111" s="2">
        <v>108.0</v>
      </c>
      <c r="N111" s="2">
        <v>0.0</v>
      </c>
      <c r="O111" s="5">
        <v>14.0</v>
      </c>
      <c r="P111" s="6">
        <f t="shared" ref="P111:S111" si="96">IFERROR((K111 - K$112)/K$113, 0)</f>
        <v>-1</v>
      </c>
      <c r="Q111" s="6">
        <f t="shared" si="96"/>
        <v>0</v>
      </c>
      <c r="R111" s="6">
        <f t="shared" si="96"/>
        <v>-1</v>
      </c>
      <c r="S111" s="6">
        <f t="shared" si="96"/>
        <v>-1</v>
      </c>
    </row>
    <row r="112">
      <c r="A112" s="1"/>
      <c r="B112" s="1"/>
      <c r="C112" s="1"/>
      <c r="D112" s="1"/>
      <c r="E112" s="1"/>
      <c r="F112" s="1"/>
      <c r="G112" s="2"/>
      <c r="H112" s="2"/>
      <c r="I112" s="2"/>
      <c r="J112" s="7" t="s">
        <v>279</v>
      </c>
      <c r="K112" s="7">
        <f t="shared" ref="K112:N112" si="97">AVERAGE(K110:K111)</f>
        <v>133</v>
      </c>
      <c r="L112" s="7">
        <f t="shared" si="97"/>
        <v>0</v>
      </c>
      <c r="M112" s="7">
        <f t="shared" si="97"/>
        <v>144.5</v>
      </c>
      <c r="N112" s="7">
        <f t="shared" si="97"/>
        <v>2</v>
      </c>
      <c r="O112" s="5"/>
    </row>
    <row r="113">
      <c r="A113" s="1"/>
      <c r="B113" s="1"/>
      <c r="C113" s="1"/>
      <c r="D113" s="1"/>
      <c r="E113" s="1"/>
      <c r="F113" s="1"/>
      <c r="G113" s="2"/>
      <c r="H113" s="2"/>
      <c r="I113" s="2"/>
      <c r="J113" s="7" t="s">
        <v>280</v>
      </c>
      <c r="K113" s="7">
        <f t="shared" ref="K113:N113" si="98">_xlfn.STDEV.P(K110:K111)</f>
        <v>2</v>
      </c>
      <c r="L113" s="7">
        <f t="shared" si="98"/>
        <v>0</v>
      </c>
      <c r="M113" s="7">
        <f t="shared" si="98"/>
        <v>36.5</v>
      </c>
      <c r="N113" s="7">
        <f t="shared" si="98"/>
        <v>2</v>
      </c>
      <c r="O113" s="5"/>
    </row>
    <row r="114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5"/>
    </row>
    <row r="115">
      <c r="A115" s="1" t="s">
        <v>14</v>
      </c>
      <c r="B115" s="1" t="s">
        <v>255</v>
      </c>
      <c r="C115" s="1" t="s">
        <v>263</v>
      </c>
      <c r="D115" s="1" t="s">
        <v>264</v>
      </c>
      <c r="E115" s="1" t="s">
        <v>265</v>
      </c>
      <c r="F115" s="1" t="s">
        <v>266</v>
      </c>
      <c r="G115" s="2">
        <v>12.69667</v>
      </c>
      <c r="H115" s="2">
        <v>6.571762</v>
      </c>
      <c r="I115" s="2">
        <v>155.0</v>
      </c>
      <c r="J115" s="2">
        <v>450.0</v>
      </c>
      <c r="K115" s="2">
        <v>40.0</v>
      </c>
      <c r="L115" s="2">
        <v>0.0</v>
      </c>
      <c r="M115" s="2">
        <v>114.0</v>
      </c>
      <c r="N115" s="2">
        <v>0.0</v>
      </c>
      <c r="O115" s="5">
        <v>15.0</v>
      </c>
      <c r="P115" s="6">
        <f t="shared" ref="P115:S115" si="99">IFERROR((K115 - K$116)/K$117, 0)</f>
        <v>0</v>
      </c>
      <c r="Q115" s="6">
        <f t="shared" si="99"/>
        <v>0</v>
      </c>
      <c r="R115" s="6">
        <f t="shared" si="99"/>
        <v>0</v>
      </c>
      <c r="S115" s="6">
        <f t="shared" si="99"/>
        <v>0</v>
      </c>
    </row>
    <row r="116">
      <c r="A116" s="1"/>
      <c r="B116" s="1"/>
      <c r="C116" s="1"/>
      <c r="D116" s="1"/>
      <c r="E116" s="1"/>
      <c r="F116" s="1"/>
      <c r="G116" s="2"/>
      <c r="H116" s="2"/>
      <c r="I116" s="2"/>
      <c r="J116" s="7" t="s">
        <v>279</v>
      </c>
      <c r="K116" s="7">
        <f t="shared" ref="K116:N116" si="100">AVERAGE(K115)</f>
        <v>40</v>
      </c>
      <c r="L116" s="7">
        <f t="shared" si="100"/>
        <v>0</v>
      </c>
      <c r="M116" s="7">
        <f t="shared" si="100"/>
        <v>114</v>
      </c>
      <c r="N116" s="7">
        <f t="shared" si="100"/>
        <v>0</v>
      </c>
      <c r="O116" s="5"/>
    </row>
    <row r="117">
      <c r="A117" s="1"/>
      <c r="B117" s="1"/>
      <c r="C117" s="1"/>
      <c r="D117" s="1"/>
      <c r="E117" s="1"/>
      <c r="F117" s="1"/>
      <c r="G117" s="2"/>
      <c r="H117" s="2"/>
      <c r="I117" s="2"/>
      <c r="J117" s="7" t="s">
        <v>280</v>
      </c>
      <c r="K117" s="7">
        <f t="shared" ref="K117:N117" si="101">_xlfn.STDEV.P(K115)</f>
        <v>0</v>
      </c>
      <c r="L117" s="7">
        <f t="shared" si="101"/>
        <v>0</v>
      </c>
      <c r="M117" s="7">
        <f t="shared" si="101"/>
        <v>0</v>
      </c>
      <c r="N117" s="7">
        <f t="shared" si="101"/>
        <v>0</v>
      </c>
      <c r="O117" s="5"/>
    </row>
    <row r="118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5"/>
    </row>
    <row r="119">
      <c r="A119" s="1" t="s">
        <v>14</v>
      </c>
      <c r="B119" s="1" t="s">
        <v>107</v>
      </c>
      <c r="C119" s="1" t="s">
        <v>267</v>
      </c>
      <c r="D119" s="1" t="s">
        <v>268</v>
      </c>
      <c r="E119" s="1" t="s">
        <v>269</v>
      </c>
      <c r="F119" s="1" t="s">
        <v>270</v>
      </c>
      <c r="G119" s="2">
        <v>12.01887</v>
      </c>
      <c r="H119" s="2">
        <v>6.514309</v>
      </c>
      <c r="I119" s="2">
        <v>76.0</v>
      </c>
      <c r="J119" s="2">
        <v>423.0</v>
      </c>
      <c r="K119" s="2">
        <v>39.0</v>
      </c>
      <c r="L119" s="2">
        <v>0.0</v>
      </c>
      <c r="M119" s="2">
        <v>32.0</v>
      </c>
      <c r="N119" s="2">
        <v>0.0</v>
      </c>
      <c r="O119" s="5">
        <v>16.0</v>
      </c>
      <c r="P119" s="6">
        <f t="shared" ref="P119:S119" si="102">IFERROR((K119 - K$120)/K$121, 0)</f>
        <v>0</v>
      </c>
      <c r="Q119" s="6">
        <f t="shared" si="102"/>
        <v>0</v>
      </c>
      <c r="R119" s="6">
        <f t="shared" si="102"/>
        <v>0</v>
      </c>
      <c r="S119" s="6">
        <f t="shared" si="102"/>
        <v>0</v>
      </c>
    </row>
    <row r="120">
      <c r="J120" s="7" t="s">
        <v>279</v>
      </c>
      <c r="K120" s="7">
        <f t="shared" ref="K120:N120" si="103">AVERAGE(K119)</f>
        <v>39</v>
      </c>
      <c r="L120" s="7">
        <f t="shared" si="103"/>
        <v>0</v>
      </c>
      <c r="M120" s="7">
        <f t="shared" si="103"/>
        <v>32</v>
      </c>
      <c r="N120" s="7">
        <f t="shared" si="103"/>
        <v>0</v>
      </c>
      <c r="O120" s="8"/>
    </row>
    <row r="121">
      <c r="J121" s="7" t="s">
        <v>280</v>
      </c>
      <c r="K121" s="7">
        <f t="shared" ref="K121:N121" si="104">_xlfn.STDEV.P(K119)</f>
        <v>0</v>
      </c>
      <c r="L121" s="7">
        <f t="shared" si="104"/>
        <v>0</v>
      </c>
      <c r="M121" s="7">
        <f t="shared" si="104"/>
        <v>0</v>
      </c>
      <c r="N121" s="7">
        <f t="shared" si="104"/>
        <v>0</v>
      </c>
      <c r="O121" s="8"/>
    </row>
    <row r="122">
      <c r="O122" s="8"/>
    </row>
    <row r="123">
      <c r="O123" s="8"/>
    </row>
    <row r="124">
      <c r="O124" s="8"/>
    </row>
    <row r="125">
      <c r="O125" s="8"/>
    </row>
    <row r="126">
      <c r="O126" s="8"/>
    </row>
    <row r="127">
      <c r="O127" s="9"/>
    </row>
    <row r="128">
      <c r="O128" s="9"/>
    </row>
    <row r="129">
      <c r="O129" s="9"/>
    </row>
    <row r="130">
      <c r="O130" s="9"/>
    </row>
    <row r="131">
      <c r="O131" s="9"/>
    </row>
    <row r="132">
      <c r="O132" s="9"/>
    </row>
    <row r="133">
      <c r="O133" s="9"/>
    </row>
    <row r="134">
      <c r="O134" s="9"/>
    </row>
    <row r="135">
      <c r="O135" s="9"/>
    </row>
    <row r="136">
      <c r="O136" s="9"/>
    </row>
    <row r="137">
      <c r="O137" s="9"/>
    </row>
    <row r="138">
      <c r="O138" s="9"/>
    </row>
    <row r="139">
      <c r="O139" s="9"/>
    </row>
    <row r="140">
      <c r="O140" s="9"/>
    </row>
    <row r="141">
      <c r="O141" s="9"/>
    </row>
    <row r="142">
      <c r="O142" s="9"/>
    </row>
    <row r="143">
      <c r="O143" s="9"/>
    </row>
    <row r="144">
      <c r="O144" s="9"/>
    </row>
    <row r="145">
      <c r="O145" s="9"/>
    </row>
    <row r="146">
      <c r="O146" s="9"/>
    </row>
    <row r="147">
      <c r="O147" s="9"/>
    </row>
    <row r="148">
      <c r="O148" s="9"/>
    </row>
    <row r="149">
      <c r="O149" s="9"/>
    </row>
    <row r="150">
      <c r="O150" s="9"/>
    </row>
    <row r="151">
      <c r="O151" s="9"/>
    </row>
    <row r="152">
      <c r="O152" s="9"/>
    </row>
    <row r="153">
      <c r="O153" s="9"/>
    </row>
    <row r="154">
      <c r="O154" s="9"/>
    </row>
    <row r="155">
      <c r="O155" s="9"/>
    </row>
    <row r="156">
      <c r="O156" s="9"/>
    </row>
    <row r="157">
      <c r="O157" s="9"/>
    </row>
    <row r="158">
      <c r="O158" s="9"/>
    </row>
    <row r="159">
      <c r="O159" s="9"/>
    </row>
    <row r="160">
      <c r="O160" s="9"/>
    </row>
    <row r="161">
      <c r="O161" s="9"/>
    </row>
    <row r="162">
      <c r="O162" s="9"/>
    </row>
    <row r="163">
      <c r="O163" s="9"/>
    </row>
    <row r="164">
      <c r="O164" s="9"/>
    </row>
    <row r="165">
      <c r="O165" s="9"/>
    </row>
    <row r="166">
      <c r="O166" s="9"/>
    </row>
    <row r="167">
      <c r="O167" s="9"/>
    </row>
    <row r="168">
      <c r="O168" s="9"/>
    </row>
    <row r="169">
      <c r="O169" s="9"/>
    </row>
    <row r="170">
      <c r="O170" s="9"/>
    </row>
    <row r="171">
      <c r="O171" s="9"/>
    </row>
    <row r="172">
      <c r="O172" s="9"/>
    </row>
    <row r="173">
      <c r="O173" s="9"/>
    </row>
    <row r="174">
      <c r="O174" s="9"/>
    </row>
    <row r="175">
      <c r="O175" s="9"/>
    </row>
    <row r="176">
      <c r="O176" s="9"/>
    </row>
    <row r="177">
      <c r="O177" s="9"/>
    </row>
    <row r="178">
      <c r="O178" s="9"/>
    </row>
    <row r="179">
      <c r="O179" s="9"/>
    </row>
    <row r="180">
      <c r="O180" s="9"/>
    </row>
    <row r="181">
      <c r="O181" s="9"/>
    </row>
    <row r="182">
      <c r="O182" s="9"/>
    </row>
    <row r="183">
      <c r="O183" s="9"/>
    </row>
    <row r="184">
      <c r="O184" s="9"/>
    </row>
    <row r="185">
      <c r="O185" s="9"/>
    </row>
    <row r="186">
      <c r="O186" s="9"/>
    </row>
    <row r="187">
      <c r="O187" s="9"/>
    </row>
    <row r="188">
      <c r="O188" s="9"/>
    </row>
    <row r="189">
      <c r="O189" s="9"/>
    </row>
    <row r="190">
      <c r="O190" s="9"/>
    </row>
    <row r="191">
      <c r="O191" s="9"/>
    </row>
    <row r="192">
      <c r="O192" s="9"/>
    </row>
    <row r="193">
      <c r="O193" s="9"/>
    </row>
    <row r="194">
      <c r="O194" s="9"/>
    </row>
    <row r="195">
      <c r="O195" s="9"/>
    </row>
    <row r="196">
      <c r="O196" s="9"/>
    </row>
    <row r="197">
      <c r="O197" s="9"/>
    </row>
    <row r="198">
      <c r="O198" s="9"/>
    </row>
    <row r="199">
      <c r="O199" s="9"/>
    </row>
    <row r="200">
      <c r="O200" s="9"/>
    </row>
    <row r="201">
      <c r="O201" s="9"/>
    </row>
    <row r="202">
      <c r="O202" s="9"/>
    </row>
    <row r="203">
      <c r="O203" s="9"/>
    </row>
    <row r="204">
      <c r="O204" s="9"/>
    </row>
    <row r="205">
      <c r="O205" s="9"/>
    </row>
    <row r="206">
      <c r="O206" s="9"/>
    </row>
    <row r="207">
      <c r="O207" s="9"/>
    </row>
    <row r="208">
      <c r="O208" s="9"/>
    </row>
    <row r="209">
      <c r="O209" s="9"/>
    </row>
    <row r="210">
      <c r="O210" s="9"/>
    </row>
    <row r="211">
      <c r="O211" s="9"/>
    </row>
    <row r="212">
      <c r="O212" s="9"/>
    </row>
    <row r="213">
      <c r="O213" s="9"/>
    </row>
    <row r="214">
      <c r="O214" s="9"/>
    </row>
    <row r="215">
      <c r="O215" s="9"/>
    </row>
    <row r="216">
      <c r="O216" s="9"/>
    </row>
    <row r="217">
      <c r="O217" s="9"/>
    </row>
    <row r="218">
      <c r="O218" s="9"/>
    </row>
    <row r="219">
      <c r="O219" s="9"/>
    </row>
    <row r="220">
      <c r="O220" s="9"/>
    </row>
    <row r="221">
      <c r="O221" s="9"/>
    </row>
    <row r="222">
      <c r="O222" s="9"/>
    </row>
    <row r="223">
      <c r="O223" s="9"/>
    </row>
    <row r="224">
      <c r="O224" s="9"/>
    </row>
    <row r="225">
      <c r="O225" s="9"/>
    </row>
    <row r="226">
      <c r="O226" s="9"/>
    </row>
    <row r="227">
      <c r="O227" s="9"/>
    </row>
    <row r="228">
      <c r="O228" s="9"/>
    </row>
    <row r="229">
      <c r="O229" s="9"/>
    </row>
    <row r="230">
      <c r="O230" s="9"/>
    </row>
    <row r="231">
      <c r="O231" s="9"/>
    </row>
    <row r="232">
      <c r="O232" s="9"/>
    </row>
    <row r="233">
      <c r="O233" s="9"/>
    </row>
    <row r="234">
      <c r="O234" s="9"/>
    </row>
    <row r="235">
      <c r="O235" s="9"/>
    </row>
    <row r="236">
      <c r="O236" s="9"/>
    </row>
    <row r="237">
      <c r="O237" s="9"/>
    </row>
    <row r="238">
      <c r="O238" s="9"/>
    </row>
    <row r="239">
      <c r="O239" s="9"/>
    </row>
    <row r="240">
      <c r="O240" s="9"/>
    </row>
    <row r="241">
      <c r="O241" s="9"/>
    </row>
    <row r="242">
      <c r="O242" s="9"/>
    </row>
    <row r="243">
      <c r="O243" s="9"/>
    </row>
    <row r="244">
      <c r="O244" s="9"/>
    </row>
    <row r="245">
      <c r="O245" s="9"/>
    </row>
    <row r="246">
      <c r="O246" s="9"/>
    </row>
    <row r="247">
      <c r="O247" s="9"/>
    </row>
    <row r="248">
      <c r="O248" s="9"/>
    </row>
    <row r="249">
      <c r="O249" s="9"/>
    </row>
    <row r="250">
      <c r="O250" s="9"/>
    </row>
    <row r="251">
      <c r="O251" s="9"/>
    </row>
    <row r="252">
      <c r="O252" s="9"/>
    </row>
    <row r="253">
      <c r="O253" s="9"/>
    </row>
    <row r="254">
      <c r="O254" s="9"/>
    </row>
    <row r="255">
      <c r="O255" s="9"/>
    </row>
    <row r="256">
      <c r="O256" s="9"/>
    </row>
    <row r="257">
      <c r="O257" s="9"/>
    </row>
    <row r="258">
      <c r="O258" s="9"/>
    </row>
    <row r="259">
      <c r="O259" s="9"/>
    </row>
    <row r="260">
      <c r="O260" s="9"/>
    </row>
    <row r="261">
      <c r="O261" s="9"/>
    </row>
    <row r="262">
      <c r="O262" s="9"/>
    </row>
    <row r="263">
      <c r="O263" s="9"/>
    </row>
    <row r="264">
      <c r="O264" s="9"/>
    </row>
    <row r="265">
      <c r="O265" s="9"/>
    </row>
    <row r="266">
      <c r="O266" s="9"/>
    </row>
    <row r="267">
      <c r="O267" s="9"/>
    </row>
    <row r="268">
      <c r="O268" s="9"/>
    </row>
    <row r="269">
      <c r="O269" s="9"/>
    </row>
    <row r="270">
      <c r="O270" s="9"/>
    </row>
    <row r="271">
      <c r="O271" s="9"/>
    </row>
    <row r="272">
      <c r="O272" s="9"/>
    </row>
    <row r="273">
      <c r="O273" s="9"/>
    </row>
    <row r="274">
      <c r="O274" s="9"/>
    </row>
    <row r="275">
      <c r="O275" s="9"/>
    </row>
    <row r="276">
      <c r="O276" s="9"/>
    </row>
    <row r="277">
      <c r="O277" s="9"/>
    </row>
    <row r="278">
      <c r="O278" s="9"/>
    </row>
    <row r="279">
      <c r="O279" s="9"/>
    </row>
    <row r="280">
      <c r="O280" s="9"/>
    </row>
    <row r="281">
      <c r="O281" s="9"/>
    </row>
    <row r="282">
      <c r="O282" s="9"/>
    </row>
    <row r="283">
      <c r="O283" s="9"/>
    </row>
    <row r="284">
      <c r="O284" s="9"/>
    </row>
    <row r="285">
      <c r="O285" s="9"/>
    </row>
    <row r="286">
      <c r="O286" s="9"/>
    </row>
    <row r="287">
      <c r="O287" s="9"/>
    </row>
    <row r="288">
      <c r="O288" s="9"/>
    </row>
    <row r="289">
      <c r="O289" s="9"/>
    </row>
    <row r="290">
      <c r="O290" s="9"/>
    </row>
    <row r="291">
      <c r="O291" s="9"/>
    </row>
    <row r="292">
      <c r="O292" s="9"/>
    </row>
    <row r="293">
      <c r="O293" s="9"/>
    </row>
    <row r="294">
      <c r="O294" s="9"/>
    </row>
    <row r="295">
      <c r="O295" s="9"/>
    </row>
    <row r="296">
      <c r="O296" s="9"/>
    </row>
    <row r="297">
      <c r="O297" s="9"/>
    </row>
    <row r="298">
      <c r="O298" s="9"/>
    </row>
    <row r="299">
      <c r="O299" s="9"/>
    </row>
    <row r="300">
      <c r="O300" s="9"/>
    </row>
    <row r="301">
      <c r="O301" s="9"/>
    </row>
    <row r="302">
      <c r="O302" s="9"/>
    </row>
    <row r="303">
      <c r="O303" s="9"/>
    </row>
    <row r="304">
      <c r="O304" s="9"/>
    </row>
    <row r="305">
      <c r="O305" s="9"/>
    </row>
    <row r="306">
      <c r="O306" s="9"/>
    </row>
    <row r="307">
      <c r="O307" s="9"/>
    </row>
    <row r="308">
      <c r="O308" s="9"/>
    </row>
    <row r="309">
      <c r="O309" s="9"/>
    </row>
    <row r="310">
      <c r="O310" s="9"/>
    </row>
    <row r="311">
      <c r="O311" s="9"/>
    </row>
    <row r="312">
      <c r="O312" s="9"/>
    </row>
    <row r="313">
      <c r="O313" s="9"/>
    </row>
    <row r="314">
      <c r="O314" s="9"/>
    </row>
    <row r="315">
      <c r="O315" s="9"/>
    </row>
    <row r="316">
      <c r="O316" s="9"/>
    </row>
    <row r="317">
      <c r="O317" s="9"/>
    </row>
    <row r="318">
      <c r="O318" s="9"/>
    </row>
    <row r="319">
      <c r="O319" s="9"/>
    </row>
    <row r="320">
      <c r="O320" s="9"/>
    </row>
    <row r="321">
      <c r="O321" s="9"/>
    </row>
    <row r="322">
      <c r="O322" s="9"/>
    </row>
    <row r="323">
      <c r="O323" s="9"/>
    </row>
    <row r="324">
      <c r="O324" s="9"/>
    </row>
    <row r="325">
      <c r="O325" s="9"/>
    </row>
    <row r="326">
      <c r="O326" s="9"/>
    </row>
    <row r="327">
      <c r="O327" s="9"/>
    </row>
    <row r="328">
      <c r="O328" s="9"/>
    </row>
    <row r="329">
      <c r="O329" s="9"/>
    </row>
    <row r="330">
      <c r="O330" s="9"/>
    </row>
    <row r="331">
      <c r="O331" s="9"/>
    </row>
    <row r="332">
      <c r="O332" s="9"/>
    </row>
    <row r="333">
      <c r="O333" s="9"/>
    </row>
    <row r="334">
      <c r="O334" s="9"/>
    </row>
    <row r="335">
      <c r="O335" s="9"/>
    </row>
    <row r="336">
      <c r="O336" s="9"/>
    </row>
    <row r="337">
      <c r="O337" s="9"/>
    </row>
    <row r="338">
      <c r="O338" s="9"/>
    </row>
    <row r="339">
      <c r="O339" s="9"/>
    </row>
    <row r="340">
      <c r="O340" s="9"/>
    </row>
    <row r="341">
      <c r="O341" s="9"/>
    </row>
    <row r="342">
      <c r="O342" s="9"/>
    </row>
    <row r="343">
      <c r="O343" s="9"/>
    </row>
    <row r="344">
      <c r="O344" s="9"/>
    </row>
    <row r="345">
      <c r="O345" s="9"/>
    </row>
    <row r="346">
      <c r="O346" s="9"/>
    </row>
    <row r="347">
      <c r="O347" s="9"/>
    </row>
    <row r="348">
      <c r="O348" s="9"/>
    </row>
    <row r="349">
      <c r="O349" s="9"/>
    </row>
    <row r="350">
      <c r="O350" s="9"/>
    </row>
    <row r="351">
      <c r="O351" s="9"/>
    </row>
    <row r="352">
      <c r="O352" s="9"/>
    </row>
    <row r="353">
      <c r="O353" s="9"/>
    </row>
    <row r="354">
      <c r="O354" s="9"/>
    </row>
    <row r="355">
      <c r="O355" s="9"/>
    </row>
    <row r="356">
      <c r="O356" s="9"/>
    </row>
    <row r="357">
      <c r="O357" s="9"/>
    </row>
    <row r="358">
      <c r="O358" s="9"/>
    </row>
    <row r="359">
      <c r="O359" s="9"/>
    </row>
    <row r="360">
      <c r="O360" s="9"/>
    </row>
    <row r="361">
      <c r="O361" s="9"/>
    </row>
    <row r="362">
      <c r="O362" s="9"/>
    </row>
    <row r="363">
      <c r="O363" s="9"/>
    </row>
    <row r="364">
      <c r="O364" s="9"/>
    </row>
    <row r="365">
      <c r="O365" s="9"/>
    </row>
    <row r="366">
      <c r="O366" s="9"/>
    </row>
    <row r="367">
      <c r="O367" s="9"/>
    </row>
    <row r="368">
      <c r="O368" s="9"/>
    </row>
    <row r="369">
      <c r="O369" s="9"/>
    </row>
    <row r="370">
      <c r="O370" s="9"/>
    </row>
    <row r="371">
      <c r="O371" s="9"/>
    </row>
    <row r="372">
      <c r="O372" s="9"/>
    </row>
    <row r="373">
      <c r="O373" s="9"/>
    </row>
    <row r="374">
      <c r="O374" s="9"/>
    </row>
    <row r="375">
      <c r="O375" s="9"/>
    </row>
    <row r="376">
      <c r="O376" s="9"/>
    </row>
    <row r="377">
      <c r="O377" s="9"/>
    </row>
    <row r="378">
      <c r="O378" s="9"/>
    </row>
    <row r="379">
      <c r="O379" s="9"/>
    </row>
    <row r="380">
      <c r="O380" s="9"/>
    </row>
    <row r="381">
      <c r="O381" s="9"/>
    </row>
    <row r="382">
      <c r="O382" s="9"/>
    </row>
    <row r="383">
      <c r="O383" s="9"/>
    </row>
    <row r="384">
      <c r="O384" s="9"/>
    </row>
    <row r="385">
      <c r="O385" s="9"/>
    </row>
    <row r="386">
      <c r="O386" s="9"/>
    </row>
    <row r="387">
      <c r="O387" s="9"/>
    </row>
    <row r="388">
      <c r="O388" s="9"/>
    </row>
    <row r="389">
      <c r="O389" s="9"/>
    </row>
    <row r="390">
      <c r="O390" s="9"/>
    </row>
    <row r="391">
      <c r="O391" s="9"/>
    </row>
    <row r="392">
      <c r="O392" s="9"/>
    </row>
    <row r="393">
      <c r="O393" s="9"/>
    </row>
    <row r="394">
      <c r="O394" s="9"/>
    </row>
    <row r="395">
      <c r="O395" s="9"/>
    </row>
    <row r="396">
      <c r="O396" s="9"/>
    </row>
    <row r="397">
      <c r="O397" s="9"/>
    </row>
    <row r="398">
      <c r="O398" s="9"/>
    </row>
    <row r="399">
      <c r="O399" s="9"/>
    </row>
    <row r="400">
      <c r="O400" s="9"/>
    </row>
    <row r="401">
      <c r="O401" s="9"/>
    </row>
    <row r="402">
      <c r="O402" s="9"/>
    </row>
    <row r="403">
      <c r="O403" s="9"/>
    </row>
    <row r="404">
      <c r="O404" s="9"/>
    </row>
    <row r="405">
      <c r="O405" s="9"/>
    </row>
    <row r="406">
      <c r="O406" s="9"/>
    </row>
    <row r="407">
      <c r="O407" s="9"/>
    </row>
    <row r="408">
      <c r="O408" s="9"/>
    </row>
    <row r="409">
      <c r="O409" s="9"/>
    </row>
    <row r="410">
      <c r="O410" s="9"/>
    </row>
    <row r="411">
      <c r="O411" s="9"/>
    </row>
    <row r="412">
      <c r="O412" s="9"/>
    </row>
    <row r="413">
      <c r="O413" s="9"/>
    </row>
    <row r="414">
      <c r="O414" s="9"/>
    </row>
    <row r="415">
      <c r="O415" s="9"/>
    </row>
    <row r="416">
      <c r="O416" s="9"/>
    </row>
    <row r="417">
      <c r="O417" s="9"/>
    </row>
    <row r="418">
      <c r="O418" s="9"/>
    </row>
    <row r="419">
      <c r="O419" s="9"/>
    </row>
    <row r="420">
      <c r="O420" s="9"/>
    </row>
    <row r="421">
      <c r="O421" s="9"/>
    </row>
    <row r="422">
      <c r="O422" s="9"/>
    </row>
    <row r="423">
      <c r="O423" s="9"/>
    </row>
    <row r="424">
      <c r="O424" s="9"/>
    </row>
    <row r="425">
      <c r="O425" s="9"/>
    </row>
    <row r="426">
      <c r="O426" s="9"/>
    </row>
    <row r="427">
      <c r="O427" s="9"/>
    </row>
    <row r="428">
      <c r="O428" s="9"/>
    </row>
    <row r="429">
      <c r="O429" s="9"/>
    </row>
    <row r="430">
      <c r="O430" s="9"/>
    </row>
    <row r="431">
      <c r="O431" s="9"/>
    </row>
    <row r="432">
      <c r="O432" s="9"/>
    </row>
    <row r="433">
      <c r="O433" s="9"/>
    </row>
    <row r="434">
      <c r="O434" s="9"/>
    </row>
    <row r="435">
      <c r="O435" s="9"/>
    </row>
    <row r="436">
      <c r="O436" s="9"/>
    </row>
    <row r="437">
      <c r="O437" s="9"/>
    </row>
    <row r="438">
      <c r="O438" s="9"/>
    </row>
    <row r="439">
      <c r="O439" s="9"/>
    </row>
    <row r="440">
      <c r="O440" s="9"/>
    </row>
    <row r="441">
      <c r="O441" s="9"/>
    </row>
    <row r="442">
      <c r="O442" s="9"/>
    </row>
    <row r="443">
      <c r="O443" s="9"/>
    </row>
    <row r="444">
      <c r="O444" s="9"/>
    </row>
    <row r="445">
      <c r="O445" s="9"/>
    </row>
    <row r="446">
      <c r="O446" s="9"/>
    </row>
    <row r="447">
      <c r="O447" s="9"/>
    </row>
    <row r="448">
      <c r="O448" s="9"/>
    </row>
    <row r="449">
      <c r="O449" s="9"/>
    </row>
    <row r="450">
      <c r="O450" s="9"/>
    </row>
    <row r="451">
      <c r="O451" s="9"/>
    </row>
    <row r="452">
      <c r="O452" s="9"/>
    </row>
    <row r="453">
      <c r="O453" s="9"/>
    </row>
    <row r="454">
      <c r="O454" s="9"/>
    </row>
    <row r="455">
      <c r="O455" s="9"/>
    </row>
    <row r="456">
      <c r="O456" s="9"/>
    </row>
    <row r="457">
      <c r="O457" s="9"/>
    </row>
    <row r="458">
      <c r="O458" s="9"/>
    </row>
    <row r="459">
      <c r="O459" s="9"/>
    </row>
    <row r="460">
      <c r="O460" s="9"/>
    </row>
    <row r="461">
      <c r="O461" s="9"/>
    </row>
    <row r="462">
      <c r="O462" s="9"/>
    </row>
    <row r="463">
      <c r="O463" s="9"/>
    </row>
    <row r="464">
      <c r="O464" s="9"/>
    </row>
    <row r="465">
      <c r="O465" s="9"/>
    </row>
    <row r="466">
      <c r="O466" s="9"/>
    </row>
    <row r="467">
      <c r="O467" s="9"/>
    </row>
    <row r="468">
      <c r="O468" s="9"/>
    </row>
    <row r="469">
      <c r="O469" s="9"/>
    </row>
    <row r="470">
      <c r="O470" s="9"/>
    </row>
    <row r="471">
      <c r="O471" s="9"/>
    </row>
    <row r="472">
      <c r="O472" s="9"/>
    </row>
    <row r="473">
      <c r="O473" s="9"/>
    </row>
    <row r="474">
      <c r="O474" s="9"/>
    </row>
    <row r="475">
      <c r="O475" s="9"/>
    </row>
    <row r="476">
      <c r="O476" s="9"/>
    </row>
    <row r="477">
      <c r="O477" s="9"/>
    </row>
    <row r="478">
      <c r="O478" s="9"/>
    </row>
    <row r="479">
      <c r="O479" s="9"/>
    </row>
    <row r="480">
      <c r="O480" s="9"/>
    </row>
    <row r="481">
      <c r="O481" s="9"/>
    </row>
    <row r="482">
      <c r="O482" s="9"/>
    </row>
    <row r="483">
      <c r="O483" s="9"/>
    </row>
    <row r="484">
      <c r="O484" s="9"/>
    </row>
    <row r="485">
      <c r="O485" s="9"/>
    </row>
    <row r="486">
      <c r="O486" s="9"/>
    </row>
    <row r="487">
      <c r="O487" s="9"/>
    </row>
    <row r="488">
      <c r="O488" s="9"/>
    </row>
    <row r="489">
      <c r="O489" s="9"/>
    </row>
    <row r="490">
      <c r="O490" s="9"/>
    </row>
    <row r="491">
      <c r="O491" s="9"/>
    </row>
    <row r="492">
      <c r="O492" s="9"/>
    </row>
    <row r="493">
      <c r="O493" s="9"/>
    </row>
    <row r="494">
      <c r="O494" s="9"/>
    </row>
    <row r="495">
      <c r="O495" s="9"/>
    </row>
    <row r="496">
      <c r="O496" s="9"/>
    </row>
    <row r="497">
      <c r="O497" s="9"/>
    </row>
    <row r="498">
      <c r="O498" s="9"/>
    </row>
    <row r="499">
      <c r="O499" s="9"/>
    </row>
    <row r="500">
      <c r="O500" s="9"/>
    </row>
    <row r="501">
      <c r="O501" s="9"/>
    </row>
    <row r="502">
      <c r="O502" s="9"/>
    </row>
    <row r="503">
      <c r="O503" s="9"/>
    </row>
    <row r="504">
      <c r="O504" s="9"/>
    </row>
    <row r="505">
      <c r="O505" s="9"/>
    </row>
    <row r="506">
      <c r="O506" s="9"/>
    </row>
    <row r="507">
      <c r="O507" s="9"/>
    </row>
    <row r="508">
      <c r="O508" s="9"/>
    </row>
    <row r="509">
      <c r="O509" s="9"/>
    </row>
    <row r="510">
      <c r="O510" s="9"/>
    </row>
    <row r="511">
      <c r="O511" s="9"/>
    </row>
    <row r="512">
      <c r="O512" s="9"/>
    </row>
    <row r="513">
      <c r="O513" s="9"/>
    </row>
    <row r="514">
      <c r="O514" s="9"/>
    </row>
    <row r="515">
      <c r="O515" s="9"/>
    </row>
    <row r="516">
      <c r="O516" s="9"/>
    </row>
    <row r="517">
      <c r="O517" s="9"/>
    </row>
    <row r="518">
      <c r="O518" s="9"/>
    </row>
    <row r="519">
      <c r="O519" s="9"/>
    </row>
    <row r="520">
      <c r="O520" s="9"/>
    </row>
    <row r="521">
      <c r="O521" s="9"/>
    </row>
    <row r="522">
      <c r="O522" s="9"/>
    </row>
    <row r="523">
      <c r="O523" s="9"/>
    </row>
    <row r="524">
      <c r="O524" s="9"/>
    </row>
    <row r="525">
      <c r="O525" s="9"/>
    </row>
    <row r="526">
      <c r="O526" s="9"/>
    </row>
    <row r="527">
      <c r="O527" s="9"/>
    </row>
    <row r="528">
      <c r="O528" s="9"/>
    </row>
    <row r="529">
      <c r="O529" s="9"/>
    </row>
    <row r="530">
      <c r="O530" s="9"/>
    </row>
    <row r="531">
      <c r="O531" s="9"/>
    </row>
    <row r="532">
      <c r="O532" s="9"/>
    </row>
    <row r="533">
      <c r="O533" s="9"/>
    </row>
    <row r="534">
      <c r="O534" s="9"/>
    </row>
    <row r="535">
      <c r="O535" s="9"/>
    </row>
    <row r="536">
      <c r="O536" s="9"/>
    </row>
    <row r="537">
      <c r="O537" s="9"/>
    </row>
    <row r="538">
      <c r="O538" s="9"/>
    </row>
    <row r="539">
      <c r="O539" s="9"/>
    </row>
    <row r="540">
      <c r="O540" s="9"/>
    </row>
    <row r="541">
      <c r="O541" s="9"/>
    </row>
    <row r="542">
      <c r="O542" s="9"/>
    </row>
    <row r="543">
      <c r="O543" s="9"/>
    </row>
    <row r="544">
      <c r="O544" s="9"/>
    </row>
    <row r="545">
      <c r="O545" s="9"/>
    </row>
    <row r="546">
      <c r="O546" s="9"/>
    </row>
    <row r="547">
      <c r="O547" s="9"/>
    </row>
    <row r="548">
      <c r="O548" s="9"/>
    </row>
    <row r="549">
      <c r="O549" s="9"/>
    </row>
    <row r="550">
      <c r="O550" s="9"/>
    </row>
    <row r="551">
      <c r="O551" s="9"/>
    </row>
    <row r="552">
      <c r="O552" s="9"/>
    </row>
    <row r="553">
      <c r="O553" s="9"/>
    </row>
    <row r="554">
      <c r="O554" s="9"/>
    </row>
    <row r="555">
      <c r="O555" s="9"/>
    </row>
    <row r="556">
      <c r="O556" s="9"/>
    </row>
    <row r="557">
      <c r="O557" s="9"/>
    </row>
    <row r="558">
      <c r="O558" s="9"/>
    </row>
    <row r="559">
      <c r="O559" s="9"/>
    </row>
    <row r="560">
      <c r="O560" s="9"/>
    </row>
    <row r="561">
      <c r="O561" s="9"/>
    </row>
    <row r="562">
      <c r="O562" s="9"/>
    </row>
    <row r="563">
      <c r="O563" s="9"/>
    </row>
    <row r="564">
      <c r="O564" s="9"/>
    </row>
    <row r="565">
      <c r="O565" s="9"/>
    </row>
    <row r="566">
      <c r="O566" s="9"/>
    </row>
    <row r="567">
      <c r="O567" s="9"/>
    </row>
    <row r="568">
      <c r="O568" s="9"/>
    </row>
    <row r="569">
      <c r="O569" s="9"/>
    </row>
    <row r="570">
      <c r="O570" s="9"/>
    </row>
    <row r="571">
      <c r="O571" s="9"/>
    </row>
    <row r="572">
      <c r="O572" s="9"/>
    </row>
    <row r="573">
      <c r="O573" s="9"/>
    </row>
    <row r="574">
      <c r="O574" s="9"/>
    </row>
    <row r="575">
      <c r="O575" s="9"/>
    </row>
    <row r="576">
      <c r="O576" s="9"/>
    </row>
    <row r="577">
      <c r="O577" s="9"/>
    </row>
    <row r="578">
      <c r="O578" s="9"/>
    </row>
    <row r="579">
      <c r="O579" s="9"/>
    </row>
    <row r="580">
      <c r="O580" s="9"/>
    </row>
    <row r="581">
      <c r="O581" s="9"/>
    </row>
    <row r="582">
      <c r="O582" s="9"/>
    </row>
    <row r="583">
      <c r="O583" s="9"/>
    </row>
    <row r="584">
      <c r="O584" s="9"/>
    </row>
    <row r="585">
      <c r="O585" s="9"/>
    </row>
    <row r="586">
      <c r="O586" s="9"/>
    </row>
    <row r="587">
      <c r="O587" s="9"/>
    </row>
    <row r="588">
      <c r="O588" s="9"/>
    </row>
    <row r="589">
      <c r="O589" s="9"/>
    </row>
    <row r="590">
      <c r="O590" s="9"/>
    </row>
    <row r="591">
      <c r="O591" s="9"/>
    </row>
    <row r="592">
      <c r="O592" s="9"/>
    </row>
    <row r="593">
      <c r="O593" s="9"/>
    </row>
    <row r="594">
      <c r="O594" s="9"/>
    </row>
    <row r="595">
      <c r="O595" s="9"/>
    </row>
    <row r="596">
      <c r="O596" s="9"/>
    </row>
    <row r="597">
      <c r="O597" s="9"/>
    </row>
    <row r="598">
      <c r="O598" s="9"/>
    </row>
    <row r="599">
      <c r="O599" s="9"/>
    </row>
    <row r="600">
      <c r="O600" s="9"/>
    </row>
    <row r="601">
      <c r="O601" s="9"/>
    </row>
    <row r="602">
      <c r="O602" s="9"/>
    </row>
    <row r="603">
      <c r="O603" s="9"/>
    </row>
    <row r="604">
      <c r="O604" s="9"/>
    </row>
    <row r="605">
      <c r="O605" s="9"/>
    </row>
    <row r="606">
      <c r="O606" s="9"/>
    </row>
    <row r="607">
      <c r="O607" s="9"/>
    </row>
    <row r="608">
      <c r="O608" s="9"/>
    </row>
    <row r="609">
      <c r="O609" s="9"/>
    </row>
    <row r="610">
      <c r="O610" s="9"/>
    </row>
    <row r="611">
      <c r="O611" s="9"/>
    </row>
    <row r="612">
      <c r="O612" s="9"/>
    </row>
    <row r="613">
      <c r="O613" s="9"/>
    </row>
    <row r="614">
      <c r="O614" s="9"/>
    </row>
    <row r="615">
      <c r="O615" s="9"/>
    </row>
    <row r="616">
      <c r="O616" s="9"/>
    </row>
    <row r="617">
      <c r="O617" s="9"/>
    </row>
    <row r="618">
      <c r="O618" s="9"/>
    </row>
    <row r="619">
      <c r="O619" s="9"/>
    </row>
    <row r="620">
      <c r="O620" s="9"/>
    </row>
    <row r="621">
      <c r="O621" s="9"/>
    </row>
    <row r="622">
      <c r="O622" s="9"/>
    </row>
    <row r="623">
      <c r="O623" s="9"/>
    </row>
    <row r="624">
      <c r="O624" s="9"/>
    </row>
    <row r="625">
      <c r="O625" s="9"/>
    </row>
    <row r="626">
      <c r="O626" s="9"/>
    </row>
    <row r="627">
      <c r="O627" s="9"/>
    </row>
    <row r="628">
      <c r="O628" s="9"/>
    </row>
    <row r="629">
      <c r="O629" s="9"/>
    </row>
    <row r="630">
      <c r="O630" s="9"/>
    </row>
    <row r="631">
      <c r="O631" s="9"/>
    </row>
    <row r="632">
      <c r="O632" s="9"/>
    </row>
    <row r="633">
      <c r="O633" s="9"/>
    </row>
    <row r="634">
      <c r="O634" s="9"/>
    </row>
    <row r="635">
      <c r="O635" s="9"/>
    </row>
    <row r="636">
      <c r="O636" s="9"/>
    </row>
    <row r="637">
      <c r="O637" s="9"/>
    </row>
    <row r="638">
      <c r="O638" s="9"/>
    </row>
    <row r="639">
      <c r="O639" s="9"/>
    </row>
    <row r="640">
      <c r="O640" s="9"/>
    </row>
    <row r="641">
      <c r="O641" s="9"/>
    </row>
    <row r="642">
      <c r="O642" s="9"/>
    </row>
    <row r="643">
      <c r="O643" s="9"/>
    </row>
    <row r="644">
      <c r="O644" s="9"/>
    </row>
    <row r="645">
      <c r="O645" s="9"/>
    </row>
    <row r="646">
      <c r="O646" s="9"/>
    </row>
    <row r="647">
      <c r="O647" s="9"/>
    </row>
    <row r="648">
      <c r="O648" s="9"/>
    </row>
    <row r="649">
      <c r="O649" s="9"/>
    </row>
    <row r="650">
      <c r="O650" s="9"/>
    </row>
    <row r="651">
      <c r="O651" s="9"/>
    </row>
    <row r="652">
      <c r="O652" s="9"/>
    </row>
    <row r="653">
      <c r="O653" s="9"/>
    </row>
    <row r="654">
      <c r="O654" s="9"/>
    </row>
    <row r="655">
      <c r="O655" s="9"/>
    </row>
    <row r="656">
      <c r="O656" s="9"/>
    </row>
    <row r="657">
      <c r="O657" s="9"/>
    </row>
    <row r="658">
      <c r="O658" s="9"/>
    </row>
    <row r="659">
      <c r="O659" s="9"/>
    </row>
    <row r="660">
      <c r="O660" s="9"/>
    </row>
    <row r="661">
      <c r="O661" s="9"/>
    </row>
    <row r="662">
      <c r="O662" s="9"/>
    </row>
    <row r="663">
      <c r="O663" s="9"/>
    </row>
    <row r="664">
      <c r="O664" s="9"/>
    </row>
    <row r="665">
      <c r="O665" s="9"/>
    </row>
    <row r="666">
      <c r="O666" s="9"/>
    </row>
    <row r="667">
      <c r="O667" s="9"/>
    </row>
    <row r="668">
      <c r="O668" s="9"/>
    </row>
    <row r="669">
      <c r="O669" s="9"/>
    </row>
    <row r="670">
      <c r="O670" s="9"/>
    </row>
    <row r="671">
      <c r="O671" s="9"/>
    </row>
    <row r="672">
      <c r="O672" s="9"/>
    </row>
    <row r="673">
      <c r="O673" s="9"/>
    </row>
    <row r="674">
      <c r="O674" s="9"/>
    </row>
    <row r="675">
      <c r="O675" s="9"/>
    </row>
    <row r="676">
      <c r="O676" s="9"/>
    </row>
    <row r="677">
      <c r="O677" s="9"/>
    </row>
    <row r="678">
      <c r="O678" s="9"/>
    </row>
    <row r="679">
      <c r="O679" s="9"/>
    </row>
    <row r="680">
      <c r="O680" s="9"/>
    </row>
    <row r="681">
      <c r="O681" s="9"/>
    </row>
    <row r="682">
      <c r="O682" s="9"/>
    </row>
    <row r="683">
      <c r="O683" s="9"/>
    </row>
    <row r="684">
      <c r="O684" s="9"/>
    </row>
    <row r="685">
      <c r="O685" s="9"/>
    </row>
    <row r="686">
      <c r="O686" s="9"/>
    </row>
    <row r="687">
      <c r="O687" s="9"/>
    </row>
    <row r="688">
      <c r="O688" s="9"/>
    </row>
    <row r="689">
      <c r="O689" s="9"/>
    </row>
    <row r="690">
      <c r="O690" s="9"/>
    </row>
    <row r="691">
      <c r="O691" s="9"/>
    </row>
    <row r="692">
      <c r="O692" s="9"/>
    </row>
    <row r="693">
      <c r="O693" s="9"/>
    </row>
    <row r="694">
      <c r="O694" s="9"/>
    </row>
    <row r="695">
      <c r="O695" s="9"/>
    </row>
    <row r="696">
      <c r="O696" s="9"/>
    </row>
    <row r="697">
      <c r="O697" s="9"/>
    </row>
    <row r="698">
      <c r="O698" s="9"/>
    </row>
    <row r="699">
      <c r="O699" s="9"/>
    </row>
    <row r="700">
      <c r="O700" s="9"/>
    </row>
    <row r="701">
      <c r="O701" s="9"/>
    </row>
    <row r="702">
      <c r="O702" s="9"/>
    </row>
    <row r="703">
      <c r="O703" s="9"/>
    </row>
    <row r="704">
      <c r="O704" s="9"/>
    </row>
    <row r="705">
      <c r="O705" s="9"/>
    </row>
    <row r="706">
      <c r="O706" s="9"/>
    </row>
    <row r="707">
      <c r="O707" s="9"/>
    </row>
    <row r="708">
      <c r="O708" s="9"/>
    </row>
    <row r="709">
      <c r="O709" s="9"/>
    </row>
    <row r="710">
      <c r="O710" s="9"/>
    </row>
    <row r="711">
      <c r="O711" s="9"/>
    </row>
    <row r="712">
      <c r="O712" s="9"/>
    </row>
    <row r="713">
      <c r="O713" s="9"/>
    </row>
    <row r="714">
      <c r="O714" s="9"/>
    </row>
    <row r="715">
      <c r="O715" s="9"/>
    </row>
    <row r="716">
      <c r="O716" s="9"/>
    </row>
    <row r="717">
      <c r="O717" s="9"/>
    </row>
    <row r="718">
      <c r="O718" s="9"/>
    </row>
    <row r="719">
      <c r="O719" s="9"/>
    </row>
    <row r="720">
      <c r="O720" s="9"/>
    </row>
    <row r="721">
      <c r="O721" s="9"/>
    </row>
    <row r="722">
      <c r="O722" s="9"/>
    </row>
    <row r="723">
      <c r="O723" s="9"/>
    </row>
    <row r="724">
      <c r="O724" s="9"/>
    </row>
    <row r="725">
      <c r="O725" s="9"/>
    </row>
    <row r="726">
      <c r="O726" s="9"/>
    </row>
    <row r="727">
      <c r="O727" s="9"/>
    </row>
    <row r="728">
      <c r="O728" s="9"/>
    </row>
    <row r="729">
      <c r="O729" s="9"/>
    </row>
    <row r="730">
      <c r="O730" s="9"/>
    </row>
    <row r="731">
      <c r="O731" s="9"/>
    </row>
    <row r="732">
      <c r="O732" s="9"/>
    </row>
    <row r="733">
      <c r="O733" s="9"/>
    </row>
    <row r="734">
      <c r="O734" s="9"/>
    </row>
    <row r="735">
      <c r="O735" s="9"/>
    </row>
    <row r="736">
      <c r="O736" s="9"/>
    </row>
    <row r="737">
      <c r="O737" s="9"/>
    </row>
    <row r="738">
      <c r="O738" s="9"/>
    </row>
    <row r="739">
      <c r="O739" s="9"/>
    </row>
    <row r="740">
      <c r="O740" s="9"/>
    </row>
    <row r="741">
      <c r="O741" s="9"/>
    </row>
    <row r="742">
      <c r="O742" s="9"/>
    </row>
    <row r="743">
      <c r="O743" s="9"/>
    </row>
    <row r="744">
      <c r="O744" s="9"/>
    </row>
    <row r="745">
      <c r="O745" s="9"/>
    </row>
    <row r="746">
      <c r="O746" s="9"/>
    </row>
    <row r="747">
      <c r="O747" s="9"/>
    </row>
    <row r="748">
      <c r="O748" s="9"/>
    </row>
    <row r="749">
      <c r="O749" s="9"/>
    </row>
    <row r="750">
      <c r="O750" s="9"/>
    </row>
    <row r="751">
      <c r="O751" s="9"/>
    </row>
    <row r="752">
      <c r="O752" s="9"/>
    </row>
    <row r="753">
      <c r="O753" s="9"/>
    </row>
    <row r="754">
      <c r="O754" s="9"/>
    </row>
    <row r="755">
      <c r="O755" s="9"/>
    </row>
    <row r="756">
      <c r="O756" s="9"/>
    </row>
    <row r="757">
      <c r="O757" s="9"/>
    </row>
    <row r="758">
      <c r="O758" s="9"/>
    </row>
    <row r="759">
      <c r="O759" s="9"/>
    </row>
    <row r="760">
      <c r="O760" s="9"/>
    </row>
    <row r="761">
      <c r="O761" s="9"/>
    </row>
    <row r="762">
      <c r="O762" s="9"/>
    </row>
    <row r="763">
      <c r="O763" s="9"/>
    </row>
    <row r="764">
      <c r="O764" s="9"/>
    </row>
    <row r="765">
      <c r="O765" s="9"/>
    </row>
    <row r="766">
      <c r="O766" s="9"/>
    </row>
    <row r="767">
      <c r="O767" s="9"/>
    </row>
    <row r="768">
      <c r="O768" s="9"/>
    </row>
    <row r="769">
      <c r="O769" s="9"/>
    </row>
    <row r="770">
      <c r="O770" s="9"/>
    </row>
    <row r="771">
      <c r="O771" s="9"/>
    </row>
    <row r="772">
      <c r="O772" s="9"/>
    </row>
    <row r="773">
      <c r="O773" s="9"/>
    </row>
    <row r="774">
      <c r="O774" s="9"/>
    </row>
    <row r="775">
      <c r="O775" s="9"/>
    </row>
    <row r="776">
      <c r="O776" s="9"/>
    </row>
    <row r="777">
      <c r="O777" s="9"/>
    </row>
    <row r="778">
      <c r="O778" s="9"/>
    </row>
    <row r="779">
      <c r="O779" s="9"/>
    </row>
    <row r="780">
      <c r="O780" s="9"/>
    </row>
    <row r="781">
      <c r="O781" s="9"/>
    </row>
    <row r="782">
      <c r="O782" s="9"/>
    </row>
    <row r="783">
      <c r="O783" s="9"/>
    </row>
    <row r="784">
      <c r="O784" s="9"/>
    </row>
    <row r="785">
      <c r="O785" s="9"/>
    </row>
    <row r="786">
      <c r="O786" s="9"/>
    </row>
    <row r="787">
      <c r="O787" s="9"/>
    </row>
    <row r="788">
      <c r="O788" s="9"/>
    </row>
    <row r="789">
      <c r="O789" s="9"/>
    </row>
    <row r="790">
      <c r="O790" s="9"/>
    </row>
    <row r="791">
      <c r="O791" s="9"/>
    </row>
    <row r="792">
      <c r="O792" s="9"/>
    </row>
    <row r="793">
      <c r="O793" s="9"/>
    </row>
    <row r="794">
      <c r="O794" s="9"/>
    </row>
    <row r="795">
      <c r="O795" s="9"/>
    </row>
    <row r="796">
      <c r="O796" s="9"/>
    </row>
    <row r="797">
      <c r="O797" s="9"/>
    </row>
    <row r="798">
      <c r="O798" s="9"/>
    </row>
    <row r="799">
      <c r="O799" s="9"/>
    </row>
    <row r="800">
      <c r="O800" s="9"/>
    </row>
    <row r="801">
      <c r="O801" s="9"/>
    </row>
    <row r="802">
      <c r="O802" s="9"/>
    </row>
    <row r="803">
      <c r="O803" s="9"/>
    </row>
    <row r="804">
      <c r="O804" s="9"/>
    </row>
    <row r="805">
      <c r="O805" s="9"/>
    </row>
    <row r="806">
      <c r="O806" s="9"/>
    </row>
    <row r="807">
      <c r="O807" s="9"/>
    </row>
    <row r="808">
      <c r="O808" s="9"/>
    </row>
    <row r="809">
      <c r="O809" s="9"/>
    </row>
    <row r="810">
      <c r="O810" s="9"/>
    </row>
    <row r="811">
      <c r="O811" s="9"/>
    </row>
    <row r="812">
      <c r="O812" s="9"/>
    </row>
    <row r="813">
      <c r="O813" s="9"/>
    </row>
    <row r="814">
      <c r="O814" s="9"/>
    </row>
    <row r="815">
      <c r="O815" s="9"/>
    </row>
    <row r="816">
      <c r="O816" s="9"/>
    </row>
    <row r="817">
      <c r="O817" s="9"/>
    </row>
    <row r="818">
      <c r="O818" s="9"/>
    </row>
    <row r="819">
      <c r="O819" s="9"/>
    </row>
    <row r="820">
      <c r="O820" s="9"/>
    </row>
    <row r="821">
      <c r="O821" s="9"/>
    </row>
    <row r="822">
      <c r="O822" s="9"/>
    </row>
    <row r="823">
      <c r="O823" s="9"/>
    </row>
    <row r="824">
      <c r="O824" s="9"/>
    </row>
    <row r="825">
      <c r="O825" s="9"/>
    </row>
    <row r="826">
      <c r="O826" s="9"/>
    </row>
    <row r="827">
      <c r="O827" s="9"/>
    </row>
    <row r="828">
      <c r="O828" s="9"/>
    </row>
    <row r="829">
      <c r="O829" s="9"/>
    </row>
    <row r="830">
      <c r="O830" s="9"/>
    </row>
    <row r="831">
      <c r="O831" s="9"/>
    </row>
    <row r="832">
      <c r="O832" s="9"/>
    </row>
    <row r="833">
      <c r="O833" s="9"/>
    </row>
    <row r="834">
      <c r="O834" s="9"/>
    </row>
    <row r="835">
      <c r="O835" s="9"/>
    </row>
    <row r="836">
      <c r="O836" s="9"/>
    </row>
    <row r="837">
      <c r="O837" s="9"/>
    </row>
    <row r="838">
      <c r="O838" s="9"/>
    </row>
    <row r="839">
      <c r="O839" s="9"/>
    </row>
    <row r="840">
      <c r="O840" s="9"/>
    </row>
    <row r="841">
      <c r="O841" s="9"/>
    </row>
    <row r="842">
      <c r="O842" s="9"/>
    </row>
    <row r="843">
      <c r="O843" s="9"/>
    </row>
    <row r="844">
      <c r="O844" s="9"/>
    </row>
    <row r="845">
      <c r="O845" s="9"/>
    </row>
    <row r="846">
      <c r="O846" s="9"/>
    </row>
    <row r="847">
      <c r="O847" s="9"/>
    </row>
    <row r="848">
      <c r="O848" s="9"/>
    </row>
    <row r="849">
      <c r="O849" s="9"/>
    </row>
    <row r="850">
      <c r="O850" s="9"/>
    </row>
    <row r="851">
      <c r="O851" s="9"/>
    </row>
    <row r="852">
      <c r="O852" s="9"/>
    </row>
    <row r="853">
      <c r="O853" s="9"/>
    </row>
    <row r="854">
      <c r="O854" s="9"/>
    </row>
    <row r="855">
      <c r="O855" s="9"/>
    </row>
    <row r="856">
      <c r="O856" s="9"/>
    </row>
    <row r="857">
      <c r="O857" s="9"/>
    </row>
    <row r="858">
      <c r="O858" s="9"/>
    </row>
    <row r="859">
      <c r="O859" s="9"/>
    </row>
    <row r="860">
      <c r="O860" s="9"/>
    </row>
    <row r="861">
      <c r="O861" s="9"/>
    </row>
    <row r="862">
      <c r="O862" s="9"/>
    </row>
    <row r="863">
      <c r="O863" s="9"/>
    </row>
    <row r="864">
      <c r="O864" s="9"/>
    </row>
    <row r="865">
      <c r="O865" s="9"/>
    </row>
    <row r="866">
      <c r="O866" s="9"/>
    </row>
    <row r="867">
      <c r="O867" s="9"/>
    </row>
    <row r="868">
      <c r="O868" s="9"/>
    </row>
    <row r="869">
      <c r="O869" s="9"/>
    </row>
    <row r="870">
      <c r="O870" s="9"/>
    </row>
    <row r="871">
      <c r="O871" s="9"/>
    </row>
    <row r="872">
      <c r="O872" s="9"/>
    </row>
    <row r="873">
      <c r="O873" s="9"/>
    </row>
    <row r="874">
      <c r="O874" s="9"/>
    </row>
    <row r="875">
      <c r="O875" s="9"/>
    </row>
    <row r="876">
      <c r="O876" s="9"/>
    </row>
    <row r="877">
      <c r="O877" s="9"/>
    </row>
    <row r="878">
      <c r="O878" s="9"/>
    </row>
    <row r="879">
      <c r="O879" s="9"/>
    </row>
    <row r="880">
      <c r="O880" s="9"/>
    </row>
    <row r="881">
      <c r="O881" s="9"/>
    </row>
    <row r="882">
      <c r="O882" s="9"/>
    </row>
    <row r="883">
      <c r="O883" s="9"/>
    </row>
    <row r="884">
      <c r="O884" s="9"/>
    </row>
    <row r="885">
      <c r="O885" s="9"/>
    </row>
    <row r="886">
      <c r="O886" s="9"/>
    </row>
    <row r="887">
      <c r="O887" s="9"/>
    </row>
    <row r="888">
      <c r="O888" s="9"/>
    </row>
    <row r="889">
      <c r="O889" s="9"/>
    </row>
    <row r="890">
      <c r="O890" s="9"/>
    </row>
    <row r="891">
      <c r="O891" s="9"/>
    </row>
    <row r="892">
      <c r="O892" s="9"/>
    </row>
    <row r="893">
      <c r="O893" s="9"/>
    </row>
    <row r="894">
      <c r="O894" s="9"/>
    </row>
    <row r="895">
      <c r="O895" s="9"/>
    </row>
    <row r="896">
      <c r="O896" s="9"/>
    </row>
    <row r="897">
      <c r="O897" s="9"/>
    </row>
    <row r="898">
      <c r="O898" s="9"/>
    </row>
    <row r="899">
      <c r="O899" s="9"/>
    </row>
    <row r="900">
      <c r="O900" s="9"/>
    </row>
    <row r="901">
      <c r="O901" s="9"/>
    </row>
    <row r="902">
      <c r="O902" s="9"/>
    </row>
    <row r="903">
      <c r="O903" s="9"/>
    </row>
    <row r="904">
      <c r="O904" s="9"/>
    </row>
    <row r="905">
      <c r="O905" s="9"/>
    </row>
    <row r="906">
      <c r="O906" s="9"/>
    </row>
    <row r="907">
      <c r="O907" s="9"/>
    </row>
    <row r="908">
      <c r="O908" s="9"/>
    </row>
    <row r="909">
      <c r="O909" s="9"/>
    </row>
    <row r="910">
      <c r="O910" s="9"/>
    </row>
    <row r="911">
      <c r="O911" s="9"/>
    </row>
    <row r="912">
      <c r="O912" s="9"/>
    </row>
    <row r="913">
      <c r="O913" s="9"/>
    </row>
    <row r="914">
      <c r="O914" s="9"/>
    </row>
    <row r="915">
      <c r="O915" s="9"/>
    </row>
    <row r="916">
      <c r="O916" s="9"/>
    </row>
    <row r="917">
      <c r="O917" s="9"/>
    </row>
    <row r="918">
      <c r="O918" s="9"/>
    </row>
    <row r="919">
      <c r="O919" s="9"/>
    </row>
    <row r="920">
      <c r="O920" s="9"/>
    </row>
    <row r="921">
      <c r="O921" s="9"/>
    </row>
    <row r="922">
      <c r="O922" s="9"/>
    </row>
    <row r="923">
      <c r="O923" s="9"/>
    </row>
    <row r="924">
      <c r="O924" s="9"/>
    </row>
    <row r="925">
      <c r="O925" s="9"/>
    </row>
    <row r="926">
      <c r="O926" s="9"/>
    </row>
    <row r="927">
      <c r="O927" s="9"/>
    </row>
    <row r="928">
      <c r="O928" s="9"/>
    </row>
    <row r="929">
      <c r="O929" s="9"/>
    </row>
    <row r="930">
      <c r="O930" s="9"/>
    </row>
    <row r="931">
      <c r="O931" s="9"/>
    </row>
    <row r="932">
      <c r="O932" s="9"/>
    </row>
    <row r="933">
      <c r="O933" s="9"/>
    </row>
    <row r="934">
      <c r="O934" s="9"/>
    </row>
    <row r="935">
      <c r="O935" s="9"/>
    </row>
    <row r="936">
      <c r="O936" s="9"/>
    </row>
    <row r="937">
      <c r="O937" s="9"/>
    </row>
    <row r="938">
      <c r="O938" s="9"/>
    </row>
    <row r="939">
      <c r="O939" s="9"/>
    </row>
    <row r="940">
      <c r="O940" s="9"/>
    </row>
    <row r="941">
      <c r="O941" s="9"/>
    </row>
    <row r="942">
      <c r="O942" s="9"/>
    </row>
    <row r="943">
      <c r="O943" s="9"/>
    </row>
    <row r="944">
      <c r="O944" s="9"/>
    </row>
    <row r="945">
      <c r="O945" s="9"/>
    </row>
    <row r="946">
      <c r="O946" s="9"/>
    </row>
    <row r="947">
      <c r="O947" s="9"/>
    </row>
    <row r="948">
      <c r="O948" s="9"/>
    </row>
    <row r="949">
      <c r="O949" s="9"/>
    </row>
    <row r="950">
      <c r="O950" s="9"/>
    </row>
    <row r="951">
      <c r="O951" s="9"/>
    </row>
    <row r="952">
      <c r="O952" s="9"/>
    </row>
    <row r="953">
      <c r="O953" s="9"/>
    </row>
    <row r="954">
      <c r="O954" s="9"/>
    </row>
    <row r="955">
      <c r="O955" s="9"/>
    </row>
    <row r="956">
      <c r="O956" s="9"/>
    </row>
    <row r="957">
      <c r="O957" s="9"/>
    </row>
    <row r="958">
      <c r="O958" s="9"/>
    </row>
    <row r="959">
      <c r="O959" s="9"/>
    </row>
    <row r="960">
      <c r="O960" s="9"/>
    </row>
    <row r="961">
      <c r="O961" s="9"/>
    </row>
    <row r="962">
      <c r="O962" s="9"/>
    </row>
    <row r="963">
      <c r="O963" s="9"/>
    </row>
    <row r="964">
      <c r="O964" s="9"/>
    </row>
    <row r="965">
      <c r="O965" s="9"/>
    </row>
    <row r="966">
      <c r="O966" s="9"/>
    </row>
    <row r="967">
      <c r="O967" s="9"/>
    </row>
    <row r="968">
      <c r="O968" s="9"/>
    </row>
    <row r="969">
      <c r="O969" s="9"/>
    </row>
    <row r="970">
      <c r="O970" s="9"/>
    </row>
    <row r="971">
      <c r="O971" s="9"/>
    </row>
    <row r="972">
      <c r="O972" s="9"/>
    </row>
    <row r="973">
      <c r="O973" s="9"/>
    </row>
    <row r="974">
      <c r="O974" s="9"/>
    </row>
    <row r="975">
      <c r="O975" s="9"/>
    </row>
    <row r="976">
      <c r="O976" s="9"/>
    </row>
    <row r="977">
      <c r="O977" s="9"/>
    </row>
    <row r="978">
      <c r="O978" s="9"/>
    </row>
    <row r="979">
      <c r="O979" s="9"/>
    </row>
    <row r="980">
      <c r="O980" s="9"/>
    </row>
    <row r="981">
      <c r="O981" s="9"/>
    </row>
    <row r="982">
      <c r="O982" s="9"/>
    </row>
    <row r="983">
      <c r="O983" s="9"/>
    </row>
    <row r="984">
      <c r="O984" s="9"/>
    </row>
    <row r="985">
      <c r="O985" s="9"/>
    </row>
    <row r="986">
      <c r="O986" s="9"/>
    </row>
    <row r="987">
      <c r="O987" s="9"/>
    </row>
    <row r="988">
      <c r="O988" s="9"/>
    </row>
    <row r="989">
      <c r="O989" s="9"/>
    </row>
    <row r="990">
      <c r="O990" s="9"/>
    </row>
    <row r="991">
      <c r="O991" s="9"/>
    </row>
    <row r="992">
      <c r="O992" s="9"/>
    </row>
    <row r="993">
      <c r="O993" s="9"/>
    </row>
    <row r="994">
      <c r="O994" s="9"/>
    </row>
    <row r="995">
      <c r="O995" s="9"/>
    </row>
    <row r="996">
      <c r="O996" s="9"/>
    </row>
    <row r="997">
      <c r="O997" s="9"/>
    </row>
    <row r="998">
      <c r="O998" s="9"/>
    </row>
    <row r="999">
      <c r="O999" s="9"/>
    </row>
    <row r="1000">
      <c r="O1000" s="9"/>
    </row>
    <row r="1001">
      <c r="O1001" s="9"/>
    </row>
    <row r="1002">
      <c r="O1002" s="9"/>
    </row>
    <row r="1003">
      <c r="O1003" s="9"/>
    </row>
    <row r="1004">
      <c r="O1004" s="9"/>
    </row>
    <row r="1005">
      <c r="O1005" s="9"/>
    </row>
    <row r="1006">
      <c r="O1006" s="9"/>
    </row>
    <row r="1007">
      <c r="O1007" s="9"/>
    </row>
    <row r="1008">
      <c r="O1008" s="9"/>
    </row>
    <row r="1009">
      <c r="O1009" s="9"/>
    </row>
    <row r="1010">
      <c r="O1010" s="9"/>
    </row>
    <row r="1011">
      <c r="O1011" s="9"/>
    </row>
    <row r="1012">
      <c r="O1012" s="9"/>
    </row>
    <row r="1013">
      <c r="O1013" s="9"/>
    </row>
    <row r="1014">
      <c r="O1014" s="9"/>
    </row>
    <row r="1015">
      <c r="O1015" s="9"/>
    </row>
    <row r="1016">
      <c r="O1016" s="9"/>
    </row>
    <row r="1017">
      <c r="O1017" s="9"/>
    </row>
    <row r="1018">
      <c r="O1018" s="9"/>
    </row>
    <row r="1019">
      <c r="O1019" s="9"/>
    </row>
    <row r="1020">
      <c r="O1020" s="9"/>
    </row>
    <row r="1021">
      <c r="O1021" s="9"/>
    </row>
    <row r="1022">
      <c r="O1022" s="9"/>
    </row>
    <row r="1023">
      <c r="O1023" s="9"/>
    </row>
    <row r="1024">
      <c r="O1024" s="9"/>
    </row>
    <row r="1025">
      <c r="O1025" s="9"/>
    </row>
    <row r="1026">
      <c r="O1026" s="9"/>
    </row>
    <row r="1027">
      <c r="O1027" s="9"/>
    </row>
    <row r="1028">
      <c r="O1028" s="9"/>
    </row>
    <row r="1029">
      <c r="O1029" s="9"/>
    </row>
    <row r="1030">
      <c r="O1030" s="9"/>
    </row>
    <row r="1031">
      <c r="O1031" s="9"/>
    </row>
    <row r="1032">
      <c r="O1032" s="9"/>
    </row>
    <row r="1033">
      <c r="O1033" s="9"/>
    </row>
    <row r="1034">
      <c r="O1034" s="9"/>
    </row>
    <row r="1035">
      <c r="O1035" s="9"/>
    </row>
    <row r="1036">
      <c r="O1036" s="9"/>
    </row>
    <row r="1037">
      <c r="O1037" s="9"/>
    </row>
    <row r="1038">
      <c r="O1038" s="9"/>
    </row>
    <row r="1039">
      <c r="O1039" s="9"/>
    </row>
    <row r="1040">
      <c r="O1040" s="9"/>
    </row>
    <row r="1041">
      <c r="O1041" s="9"/>
    </row>
    <row r="1042">
      <c r="O1042" s="9"/>
    </row>
    <row r="1043">
      <c r="O1043" s="9"/>
    </row>
    <row r="1044">
      <c r="O1044" s="9"/>
    </row>
    <row r="1045">
      <c r="O1045" s="9"/>
    </row>
    <row r="1046">
      <c r="O1046" s="9"/>
    </row>
    <row r="1047">
      <c r="O1047" s="9"/>
    </row>
    <row r="1048">
      <c r="O1048" s="9"/>
    </row>
    <row r="1049">
      <c r="O1049" s="9"/>
    </row>
    <row r="1050">
      <c r="O1050" s="9"/>
    </row>
    <row r="1051">
      <c r="O1051" s="9"/>
    </row>
    <row r="1052">
      <c r="O1052" s="9"/>
    </row>
    <row r="1053">
      <c r="O1053" s="9"/>
    </row>
    <row r="1054">
      <c r="O1054" s="9"/>
    </row>
    <row r="1055">
      <c r="O1055" s="9"/>
    </row>
  </sheetData>
  <conditionalFormatting sqref="P2:S119">
    <cfRule type="cellIs" dxfId="0" priority="1" operator="greaterThan">
      <formula>2</formula>
    </cfRule>
  </conditionalFormatting>
  <conditionalFormatting sqref="P2:S119">
    <cfRule type="cellIs" dxfId="0" priority="2" operator="equal">
      <formula>-2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3" max="3" width="14.63"/>
    <col customWidth="1" min="8" max="8" width="16.38"/>
    <col customWidth="1" min="12" max="12" width="26.38"/>
    <col customWidth="1" min="18" max="18" width="13.13"/>
    <col customWidth="1" min="19" max="19" width="17.63"/>
  </cols>
  <sheetData>
    <row r="1">
      <c r="A1" s="10" t="s">
        <v>4</v>
      </c>
      <c r="B1" s="11" t="s">
        <v>10</v>
      </c>
      <c r="C1" s="10" t="s">
        <v>11</v>
      </c>
      <c r="D1" s="10" t="s">
        <v>12</v>
      </c>
      <c r="E1" s="10" t="s">
        <v>13</v>
      </c>
      <c r="F1" s="10" t="s">
        <v>274</v>
      </c>
      <c r="G1" s="10" t="s">
        <v>275</v>
      </c>
      <c r="H1" s="10" t="s">
        <v>281</v>
      </c>
      <c r="L1" s="10" t="s">
        <v>4</v>
      </c>
      <c r="M1" s="10" t="s">
        <v>10</v>
      </c>
      <c r="N1" s="10" t="s">
        <v>11</v>
      </c>
      <c r="O1" s="11" t="s">
        <v>12</v>
      </c>
      <c r="P1" s="10" t="s">
        <v>13</v>
      </c>
      <c r="Q1" s="10" t="s">
        <v>274</v>
      </c>
      <c r="R1" s="10" t="s">
        <v>277</v>
      </c>
      <c r="S1" s="10" t="s">
        <v>282</v>
      </c>
    </row>
    <row r="2">
      <c r="A2" s="4" t="s">
        <v>65</v>
      </c>
      <c r="B2" s="12">
        <v>235.0</v>
      </c>
      <c r="C2" s="4">
        <v>0.0</v>
      </c>
      <c r="D2" s="4">
        <v>49.0</v>
      </c>
      <c r="E2" s="4">
        <v>0.0</v>
      </c>
      <c r="F2" s="4">
        <v>3.0</v>
      </c>
      <c r="G2" s="13">
        <v>2.6150644678212145</v>
      </c>
      <c r="H2" s="13">
        <f t="shared" ref="H2:H71" si="1">ABS(G2)</f>
        <v>2.615064468</v>
      </c>
      <c r="L2" s="4" t="s">
        <v>37</v>
      </c>
      <c r="M2" s="4">
        <v>129.0</v>
      </c>
      <c r="N2" s="4">
        <v>0.0</v>
      </c>
      <c r="O2" s="12">
        <v>204.0</v>
      </c>
      <c r="P2" s="4">
        <v>14.0</v>
      </c>
      <c r="Q2" s="4">
        <v>1.0</v>
      </c>
      <c r="R2" s="13">
        <v>3.438745749758738</v>
      </c>
      <c r="S2" s="13">
        <f t="shared" ref="S2:S71" si="2">ABS(R2)</f>
        <v>3.43874575</v>
      </c>
    </row>
    <row r="3">
      <c r="A3" s="4" t="s">
        <v>26</v>
      </c>
      <c r="B3" s="12">
        <v>295.0</v>
      </c>
      <c r="C3" s="4">
        <v>0.0</v>
      </c>
      <c r="D3" s="4">
        <v>55.0</v>
      </c>
      <c r="E3" s="4">
        <v>0.0</v>
      </c>
      <c r="F3" s="4">
        <v>1.0</v>
      </c>
      <c r="G3" s="13">
        <v>2.305896879912484</v>
      </c>
      <c r="H3" s="13">
        <f t="shared" si="1"/>
        <v>2.30589688</v>
      </c>
      <c r="L3" s="4" t="s">
        <v>233</v>
      </c>
      <c r="M3" s="4">
        <v>87.0</v>
      </c>
      <c r="N3" s="4">
        <v>0.0</v>
      </c>
      <c r="O3" s="12">
        <v>215.0</v>
      </c>
      <c r="P3" s="4">
        <v>4.0</v>
      </c>
      <c r="Q3" s="4">
        <v>13.0</v>
      </c>
      <c r="R3" s="13">
        <v>2.134563544658717</v>
      </c>
      <c r="S3" s="13">
        <f t="shared" si="2"/>
        <v>2.134563545</v>
      </c>
    </row>
    <row r="4">
      <c r="A4" s="4" t="s">
        <v>229</v>
      </c>
      <c r="B4" s="12">
        <v>179.0</v>
      </c>
      <c r="C4" s="4">
        <v>0.0</v>
      </c>
      <c r="D4" s="4">
        <v>48.0</v>
      </c>
      <c r="E4" s="4">
        <v>2.0</v>
      </c>
      <c r="F4" s="4">
        <v>13.0</v>
      </c>
      <c r="G4" s="13">
        <v>2.2786239899941947</v>
      </c>
      <c r="H4" s="13">
        <f t="shared" si="1"/>
        <v>2.27862399</v>
      </c>
      <c r="L4" s="4" t="s">
        <v>123</v>
      </c>
      <c r="M4" s="4">
        <v>48.0</v>
      </c>
      <c r="N4" s="4">
        <v>0.0</v>
      </c>
      <c r="O4" s="12">
        <v>138.0</v>
      </c>
      <c r="P4" s="4">
        <v>2.0</v>
      </c>
      <c r="Q4" s="4">
        <v>3.0</v>
      </c>
      <c r="R4" s="13">
        <v>2.0375974370580057</v>
      </c>
      <c r="S4" s="13">
        <f t="shared" si="2"/>
        <v>2.037597437</v>
      </c>
    </row>
    <row r="5">
      <c r="A5" s="4" t="s">
        <v>114</v>
      </c>
      <c r="B5" s="12">
        <v>179.0</v>
      </c>
      <c r="C5" s="4">
        <v>0.0</v>
      </c>
      <c r="D5" s="4">
        <v>62.0</v>
      </c>
      <c r="E5" s="4">
        <v>0.0</v>
      </c>
      <c r="F5" s="4">
        <v>3.0</v>
      </c>
      <c r="G5" s="6">
        <v>1.6493773563527134</v>
      </c>
      <c r="H5" s="6">
        <f t="shared" si="1"/>
        <v>1.649377356</v>
      </c>
      <c r="L5" s="4" t="s">
        <v>127</v>
      </c>
      <c r="M5" s="4">
        <v>82.0</v>
      </c>
      <c r="N5" s="4">
        <v>0.0</v>
      </c>
      <c r="O5" s="12">
        <v>129.0</v>
      </c>
      <c r="P5" s="4">
        <v>15.0</v>
      </c>
      <c r="Q5" s="4">
        <v>3.0</v>
      </c>
      <c r="R5" s="6">
        <v>1.81696586744026</v>
      </c>
      <c r="S5" s="6">
        <f t="shared" si="2"/>
        <v>1.816965867</v>
      </c>
    </row>
    <row r="6">
      <c r="A6" s="4" t="s">
        <v>85</v>
      </c>
      <c r="B6" s="12">
        <v>126.0</v>
      </c>
      <c r="C6" s="4">
        <v>0.0</v>
      </c>
      <c r="D6" s="4">
        <v>47.0</v>
      </c>
      <c r="E6" s="4">
        <v>0.0</v>
      </c>
      <c r="F6" s="4">
        <v>6.0</v>
      </c>
      <c r="G6" s="6">
        <v>1.6084190108302778</v>
      </c>
      <c r="H6" s="6">
        <f t="shared" si="1"/>
        <v>1.608419011</v>
      </c>
      <c r="L6" s="4" t="s">
        <v>143</v>
      </c>
      <c r="M6" s="4">
        <v>90.0</v>
      </c>
      <c r="N6" s="4">
        <v>0.0</v>
      </c>
      <c r="O6" s="12">
        <v>128.0</v>
      </c>
      <c r="P6" s="4">
        <v>0.0</v>
      </c>
      <c r="Q6" s="4">
        <v>3.0</v>
      </c>
      <c r="R6" s="6">
        <v>1.7924512485938437</v>
      </c>
      <c r="S6" s="6">
        <f t="shared" si="2"/>
        <v>1.792451249</v>
      </c>
    </row>
    <row r="7">
      <c r="A7" s="4" t="s">
        <v>153</v>
      </c>
      <c r="B7" s="12">
        <v>0.0</v>
      </c>
      <c r="C7" s="4">
        <v>0.0</v>
      </c>
      <c r="D7" s="4">
        <v>2.0</v>
      </c>
      <c r="E7" s="4">
        <v>0.0</v>
      </c>
      <c r="F7" s="4">
        <v>3.0</v>
      </c>
      <c r="G7" s="6">
        <v>-1.437372517805532</v>
      </c>
      <c r="H7" s="6">
        <f t="shared" si="1"/>
        <v>1.437372518</v>
      </c>
      <c r="L7" s="4" t="s">
        <v>102</v>
      </c>
      <c r="M7" s="4">
        <v>68.0</v>
      </c>
      <c r="N7" s="4">
        <v>0.0</v>
      </c>
      <c r="O7" s="12">
        <v>140.0</v>
      </c>
      <c r="P7" s="4">
        <v>0.0</v>
      </c>
      <c r="Q7" s="4">
        <v>6.0</v>
      </c>
      <c r="R7" s="6">
        <v>1.5707555685565215</v>
      </c>
      <c r="S7" s="6">
        <f t="shared" si="2"/>
        <v>1.570755569</v>
      </c>
    </row>
    <row r="8">
      <c r="A8" s="4" t="s">
        <v>81</v>
      </c>
      <c r="B8" s="12">
        <v>221.0</v>
      </c>
      <c r="C8" s="4">
        <v>0.0</v>
      </c>
      <c r="D8" s="4">
        <v>53.0</v>
      </c>
      <c r="E8" s="4">
        <v>0.0</v>
      </c>
      <c r="F8" s="4">
        <v>5.0</v>
      </c>
      <c r="G8" s="6">
        <v>1.3887301496588271</v>
      </c>
      <c r="H8" s="6">
        <f t="shared" si="1"/>
        <v>1.38873015</v>
      </c>
      <c r="L8" s="4" t="s">
        <v>246</v>
      </c>
      <c r="M8" s="4">
        <v>28.0</v>
      </c>
      <c r="N8" s="4">
        <v>1.0</v>
      </c>
      <c r="O8" s="12">
        <v>172.0</v>
      </c>
      <c r="P8" s="4">
        <v>1.0</v>
      </c>
      <c r="Q8" s="4">
        <v>13.0</v>
      </c>
      <c r="R8" s="6">
        <v>1.4682388083950157</v>
      </c>
      <c r="S8" s="6">
        <f t="shared" si="2"/>
        <v>1.468238808</v>
      </c>
    </row>
    <row r="9">
      <c r="A9" s="4" t="s">
        <v>174</v>
      </c>
      <c r="B9" s="12">
        <v>58.0</v>
      </c>
      <c r="C9" s="4">
        <v>0.0</v>
      </c>
      <c r="D9" s="4">
        <v>23.0</v>
      </c>
      <c r="E9" s="4">
        <v>0.0</v>
      </c>
      <c r="F9" s="4">
        <v>1.0</v>
      </c>
      <c r="G9" s="6">
        <v>-1.382256565568817</v>
      </c>
      <c r="H9" s="6">
        <f t="shared" si="1"/>
        <v>1.382256566</v>
      </c>
      <c r="L9" s="4" t="s">
        <v>81</v>
      </c>
      <c r="M9" s="4">
        <v>221.0</v>
      </c>
      <c r="N9" s="4">
        <v>0.0</v>
      </c>
      <c r="O9" s="12">
        <v>53.0</v>
      </c>
      <c r="P9" s="4">
        <v>0.0</v>
      </c>
      <c r="Q9" s="4">
        <v>5.0</v>
      </c>
      <c r="R9" s="6">
        <v>-1.4018260516446999</v>
      </c>
      <c r="S9" s="6">
        <f t="shared" si="2"/>
        <v>1.401826052</v>
      </c>
    </row>
    <row r="10">
      <c r="A10" s="4" t="s">
        <v>272</v>
      </c>
      <c r="B10" s="12">
        <v>61.0</v>
      </c>
      <c r="C10" s="4">
        <v>2.0</v>
      </c>
      <c r="D10" s="4">
        <v>34.0</v>
      </c>
      <c r="E10" s="4">
        <v>0.0</v>
      </c>
      <c r="F10" s="4">
        <v>1.0</v>
      </c>
      <c r="G10" s="6">
        <v>-1.335571078917155</v>
      </c>
      <c r="H10" s="6">
        <f t="shared" si="1"/>
        <v>1.335571079</v>
      </c>
      <c r="L10" s="4" t="s">
        <v>153</v>
      </c>
      <c r="M10" s="4">
        <v>0.0</v>
      </c>
      <c r="N10" s="4">
        <v>0.0</v>
      </c>
      <c r="O10" s="12">
        <v>2.0</v>
      </c>
      <c r="P10" s="4">
        <v>0.0</v>
      </c>
      <c r="Q10" s="4">
        <v>3.0</v>
      </c>
      <c r="R10" s="6">
        <v>-1.2963907260545982</v>
      </c>
      <c r="S10" s="6">
        <f t="shared" si="2"/>
        <v>1.296390726</v>
      </c>
    </row>
    <row r="11">
      <c r="A11" s="4" t="s">
        <v>246</v>
      </c>
      <c r="B11" s="12">
        <v>28.0</v>
      </c>
      <c r="C11" s="4">
        <v>1.0</v>
      </c>
      <c r="D11" s="4">
        <v>172.0</v>
      </c>
      <c r="E11" s="4">
        <v>1.0</v>
      </c>
      <c r="F11" s="4">
        <v>13.0</v>
      </c>
      <c r="G11" s="6">
        <v>-1.2685123243266652</v>
      </c>
      <c r="H11" s="6">
        <f t="shared" si="1"/>
        <v>1.268512324</v>
      </c>
      <c r="L11" s="4" t="s">
        <v>88</v>
      </c>
      <c r="M11" s="4">
        <v>31.0</v>
      </c>
      <c r="N11" s="4">
        <v>0.0</v>
      </c>
      <c r="O11" s="12">
        <v>4.0</v>
      </c>
      <c r="P11" s="4">
        <v>0.0</v>
      </c>
      <c r="Q11" s="4">
        <v>6.0</v>
      </c>
      <c r="R11" s="6">
        <v>-1.1945875683196845</v>
      </c>
      <c r="S11" s="6">
        <f t="shared" si="2"/>
        <v>1.194587568</v>
      </c>
    </row>
    <row r="12">
      <c r="A12" s="4" t="s">
        <v>168</v>
      </c>
      <c r="B12" s="12">
        <v>66.0</v>
      </c>
      <c r="C12" s="4">
        <v>0.0</v>
      </c>
      <c r="D12" s="4">
        <v>48.0</v>
      </c>
      <c r="E12" s="4">
        <v>0.0</v>
      </c>
      <c r="F12" s="4">
        <v>1.0</v>
      </c>
      <c r="G12" s="6">
        <v>-1.2577619344977182</v>
      </c>
      <c r="H12" s="6">
        <f t="shared" si="1"/>
        <v>1.257761934</v>
      </c>
      <c r="L12" s="4" t="s">
        <v>250</v>
      </c>
      <c r="M12" s="4">
        <v>113.0</v>
      </c>
      <c r="N12" s="4">
        <v>0.0</v>
      </c>
      <c r="O12" s="12">
        <v>11.0</v>
      </c>
      <c r="P12" s="4">
        <v>0.0</v>
      </c>
      <c r="Q12" s="4">
        <v>13.0</v>
      </c>
      <c r="R12" s="6">
        <v>-1.0266049715690742</v>
      </c>
      <c r="S12" s="6">
        <f t="shared" si="2"/>
        <v>1.026604972</v>
      </c>
    </row>
    <row r="13">
      <c r="A13" s="4" t="s">
        <v>199</v>
      </c>
      <c r="B13" s="12">
        <v>70.0</v>
      </c>
      <c r="C13" s="4">
        <v>0.0</v>
      </c>
      <c r="D13" s="4">
        <v>87.0</v>
      </c>
      <c r="E13" s="4">
        <v>0.0</v>
      </c>
      <c r="F13" s="4">
        <v>1.0</v>
      </c>
      <c r="G13" s="6">
        <v>-1.1955146189621688</v>
      </c>
      <c r="H13" s="6">
        <f t="shared" si="1"/>
        <v>1.195514619</v>
      </c>
      <c r="L13" s="4" t="s">
        <v>118</v>
      </c>
      <c r="M13" s="4">
        <v>23.0</v>
      </c>
      <c r="N13" s="4">
        <v>0.0</v>
      </c>
      <c r="O13" s="12">
        <v>14.0</v>
      </c>
      <c r="P13" s="4">
        <v>0.0</v>
      </c>
      <c r="Q13" s="4">
        <v>3.0</v>
      </c>
      <c r="R13" s="6">
        <v>-1.0022152998976037</v>
      </c>
      <c r="S13" s="6">
        <f t="shared" si="2"/>
        <v>1.0022153</v>
      </c>
    </row>
    <row r="14">
      <c r="A14" s="4" t="s">
        <v>239</v>
      </c>
      <c r="B14" s="12">
        <v>33.0</v>
      </c>
      <c r="C14" s="4">
        <v>0.0</v>
      </c>
      <c r="D14" s="4">
        <v>60.0</v>
      </c>
      <c r="E14" s="4">
        <v>2.0</v>
      </c>
      <c r="F14" s="4">
        <v>13.0</v>
      </c>
      <c r="G14" s="6">
        <v>-1.1510574794816035</v>
      </c>
      <c r="H14" s="6">
        <f t="shared" si="1"/>
        <v>1.151057479</v>
      </c>
      <c r="L14" s="4" t="s">
        <v>18</v>
      </c>
      <c r="M14" s="4">
        <v>86.0</v>
      </c>
      <c r="N14" s="4">
        <v>0.0</v>
      </c>
      <c r="O14" s="12">
        <v>36.0</v>
      </c>
      <c r="P14" s="4">
        <v>3.0</v>
      </c>
      <c r="Q14" s="4">
        <v>0.0</v>
      </c>
      <c r="R14" s="6">
        <v>1.0</v>
      </c>
      <c r="S14" s="6">
        <f t="shared" si="2"/>
        <v>1</v>
      </c>
    </row>
    <row r="15">
      <c r="A15" s="4" t="s">
        <v>208</v>
      </c>
      <c r="B15" s="12">
        <v>219.0</v>
      </c>
      <c r="C15" s="4">
        <v>0.0</v>
      </c>
      <c r="D15" s="4">
        <v>18.0</v>
      </c>
      <c r="E15" s="4">
        <v>1.0</v>
      </c>
      <c r="F15" s="4">
        <v>1.0</v>
      </c>
      <c r="G15" s="6">
        <v>1.1231978847370456</v>
      </c>
      <c r="H15" s="6">
        <f t="shared" si="1"/>
        <v>1.123197885</v>
      </c>
      <c r="L15" s="4" t="s">
        <v>21</v>
      </c>
      <c r="M15" s="4">
        <v>42.0</v>
      </c>
      <c r="N15" s="4">
        <v>0.0</v>
      </c>
      <c r="O15" s="12">
        <v>18.0</v>
      </c>
      <c r="P15" s="4">
        <v>0.0</v>
      </c>
      <c r="Q15" s="4">
        <v>0.0</v>
      </c>
      <c r="R15" s="6">
        <v>-1.0</v>
      </c>
      <c r="S15" s="6">
        <f t="shared" si="2"/>
        <v>1</v>
      </c>
    </row>
    <row r="16">
      <c r="A16" s="4" t="s">
        <v>243</v>
      </c>
      <c r="B16" s="12">
        <v>35.0</v>
      </c>
      <c r="C16" s="4">
        <v>0.0</v>
      </c>
      <c r="D16" s="4">
        <v>131.0</v>
      </c>
      <c r="E16" s="4">
        <v>0.0</v>
      </c>
      <c r="F16" s="4">
        <v>13.0</v>
      </c>
      <c r="G16" s="6">
        <v>-1.1040755415435788</v>
      </c>
      <c r="H16" s="6">
        <f t="shared" si="1"/>
        <v>1.104075542</v>
      </c>
      <c r="L16" s="4" t="s">
        <v>95</v>
      </c>
      <c r="M16" s="4">
        <v>58.0</v>
      </c>
      <c r="N16" s="4">
        <v>0.0</v>
      </c>
      <c r="O16" s="12">
        <v>19.0</v>
      </c>
      <c r="P16" s="4">
        <v>0.0</v>
      </c>
      <c r="Q16" s="4">
        <v>8.0</v>
      </c>
      <c r="R16" s="6">
        <v>1.0</v>
      </c>
      <c r="S16" s="6">
        <f t="shared" si="2"/>
        <v>1</v>
      </c>
    </row>
    <row r="17">
      <c r="A17" s="4" t="s">
        <v>253</v>
      </c>
      <c r="B17" s="12">
        <v>127.0</v>
      </c>
      <c r="C17" s="4">
        <v>0.0</v>
      </c>
      <c r="D17" s="4">
        <v>53.0</v>
      </c>
      <c r="E17" s="4">
        <v>1.0</v>
      </c>
      <c r="F17" s="4">
        <v>13.0</v>
      </c>
      <c r="G17" s="6">
        <v>1.0570936036055543</v>
      </c>
      <c r="H17" s="6">
        <f t="shared" si="1"/>
        <v>1.057093604</v>
      </c>
      <c r="L17" s="4" t="s">
        <v>98</v>
      </c>
      <c r="M17" s="4">
        <v>47.0</v>
      </c>
      <c r="N17" s="4">
        <v>4.0</v>
      </c>
      <c r="O17" s="12">
        <v>9.0</v>
      </c>
      <c r="P17" s="4">
        <v>0.0</v>
      </c>
      <c r="Q17" s="4">
        <v>8.0</v>
      </c>
      <c r="R17" s="6">
        <v>-1.0</v>
      </c>
      <c r="S17" s="6">
        <f t="shared" si="2"/>
        <v>1</v>
      </c>
    </row>
    <row r="18">
      <c r="A18" s="4" t="s">
        <v>118</v>
      </c>
      <c r="B18" s="12">
        <v>23.0</v>
      </c>
      <c r="C18" s="4">
        <v>0.0</v>
      </c>
      <c r="D18" s="4">
        <v>14.0</v>
      </c>
      <c r="E18" s="4">
        <v>0.0</v>
      </c>
      <c r="F18" s="4">
        <v>3.0</v>
      </c>
      <c r="G18" s="6">
        <v>-1.0407510255952548</v>
      </c>
      <c r="H18" s="6">
        <f t="shared" si="1"/>
        <v>1.040751026</v>
      </c>
      <c r="L18" s="4" t="s">
        <v>161</v>
      </c>
      <c r="M18" s="4">
        <v>187.0</v>
      </c>
      <c r="N18" s="4">
        <v>1.0</v>
      </c>
      <c r="O18" s="12">
        <v>88.0</v>
      </c>
      <c r="P18" s="4">
        <v>0.0</v>
      </c>
      <c r="Q18" s="4">
        <v>9.0</v>
      </c>
      <c r="R18" s="6">
        <v>1.0</v>
      </c>
      <c r="S18" s="6">
        <f t="shared" si="2"/>
        <v>1</v>
      </c>
    </row>
    <row r="19">
      <c r="A19" s="4" t="s">
        <v>18</v>
      </c>
      <c r="B19" s="12">
        <v>86.0</v>
      </c>
      <c r="C19" s="4">
        <v>0.0</v>
      </c>
      <c r="D19" s="4">
        <v>36.0</v>
      </c>
      <c r="E19" s="4">
        <v>3.0</v>
      </c>
      <c r="F19" s="4">
        <v>0.0</v>
      </c>
      <c r="G19" s="6">
        <v>1.0</v>
      </c>
      <c r="H19" s="6">
        <f t="shared" si="1"/>
        <v>1</v>
      </c>
      <c r="L19" s="4" t="s">
        <v>164</v>
      </c>
      <c r="M19" s="4">
        <v>62.0</v>
      </c>
      <c r="N19" s="4">
        <v>0.0</v>
      </c>
      <c r="O19" s="12">
        <v>76.0</v>
      </c>
      <c r="P19" s="4">
        <v>0.0</v>
      </c>
      <c r="Q19" s="4">
        <v>9.0</v>
      </c>
      <c r="R19" s="6">
        <v>-1.0</v>
      </c>
      <c r="S19" s="6">
        <f t="shared" si="2"/>
        <v>1</v>
      </c>
    </row>
    <row r="20">
      <c r="A20" s="4" t="s">
        <v>21</v>
      </c>
      <c r="B20" s="12">
        <v>42.0</v>
      </c>
      <c r="C20" s="4">
        <v>0.0</v>
      </c>
      <c r="D20" s="4">
        <v>18.0</v>
      </c>
      <c r="E20" s="4">
        <v>0.0</v>
      </c>
      <c r="F20" s="4">
        <v>0.0</v>
      </c>
      <c r="G20" s="6">
        <v>-1.0</v>
      </c>
      <c r="H20" s="6">
        <f t="shared" si="1"/>
        <v>1</v>
      </c>
      <c r="L20" s="4" t="s">
        <v>178</v>
      </c>
      <c r="M20" s="4">
        <v>103.0</v>
      </c>
      <c r="N20" s="4">
        <v>0.0</v>
      </c>
      <c r="O20" s="12">
        <v>12.0</v>
      </c>
      <c r="P20" s="4">
        <v>0.0</v>
      </c>
      <c r="Q20" s="4">
        <v>10.0</v>
      </c>
      <c r="R20" s="6">
        <v>1.0</v>
      </c>
      <c r="S20" s="6">
        <f t="shared" si="2"/>
        <v>1</v>
      </c>
    </row>
    <row r="21">
      <c r="A21" s="4" t="s">
        <v>95</v>
      </c>
      <c r="B21" s="12">
        <v>58.0</v>
      </c>
      <c r="C21" s="4">
        <v>0.0</v>
      </c>
      <c r="D21" s="4">
        <v>19.0</v>
      </c>
      <c r="E21" s="4">
        <v>0.0</v>
      </c>
      <c r="F21" s="4">
        <v>8.0</v>
      </c>
      <c r="G21" s="6">
        <v>1.0</v>
      </c>
      <c r="H21" s="6">
        <f t="shared" si="1"/>
        <v>1</v>
      </c>
      <c r="L21" s="4" t="s">
        <v>182</v>
      </c>
      <c r="M21" s="4">
        <v>161.0</v>
      </c>
      <c r="N21" s="4">
        <v>0.0</v>
      </c>
      <c r="O21" s="12">
        <v>0.0</v>
      </c>
      <c r="P21" s="4">
        <v>0.0</v>
      </c>
      <c r="Q21" s="4">
        <v>10.0</v>
      </c>
      <c r="R21" s="6">
        <v>-1.0</v>
      </c>
      <c r="S21" s="6">
        <f t="shared" si="2"/>
        <v>1</v>
      </c>
    </row>
    <row r="22">
      <c r="A22" s="4" t="s">
        <v>98</v>
      </c>
      <c r="B22" s="12">
        <v>47.0</v>
      </c>
      <c r="C22" s="4">
        <v>4.0</v>
      </c>
      <c r="D22" s="4">
        <v>9.0</v>
      </c>
      <c r="E22" s="4">
        <v>0.0</v>
      </c>
      <c r="F22" s="4">
        <v>8.0</v>
      </c>
      <c r="G22" s="6">
        <v>-1.0</v>
      </c>
      <c r="H22" s="6">
        <f t="shared" si="1"/>
        <v>1</v>
      </c>
      <c r="L22" s="4" t="s">
        <v>258</v>
      </c>
      <c r="M22" s="4">
        <v>135.0</v>
      </c>
      <c r="N22" s="4">
        <v>0.0</v>
      </c>
      <c r="O22" s="12">
        <v>181.0</v>
      </c>
      <c r="P22" s="4">
        <v>4.0</v>
      </c>
      <c r="Q22" s="4">
        <v>14.0</v>
      </c>
      <c r="R22" s="6">
        <v>1.0</v>
      </c>
      <c r="S22" s="6">
        <f t="shared" si="2"/>
        <v>1</v>
      </c>
    </row>
    <row r="23">
      <c r="A23" s="4" t="s">
        <v>161</v>
      </c>
      <c r="B23" s="12">
        <v>187.0</v>
      </c>
      <c r="C23" s="4">
        <v>1.0</v>
      </c>
      <c r="D23" s="4">
        <v>88.0</v>
      </c>
      <c r="E23" s="4">
        <v>0.0</v>
      </c>
      <c r="F23" s="4">
        <v>9.0</v>
      </c>
      <c r="G23" s="6">
        <v>1.0</v>
      </c>
      <c r="H23" s="6">
        <f t="shared" si="1"/>
        <v>1</v>
      </c>
      <c r="L23" s="4" t="s">
        <v>261</v>
      </c>
      <c r="M23" s="4">
        <v>131.0</v>
      </c>
      <c r="N23" s="4">
        <v>0.0</v>
      </c>
      <c r="O23" s="12">
        <v>108.0</v>
      </c>
      <c r="P23" s="4">
        <v>0.0</v>
      </c>
      <c r="Q23" s="4">
        <v>14.0</v>
      </c>
      <c r="R23" s="6">
        <v>-1.0</v>
      </c>
      <c r="S23" s="6">
        <f t="shared" si="2"/>
        <v>1</v>
      </c>
    </row>
    <row r="24">
      <c r="A24" s="4" t="s">
        <v>164</v>
      </c>
      <c r="B24" s="12">
        <v>62.0</v>
      </c>
      <c r="C24" s="4">
        <v>0.0</v>
      </c>
      <c r="D24" s="4">
        <v>76.0</v>
      </c>
      <c r="E24" s="4">
        <v>0.0</v>
      </c>
      <c r="F24" s="4">
        <v>9.0</v>
      </c>
      <c r="G24" s="6">
        <v>-1.0</v>
      </c>
      <c r="H24" s="6">
        <f t="shared" si="1"/>
        <v>1</v>
      </c>
      <c r="L24" s="4" t="s">
        <v>69</v>
      </c>
      <c r="M24" s="4">
        <v>68.0</v>
      </c>
      <c r="N24" s="4">
        <v>0.0</v>
      </c>
      <c r="O24" s="12">
        <v>16.0</v>
      </c>
      <c r="P24" s="4">
        <v>0.0</v>
      </c>
      <c r="Q24" s="4">
        <v>3.0</v>
      </c>
      <c r="R24" s="6">
        <v>-0.9531860622047713</v>
      </c>
      <c r="S24" s="6">
        <f t="shared" si="2"/>
        <v>0.9531860622</v>
      </c>
    </row>
    <row r="25">
      <c r="A25" s="4" t="s">
        <v>178</v>
      </c>
      <c r="B25" s="12">
        <v>103.0</v>
      </c>
      <c r="C25" s="4">
        <v>0.0</v>
      </c>
      <c r="D25" s="4">
        <v>12.0</v>
      </c>
      <c r="E25" s="4">
        <v>0.0</v>
      </c>
      <c r="F25" s="4">
        <v>10.0</v>
      </c>
      <c r="G25" s="6">
        <v>-1.0</v>
      </c>
      <c r="H25" s="6">
        <f t="shared" si="1"/>
        <v>1</v>
      </c>
      <c r="L25" s="4" t="s">
        <v>41</v>
      </c>
      <c r="M25" s="4">
        <v>145.0</v>
      </c>
      <c r="N25" s="4">
        <v>1.0</v>
      </c>
      <c r="O25" s="12">
        <v>97.0</v>
      </c>
      <c r="P25" s="4">
        <v>6.0</v>
      </c>
      <c r="Q25" s="4">
        <v>1.0</v>
      </c>
      <c r="R25" s="6">
        <v>0.9516369947642471</v>
      </c>
      <c r="S25" s="6">
        <f t="shared" si="2"/>
        <v>0.9516369948</v>
      </c>
    </row>
    <row r="26">
      <c r="A26" s="4" t="s">
        <v>182</v>
      </c>
      <c r="B26" s="12">
        <v>161.0</v>
      </c>
      <c r="C26" s="4">
        <v>0.0</v>
      </c>
      <c r="D26" s="4">
        <v>0.0</v>
      </c>
      <c r="E26" s="4">
        <v>0.0</v>
      </c>
      <c r="F26" s="4">
        <v>10.0</v>
      </c>
      <c r="G26" s="6">
        <v>1.0</v>
      </c>
      <c r="H26" s="6">
        <f t="shared" si="1"/>
        <v>1</v>
      </c>
      <c r="L26" s="4" t="s">
        <v>223</v>
      </c>
      <c r="M26" s="4">
        <v>55.0</v>
      </c>
      <c r="N26" s="4">
        <v>0.0</v>
      </c>
      <c r="O26" s="12">
        <v>16.0</v>
      </c>
      <c r="P26" s="4">
        <v>3.0</v>
      </c>
      <c r="Q26" s="4">
        <v>13.0</v>
      </c>
      <c r="R26" s="6">
        <v>-0.9491253510732951</v>
      </c>
      <c r="S26" s="6">
        <f t="shared" si="2"/>
        <v>0.9491253511</v>
      </c>
    </row>
    <row r="27">
      <c r="A27" s="4" t="s">
        <v>258</v>
      </c>
      <c r="B27" s="12">
        <v>135.0</v>
      </c>
      <c r="C27" s="4">
        <v>0.0</v>
      </c>
      <c r="D27" s="4">
        <v>181.0</v>
      </c>
      <c r="E27" s="4">
        <v>4.0</v>
      </c>
      <c r="F27" s="4">
        <v>14.0</v>
      </c>
      <c r="G27" s="6">
        <v>1.0</v>
      </c>
      <c r="H27" s="6">
        <f t="shared" si="1"/>
        <v>1</v>
      </c>
      <c r="L27" s="4" t="s">
        <v>226</v>
      </c>
      <c r="M27" s="4">
        <v>55.0</v>
      </c>
      <c r="N27" s="4">
        <v>0.0</v>
      </c>
      <c r="O27" s="12">
        <v>16.0</v>
      </c>
      <c r="P27" s="4">
        <v>3.0</v>
      </c>
      <c r="Q27" s="4">
        <v>13.0</v>
      </c>
      <c r="R27" s="6">
        <v>-0.9491253510732951</v>
      </c>
      <c r="S27" s="6">
        <f t="shared" si="2"/>
        <v>0.9491253511</v>
      </c>
    </row>
    <row r="28">
      <c r="A28" s="4" t="s">
        <v>261</v>
      </c>
      <c r="B28" s="12">
        <v>131.0</v>
      </c>
      <c r="C28" s="4">
        <v>0.0</v>
      </c>
      <c r="D28" s="4">
        <v>108.0</v>
      </c>
      <c r="E28" s="4">
        <v>0.0</v>
      </c>
      <c r="F28" s="4">
        <v>14.0</v>
      </c>
      <c r="G28" s="6">
        <v>-1.0</v>
      </c>
      <c r="H28" s="6">
        <f t="shared" si="1"/>
        <v>1</v>
      </c>
      <c r="L28" s="4" t="s">
        <v>146</v>
      </c>
      <c r="M28" s="4">
        <v>33.0</v>
      </c>
      <c r="N28" s="4">
        <v>0.0</v>
      </c>
      <c r="O28" s="12">
        <v>18.0</v>
      </c>
      <c r="P28" s="4">
        <v>0.0</v>
      </c>
      <c r="Q28" s="4">
        <v>3.0</v>
      </c>
      <c r="R28" s="6">
        <v>-0.9041568245119389</v>
      </c>
      <c r="S28" s="6">
        <f t="shared" si="2"/>
        <v>0.9041568245</v>
      </c>
    </row>
    <row r="29">
      <c r="A29" s="4" t="s">
        <v>47</v>
      </c>
      <c r="B29" s="12">
        <v>210.0</v>
      </c>
      <c r="C29" s="4">
        <v>0.0</v>
      </c>
      <c r="D29" s="4">
        <v>61.0</v>
      </c>
      <c r="E29" s="4">
        <v>1.0</v>
      </c>
      <c r="F29" s="4">
        <v>1.0</v>
      </c>
      <c r="G29" s="6">
        <v>0.9831414247820596</v>
      </c>
      <c r="H29" s="6">
        <f t="shared" si="1"/>
        <v>0.9831414248</v>
      </c>
      <c r="L29" s="4" t="s">
        <v>208</v>
      </c>
      <c r="M29" s="4">
        <v>219.0</v>
      </c>
      <c r="N29" s="4">
        <v>0.0</v>
      </c>
      <c r="O29" s="12">
        <v>18.0</v>
      </c>
      <c r="P29" s="4">
        <v>1.0</v>
      </c>
      <c r="Q29" s="4">
        <v>1.0</v>
      </c>
      <c r="R29" s="6">
        <v>-0.8846395626615919</v>
      </c>
      <c r="S29" s="6">
        <f t="shared" si="2"/>
        <v>0.8846395627</v>
      </c>
    </row>
    <row r="30">
      <c r="A30" s="4" t="s">
        <v>137</v>
      </c>
      <c r="B30" s="12">
        <v>140.0</v>
      </c>
      <c r="C30" s="4">
        <v>0.0</v>
      </c>
      <c r="D30" s="4">
        <v>62.0</v>
      </c>
      <c r="E30" s="4">
        <v>0.0</v>
      </c>
      <c r="F30" s="4">
        <v>3.0</v>
      </c>
      <c r="G30" s="6">
        <v>0.9768452608657214</v>
      </c>
      <c r="H30" s="6">
        <f t="shared" si="1"/>
        <v>0.9768452609</v>
      </c>
      <c r="L30" s="4" t="s">
        <v>77</v>
      </c>
      <c r="M30" s="4">
        <v>126.0</v>
      </c>
      <c r="N30" s="4">
        <v>0.0</v>
      </c>
      <c r="O30" s="12">
        <v>88.0</v>
      </c>
      <c r="P30" s="4">
        <v>0.0</v>
      </c>
      <c r="Q30" s="4">
        <v>5.0</v>
      </c>
      <c r="R30" s="6">
        <v>0.8626621856275071</v>
      </c>
      <c r="S30" s="6">
        <f t="shared" si="2"/>
        <v>0.8626621856</v>
      </c>
    </row>
    <row r="31">
      <c r="A31" s="4" t="s">
        <v>202</v>
      </c>
      <c r="B31" s="12">
        <v>208.0</v>
      </c>
      <c r="C31" s="4">
        <v>0.0</v>
      </c>
      <c r="D31" s="4">
        <v>38.0</v>
      </c>
      <c r="E31" s="4">
        <v>0.0</v>
      </c>
      <c r="F31" s="4">
        <v>1.0</v>
      </c>
      <c r="G31" s="6">
        <v>0.9520177670142849</v>
      </c>
      <c r="H31" s="6">
        <f t="shared" si="1"/>
        <v>0.952017767</v>
      </c>
      <c r="L31" s="4" t="s">
        <v>219</v>
      </c>
      <c r="M31" s="4">
        <v>99.0</v>
      </c>
      <c r="N31" s="4">
        <v>0.0</v>
      </c>
      <c r="O31" s="12">
        <v>23.0</v>
      </c>
      <c r="P31" s="4">
        <v>2.0</v>
      </c>
      <c r="Q31" s="4">
        <v>13.0</v>
      </c>
      <c r="R31" s="6">
        <v>-0.8406538823792042</v>
      </c>
      <c r="S31" s="6">
        <f t="shared" si="2"/>
        <v>0.8406538824</v>
      </c>
    </row>
    <row r="32">
      <c r="A32" s="4" t="s">
        <v>88</v>
      </c>
      <c r="B32" s="12">
        <v>31.0</v>
      </c>
      <c r="C32" s="4">
        <v>0.0</v>
      </c>
      <c r="D32" s="4">
        <v>4.0</v>
      </c>
      <c r="E32" s="4">
        <v>0.0</v>
      </c>
      <c r="F32" s="4">
        <v>6.0</v>
      </c>
      <c r="G32" s="6">
        <v>-0.9276773547942266</v>
      </c>
      <c r="H32" s="6">
        <f t="shared" si="1"/>
        <v>0.9276773548</v>
      </c>
      <c r="L32" s="4" t="s">
        <v>52</v>
      </c>
      <c r="M32" s="4">
        <v>117.0</v>
      </c>
      <c r="N32" s="4">
        <v>0.0</v>
      </c>
      <c r="O32" s="12">
        <v>20.0</v>
      </c>
      <c r="P32" s="4">
        <v>1.0</v>
      </c>
      <c r="Q32" s="4">
        <v>1.0</v>
      </c>
      <c r="R32" s="6">
        <v>-0.8381515485495453</v>
      </c>
      <c r="S32" s="6">
        <f t="shared" si="2"/>
        <v>0.8381515485</v>
      </c>
    </row>
    <row r="33">
      <c r="A33" s="4" t="s">
        <v>77</v>
      </c>
      <c r="B33" s="12">
        <v>126.0</v>
      </c>
      <c r="C33" s="4">
        <v>0.0</v>
      </c>
      <c r="D33" s="4">
        <v>88.0</v>
      </c>
      <c r="E33" s="4">
        <v>0.0</v>
      </c>
      <c r="F33" s="4">
        <v>5.0</v>
      </c>
      <c r="G33" s="6">
        <v>-0.9258200997725514</v>
      </c>
      <c r="H33" s="6">
        <f t="shared" si="1"/>
        <v>0.9258200998</v>
      </c>
      <c r="L33" s="4" t="s">
        <v>243</v>
      </c>
      <c r="M33" s="4">
        <v>35.0</v>
      </c>
      <c r="N33" s="4">
        <v>0.0</v>
      </c>
      <c r="O33" s="12">
        <v>131.0</v>
      </c>
      <c r="P33" s="4">
        <v>0.0</v>
      </c>
      <c r="Q33" s="4">
        <v>13.0</v>
      </c>
      <c r="R33" s="6">
        <v>0.8329059203296263</v>
      </c>
      <c r="S33" s="6">
        <f t="shared" si="2"/>
        <v>0.8329059203</v>
      </c>
    </row>
    <row r="34">
      <c r="A34" s="4" t="s">
        <v>146</v>
      </c>
      <c r="B34" s="12">
        <v>33.0</v>
      </c>
      <c r="C34" s="4">
        <v>0.0</v>
      </c>
      <c r="D34" s="4">
        <v>18.0</v>
      </c>
      <c r="E34" s="4">
        <v>0.0</v>
      </c>
      <c r="F34" s="4">
        <v>3.0</v>
      </c>
      <c r="G34" s="6">
        <v>-0.8683068985473081</v>
      </c>
      <c r="H34" s="6">
        <f t="shared" si="1"/>
        <v>0.8683068985</v>
      </c>
      <c r="L34" s="4" t="s">
        <v>174</v>
      </c>
      <c r="M34" s="4">
        <v>58.0</v>
      </c>
      <c r="N34" s="4">
        <v>0.0</v>
      </c>
      <c r="O34" s="12">
        <v>23.0</v>
      </c>
      <c r="P34" s="4">
        <v>0.0</v>
      </c>
      <c r="Q34" s="4">
        <v>1.0</v>
      </c>
      <c r="R34" s="6">
        <v>-0.7684195273814756</v>
      </c>
      <c r="S34" s="6">
        <f t="shared" si="2"/>
        <v>0.7684195274</v>
      </c>
    </row>
    <row r="35">
      <c r="A35" s="4" t="s">
        <v>130</v>
      </c>
      <c r="B35" s="12">
        <v>36.0</v>
      </c>
      <c r="C35" s="4">
        <v>0.0</v>
      </c>
      <c r="D35" s="4">
        <v>38.0</v>
      </c>
      <c r="E35" s="4">
        <v>4.0</v>
      </c>
      <c r="F35" s="4">
        <v>3.0</v>
      </c>
      <c r="G35" s="6">
        <v>-0.8165736604329241</v>
      </c>
      <c r="H35" s="6">
        <f t="shared" si="1"/>
        <v>0.8165736604</v>
      </c>
      <c r="L35" s="4" t="s">
        <v>140</v>
      </c>
      <c r="M35" s="4">
        <v>95.0</v>
      </c>
      <c r="N35" s="4">
        <v>0.0</v>
      </c>
      <c r="O35" s="12">
        <v>85.0</v>
      </c>
      <c r="P35" s="4">
        <v>0.0</v>
      </c>
      <c r="Q35" s="4">
        <v>3.0</v>
      </c>
      <c r="R35" s="6">
        <v>0.7383226381979469</v>
      </c>
      <c r="S35" s="6">
        <f t="shared" si="2"/>
        <v>0.7383226382</v>
      </c>
    </row>
    <row r="36">
      <c r="A36" s="4" t="s">
        <v>105</v>
      </c>
      <c r="B36" s="12">
        <v>38.0</v>
      </c>
      <c r="C36" s="4">
        <v>0.0</v>
      </c>
      <c r="D36" s="4">
        <v>60.0</v>
      </c>
      <c r="E36" s="4">
        <v>0.0</v>
      </c>
      <c r="F36" s="4">
        <v>6.0</v>
      </c>
      <c r="G36" s="6">
        <v>-0.7408070962745262</v>
      </c>
      <c r="H36" s="6">
        <f t="shared" si="1"/>
        <v>0.7408070963</v>
      </c>
      <c r="L36" s="4" t="s">
        <v>61</v>
      </c>
      <c r="M36" s="4">
        <v>118.0</v>
      </c>
      <c r="N36" s="4">
        <v>0.0</v>
      </c>
      <c r="O36" s="12">
        <v>25.0</v>
      </c>
      <c r="P36" s="4">
        <v>0.0</v>
      </c>
      <c r="Q36" s="4">
        <v>3.0</v>
      </c>
      <c r="R36" s="6">
        <v>-0.7325544925870254</v>
      </c>
      <c r="S36" s="6">
        <f t="shared" si="2"/>
        <v>0.7325544926</v>
      </c>
    </row>
    <row r="37">
      <c r="A37" s="4" t="s">
        <v>250</v>
      </c>
      <c r="B37" s="12">
        <v>113.0</v>
      </c>
      <c r="C37" s="4">
        <v>0.0</v>
      </c>
      <c r="D37" s="4">
        <v>11.0</v>
      </c>
      <c r="E37" s="4">
        <v>0.0</v>
      </c>
      <c r="F37" s="4">
        <v>13.0</v>
      </c>
      <c r="G37" s="6">
        <v>0.7282200380393818</v>
      </c>
      <c r="H37" s="6">
        <f t="shared" si="1"/>
        <v>0.728220038</v>
      </c>
      <c r="L37" s="4" t="s">
        <v>216</v>
      </c>
      <c r="M37" s="4">
        <v>89.0</v>
      </c>
      <c r="N37" s="4">
        <v>0.0</v>
      </c>
      <c r="O37" s="12">
        <v>124.0</v>
      </c>
      <c r="P37" s="4">
        <v>1.0</v>
      </c>
      <c r="Q37" s="4">
        <v>13.0</v>
      </c>
      <c r="R37" s="6">
        <v>0.7244344516355354</v>
      </c>
      <c r="S37" s="6">
        <f t="shared" si="2"/>
        <v>0.7244344516</v>
      </c>
    </row>
    <row r="38">
      <c r="A38" s="4" t="s">
        <v>44</v>
      </c>
      <c r="B38" s="12">
        <v>193.0</v>
      </c>
      <c r="C38" s="4">
        <v>0.0</v>
      </c>
      <c r="D38" s="4">
        <v>42.0</v>
      </c>
      <c r="E38" s="4">
        <v>0.0</v>
      </c>
      <c r="F38" s="4">
        <v>1.0</v>
      </c>
      <c r="G38" s="6">
        <v>0.7185903337559747</v>
      </c>
      <c r="H38" s="6">
        <f t="shared" si="1"/>
        <v>0.7185903338</v>
      </c>
      <c r="L38" s="4" t="s">
        <v>199</v>
      </c>
      <c r="M38" s="4">
        <v>70.0</v>
      </c>
      <c r="N38" s="4">
        <v>0.0</v>
      </c>
      <c r="O38" s="12">
        <v>87.0</v>
      </c>
      <c r="P38" s="4">
        <v>0.0</v>
      </c>
      <c r="Q38" s="4">
        <v>1.0</v>
      </c>
      <c r="R38" s="6">
        <v>0.7191969242040143</v>
      </c>
      <c r="S38" s="6">
        <f t="shared" si="2"/>
        <v>0.7191969242</v>
      </c>
    </row>
    <row r="39">
      <c r="A39" s="4" t="s">
        <v>133</v>
      </c>
      <c r="B39" s="12">
        <v>43.0</v>
      </c>
      <c r="C39" s="4">
        <v>2.0</v>
      </c>
      <c r="D39" s="4">
        <v>56.0</v>
      </c>
      <c r="E39" s="4">
        <v>1.0</v>
      </c>
      <c r="F39" s="4">
        <v>3.0</v>
      </c>
      <c r="G39" s="6">
        <v>-0.6958627714993614</v>
      </c>
      <c r="H39" s="6">
        <f t="shared" si="1"/>
        <v>0.6958627715</v>
      </c>
      <c r="L39" s="4" t="s">
        <v>196</v>
      </c>
      <c r="M39" s="4">
        <v>111.0</v>
      </c>
      <c r="N39" s="4">
        <v>0.0</v>
      </c>
      <c r="O39" s="12">
        <v>28.0</v>
      </c>
      <c r="P39" s="4">
        <v>1.0</v>
      </c>
      <c r="Q39" s="4">
        <v>1.0</v>
      </c>
      <c r="R39" s="6">
        <v>-0.6521994921013592</v>
      </c>
      <c r="S39" s="6">
        <f t="shared" si="2"/>
        <v>0.6521994921</v>
      </c>
    </row>
    <row r="40">
      <c r="A40" s="4" t="s">
        <v>223</v>
      </c>
      <c r="B40" s="12">
        <v>55.0</v>
      </c>
      <c r="C40" s="4">
        <v>0.0</v>
      </c>
      <c r="D40" s="4">
        <v>16.0</v>
      </c>
      <c r="E40" s="4">
        <v>3.0</v>
      </c>
      <c r="F40" s="4">
        <v>13.0</v>
      </c>
      <c r="G40" s="6">
        <v>-0.6342561621633326</v>
      </c>
      <c r="H40" s="6">
        <f t="shared" si="1"/>
        <v>0.6342561622</v>
      </c>
      <c r="L40" s="4" t="s">
        <v>157</v>
      </c>
      <c r="M40" s="4">
        <v>145.0</v>
      </c>
      <c r="N40" s="4">
        <v>0.0</v>
      </c>
      <c r="O40" s="12">
        <v>83.0</v>
      </c>
      <c r="P40" s="4">
        <v>0.0</v>
      </c>
      <c r="Q40" s="4">
        <v>5.0</v>
      </c>
      <c r="R40" s="6">
        <v>0.5391638660171918</v>
      </c>
      <c r="S40" s="6">
        <f t="shared" si="2"/>
        <v>0.539163866</v>
      </c>
    </row>
    <row r="41">
      <c r="A41" s="4" t="s">
        <v>226</v>
      </c>
      <c r="B41" s="12">
        <v>55.0</v>
      </c>
      <c r="C41" s="4">
        <v>0.0</v>
      </c>
      <c r="D41" s="4">
        <v>16.0</v>
      </c>
      <c r="E41" s="4">
        <v>3.0</v>
      </c>
      <c r="F41" s="4">
        <v>13.0</v>
      </c>
      <c r="G41" s="6">
        <v>-0.6342561621633326</v>
      </c>
      <c r="H41" s="6">
        <f t="shared" si="1"/>
        <v>0.6342561622</v>
      </c>
      <c r="L41" s="4" t="s">
        <v>272</v>
      </c>
      <c r="M41" s="4">
        <v>61.0</v>
      </c>
      <c r="N41" s="4">
        <v>2.0</v>
      </c>
      <c r="O41" s="12">
        <v>34.0</v>
      </c>
      <c r="P41" s="4">
        <v>0.0</v>
      </c>
      <c r="Q41" s="4">
        <v>1.0</v>
      </c>
      <c r="R41" s="6">
        <v>-0.5127354497652195</v>
      </c>
      <c r="S41" s="6">
        <f t="shared" si="2"/>
        <v>0.5127354498</v>
      </c>
    </row>
    <row r="42">
      <c r="A42" s="4" t="s">
        <v>123</v>
      </c>
      <c r="B42" s="12">
        <v>48.0</v>
      </c>
      <c r="C42" s="4">
        <v>0.0</v>
      </c>
      <c r="D42" s="4">
        <v>138.0</v>
      </c>
      <c r="E42" s="4">
        <v>2.0</v>
      </c>
      <c r="F42" s="4">
        <v>3.0</v>
      </c>
      <c r="G42" s="6">
        <v>-0.609640707975388</v>
      </c>
      <c r="H42" s="6">
        <f t="shared" si="1"/>
        <v>0.609640708</v>
      </c>
      <c r="L42" s="4" t="s">
        <v>211</v>
      </c>
      <c r="M42" s="4">
        <v>133.0</v>
      </c>
      <c r="N42" s="4">
        <v>0.0</v>
      </c>
      <c r="O42" s="12">
        <v>34.0</v>
      </c>
      <c r="P42" s="4">
        <v>0.0</v>
      </c>
      <c r="Q42" s="4">
        <v>1.0</v>
      </c>
      <c r="R42" s="6">
        <v>-0.5127354497652195</v>
      </c>
      <c r="S42" s="6">
        <f t="shared" si="2"/>
        <v>0.5127354498</v>
      </c>
    </row>
    <row r="43">
      <c r="A43" s="4" t="s">
        <v>61</v>
      </c>
      <c r="B43" s="12">
        <v>118.0</v>
      </c>
      <c r="C43" s="4">
        <v>0.0</v>
      </c>
      <c r="D43" s="4">
        <v>25.0</v>
      </c>
      <c r="E43" s="4">
        <v>0.0</v>
      </c>
      <c r="F43" s="4">
        <v>3.0</v>
      </c>
      <c r="G43" s="6">
        <v>0.5974681813602387</v>
      </c>
      <c r="H43" s="6">
        <f t="shared" si="1"/>
        <v>0.5974681814</v>
      </c>
      <c r="L43" s="4" t="s">
        <v>150</v>
      </c>
      <c r="M43" s="4">
        <v>110.0</v>
      </c>
      <c r="N43" s="4">
        <v>0.0</v>
      </c>
      <c r="O43" s="12">
        <v>34.0</v>
      </c>
      <c r="P43" s="4">
        <v>0.0</v>
      </c>
      <c r="Q43" s="4">
        <v>3.0</v>
      </c>
      <c r="R43" s="6">
        <v>-0.5119229229692795</v>
      </c>
      <c r="S43" s="6">
        <f t="shared" si="2"/>
        <v>0.511922923</v>
      </c>
    </row>
    <row r="44">
      <c r="A44" s="4" t="s">
        <v>29</v>
      </c>
      <c r="B44" s="12">
        <v>184.0</v>
      </c>
      <c r="C44" s="4">
        <v>0.0</v>
      </c>
      <c r="D44" s="4">
        <v>74.0</v>
      </c>
      <c r="E44" s="4">
        <v>0.0</v>
      </c>
      <c r="F44" s="4">
        <v>1.0</v>
      </c>
      <c r="G44" s="6">
        <v>0.5785338738009885</v>
      </c>
      <c r="H44" s="6">
        <f t="shared" si="1"/>
        <v>0.5785338738</v>
      </c>
      <c r="L44" s="4" t="s">
        <v>205</v>
      </c>
      <c r="M44" s="4">
        <v>122.0</v>
      </c>
      <c r="N44" s="4">
        <v>3.0</v>
      </c>
      <c r="O44" s="12">
        <v>36.0</v>
      </c>
      <c r="P44" s="4">
        <v>0.0</v>
      </c>
      <c r="Q44" s="4">
        <v>1.0</v>
      </c>
      <c r="R44" s="6">
        <v>-0.4662474356531729</v>
      </c>
      <c r="S44" s="6">
        <f t="shared" si="2"/>
        <v>0.4662474357</v>
      </c>
    </row>
    <row r="45">
      <c r="A45" s="4" t="s">
        <v>196</v>
      </c>
      <c r="B45" s="12">
        <v>111.0</v>
      </c>
      <c r="C45" s="4">
        <v>0.0</v>
      </c>
      <c r="D45" s="4">
        <v>28.0</v>
      </c>
      <c r="E45" s="4">
        <v>1.0</v>
      </c>
      <c r="F45" s="4">
        <v>1.0</v>
      </c>
      <c r="G45" s="6">
        <v>-0.5574796347227877</v>
      </c>
      <c r="H45" s="6">
        <f t="shared" si="1"/>
        <v>0.5574796347</v>
      </c>
      <c r="L45" s="4" t="s">
        <v>229</v>
      </c>
      <c r="M45" s="4">
        <v>179.0</v>
      </c>
      <c r="N45" s="4">
        <v>0.0</v>
      </c>
      <c r="O45" s="12">
        <v>48.0</v>
      </c>
      <c r="P45" s="4">
        <v>2.0</v>
      </c>
      <c r="Q45" s="4">
        <v>13.0</v>
      </c>
      <c r="R45" s="6">
        <v>-0.45325577990030824</v>
      </c>
      <c r="S45" s="6">
        <f t="shared" si="2"/>
        <v>0.4532557799</v>
      </c>
    </row>
    <row r="46">
      <c r="A46" s="4" t="s">
        <v>52</v>
      </c>
      <c r="B46" s="12">
        <v>117.0</v>
      </c>
      <c r="C46" s="4">
        <v>0.0</v>
      </c>
      <c r="D46" s="4">
        <v>20.0</v>
      </c>
      <c r="E46" s="4">
        <v>1.0</v>
      </c>
      <c r="F46" s="4">
        <v>1.0</v>
      </c>
      <c r="G46" s="6">
        <v>-0.46410866141946366</v>
      </c>
      <c r="H46" s="6">
        <f t="shared" si="1"/>
        <v>0.4641086614</v>
      </c>
      <c r="L46" s="4" t="s">
        <v>110</v>
      </c>
      <c r="M46" s="4">
        <v>57.0</v>
      </c>
      <c r="N46" s="4">
        <v>0.0</v>
      </c>
      <c r="O46" s="12">
        <v>37.0</v>
      </c>
      <c r="P46" s="4">
        <v>0.0</v>
      </c>
      <c r="Q46" s="4">
        <v>3.0</v>
      </c>
      <c r="R46" s="6">
        <v>-0.43837906643003094</v>
      </c>
      <c r="S46" s="6">
        <f t="shared" si="2"/>
        <v>0.4383790664</v>
      </c>
    </row>
    <row r="47">
      <c r="A47" s="4" t="s">
        <v>157</v>
      </c>
      <c r="B47" s="12">
        <v>145.0</v>
      </c>
      <c r="C47" s="4">
        <v>0.0</v>
      </c>
      <c r="D47" s="4">
        <v>83.0</v>
      </c>
      <c r="E47" s="4">
        <v>0.0</v>
      </c>
      <c r="F47" s="4">
        <v>5.0</v>
      </c>
      <c r="G47" s="6">
        <v>-0.4629100498862757</v>
      </c>
      <c r="H47" s="6">
        <f t="shared" si="1"/>
        <v>0.4629100499</v>
      </c>
      <c r="L47" s="4" t="s">
        <v>202</v>
      </c>
      <c r="M47" s="4">
        <v>208.0</v>
      </c>
      <c r="N47" s="4">
        <v>0.0</v>
      </c>
      <c r="O47" s="12">
        <v>38.0</v>
      </c>
      <c r="P47" s="4">
        <v>0.0</v>
      </c>
      <c r="Q47" s="4">
        <v>1.0</v>
      </c>
      <c r="R47" s="6">
        <v>-0.41975942154112633</v>
      </c>
      <c r="S47" s="6">
        <f t="shared" si="2"/>
        <v>0.4197594215</v>
      </c>
    </row>
    <row r="48">
      <c r="A48" s="4" t="s">
        <v>150</v>
      </c>
      <c r="B48" s="12">
        <v>110.0</v>
      </c>
      <c r="C48" s="4">
        <v>0.0</v>
      </c>
      <c r="D48" s="4">
        <v>34.0</v>
      </c>
      <c r="E48" s="4">
        <v>0.0</v>
      </c>
      <c r="F48" s="4">
        <v>3.0</v>
      </c>
      <c r="G48" s="6">
        <v>0.4595128797218814</v>
      </c>
      <c r="H48" s="6">
        <f t="shared" si="1"/>
        <v>0.4595128797</v>
      </c>
      <c r="L48" s="4" t="s">
        <v>29</v>
      </c>
      <c r="M48" s="4">
        <v>184.0</v>
      </c>
      <c r="N48" s="4">
        <v>0.0</v>
      </c>
      <c r="O48" s="12">
        <v>74.0</v>
      </c>
      <c r="P48" s="4">
        <v>0.0</v>
      </c>
      <c r="Q48" s="4">
        <v>1.0</v>
      </c>
      <c r="R48" s="6">
        <v>0.4170248324757117</v>
      </c>
      <c r="S48" s="6">
        <f t="shared" si="2"/>
        <v>0.4170248325</v>
      </c>
    </row>
    <row r="49">
      <c r="A49" s="4" t="s">
        <v>110</v>
      </c>
      <c r="B49" s="12">
        <v>57.0</v>
      </c>
      <c r="C49" s="4">
        <v>0.0</v>
      </c>
      <c r="D49" s="4">
        <v>37.0</v>
      </c>
      <c r="E49" s="4">
        <v>0.0</v>
      </c>
      <c r="F49" s="4">
        <v>3.0</v>
      </c>
      <c r="G49" s="6">
        <v>-0.45444099363223606</v>
      </c>
      <c r="H49" s="6">
        <f t="shared" si="1"/>
        <v>0.4544409936</v>
      </c>
      <c r="L49" s="4" t="s">
        <v>130</v>
      </c>
      <c r="M49" s="4">
        <v>36.0</v>
      </c>
      <c r="N49" s="4">
        <v>0.0</v>
      </c>
      <c r="O49" s="12">
        <v>38.0</v>
      </c>
      <c r="P49" s="4">
        <v>4.0</v>
      </c>
      <c r="Q49" s="4">
        <v>3.0</v>
      </c>
      <c r="R49" s="6">
        <v>-0.41386444758361474</v>
      </c>
      <c r="S49" s="6">
        <f t="shared" si="2"/>
        <v>0.4138644476</v>
      </c>
    </row>
    <row r="50">
      <c r="A50" s="4" t="s">
        <v>171</v>
      </c>
      <c r="B50" s="12">
        <v>175.0</v>
      </c>
      <c r="C50" s="4">
        <v>0.0</v>
      </c>
      <c r="D50" s="4">
        <v>54.0</v>
      </c>
      <c r="E50" s="4">
        <v>6.0</v>
      </c>
      <c r="F50" s="4">
        <v>1.0</v>
      </c>
      <c r="G50" s="6">
        <v>0.4384774138460024</v>
      </c>
      <c r="H50" s="6">
        <f t="shared" si="1"/>
        <v>0.4384774138</v>
      </c>
      <c r="L50" s="4" t="s">
        <v>253</v>
      </c>
      <c r="M50" s="4">
        <v>127.0</v>
      </c>
      <c r="N50" s="4">
        <v>0.0</v>
      </c>
      <c r="O50" s="12">
        <v>53.0</v>
      </c>
      <c r="P50" s="4">
        <v>1.0</v>
      </c>
      <c r="Q50" s="4">
        <v>13.0</v>
      </c>
      <c r="R50" s="6">
        <v>-0.3757761594045291</v>
      </c>
      <c r="S50" s="6">
        <f t="shared" si="2"/>
        <v>0.3757761594</v>
      </c>
    </row>
    <row r="51">
      <c r="A51" s="4" t="s">
        <v>57</v>
      </c>
      <c r="B51" s="12">
        <v>60.0</v>
      </c>
      <c r="C51" s="4">
        <v>0.0</v>
      </c>
      <c r="D51" s="4">
        <v>40.0</v>
      </c>
      <c r="E51" s="4">
        <v>0.0</v>
      </c>
      <c r="F51" s="4">
        <v>3.0</v>
      </c>
      <c r="G51" s="6">
        <v>-0.40270775551785204</v>
      </c>
      <c r="H51" s="6">
        <f t="shared" si="1"/>
        <v>0.4027077555</v>
      </c>
      <c r="L51" s="4" t="s">
        <v>57</v>
      </c>
      <c r="M51" s="4">
        <v>60.0</v>
      </c>
      <c r="N51" s="4">
        <v>0.0</v>
      </c>
      <c r="O51" s="12">
        <v>40.0</v>
      </c>
      <c r="P51" s="4">
        <v>0.0</v>
      </c>
      <c r="Q51" s="4">
        <v>3.0</v>
      </c>
      <c r="R51" s="6">
        <v>-0.36483520989078233</v>
      </c>
      <c r="S51" s="6">
        <f t="shared" si="2"/>
        <v>0.3648352099</v>
      </c>
    </row>
    <row r="52">
      <c r="A52" s="4" t="s">
        <v>219</v>
      </c>
      <c r="B52" s="12">
        <v>99.0</v>
      </c>
      <c r="C52" s="4">
        <v>0.0</v>
      </c>
      <c r="D52" s="4">
        <v>23.0</v>
      </c>
      <c r="E52" s="4">
        <v>2.0</v>
      </c>
      <c r="F52" s="4">
        <v>13.0</v>
      </c>
      <c r="G52" s="6">
        <v>0.39934647247320937</v>
      </c>
      <c r="H52" s="6">
        <f t="shared" si="1"/>
        <v>0.3993464725</v>
      </c>
      <c r="L52" s="4" t="s">
        <v>44</v>
      </c>
      <c r="M52" s="4">
        <v>193.0</v>
      </c>
      <c r="N52" s="4">
        <v>0.0</v>
      </c>
      <c r="O52" s="12">
        <v>42.0</v>
      </c>
      <c r="P52" s="4">
        <v>0.0</v>
      </c>
      <c r="Q52" s="4">
        <v>1.0</v>
      </c>
      <c r="R52" s="6">
        <v>-0.3267833933170332</v>
      </c>
      <c r="S52" s="6">
        <f t="shared" si="2"/>
        <v>0.3267833933</v>
      </c>
    </row>
    <row r="53">
      <c r="A53" s="4" t="s">
        <v>205</v>
      </c>
      <c r="B53" s="12">
        <v>122.0</v>
      </c>
      <c r="C53" s="4">
        <v>3.0</v>
      </c>
      <c r="D53" s="4">
        <v>36.0</v>
      </c>
      <c r="E53" s="4">
        <v>0.0</v>
      </c>
      <c r="F53" s="4">
        <v>1.0</v>
      </c>
      <c r="G53" s="6">
        <v>-0.3862995170000269</v>
      </c>
      <c r="H53" s="6">
        <f t="shared" si="1"/>
        <v>0.386299517</v>
      </c>
      <c r="L53" s="4" t="s">
        <v>85</v>
      </c>
      <c r="M53" s="4">
        <v>126.0</v>
      </c>
      <c r="N53" s="4">
        <v>0.0</v>
      </c>
      <c r="O53" s="12">
        <v>47.0</v>
      </c>
      <c r="P53" s="4">
        <v>0.0</v>
      </c>
      <c r="Q53" s="4">
        <v>6.0</v>
      </c>
      <c r="R53" s="6">
        <v>-0.3202511353367665</v>
      </c>
      <c r="S53" s="6">
        <f t="shared" si="2"/>
        <v>0.3202511353</v>
      </c>
    </row>
    <row r="54">
      <c r="A54" s="4" t="s">
        <v>37</v>
      </c>
      <c r="B54" s="12">
        <v>129.0</v>
      </c>
      <c r="C54" s="4">
        <v>0.0</v>
      </c>
      <c r="D54" s="4">
        <v>204.0</v>
      </c>
      <c r="E54" s="4">
        <v>14.0</v>
      </c>
      <c r="F54" s="4">
        <v>1.0</v>
      </c>
      <c r="G54" s="6">
        <v>-0.2773667148128155</v>
      </c>
      <c r="H54" s="6">
        <f t="shared" si="1"/>
        <v>0.2773667148</v>
      </c>
      <c r="L54" s="4" t="s">
        <v>236</v>
      </c>
      <c r="M54" s="4">
        <v>84.0</v>
      </c>
      <c r="N54" s="4">
        <v>0.0</v>
      </c>
      <c r="O54" s="12">
        <v>58.0</v>
      </c>
      <c r="P54" s="4">
        <v>0.0</v>
      </c>
      <c r="Q54" s="4">
        <v>13.0</v>
      </c>
      <c r="R54" s="6">
        <v>-0.29829653890874985</v>
      </c>
      <c r="S54" s="6">
        <f t="shared" si="2"/>
        <v>0.2982965389</v>
      </c>
    </row>
    <row r="55">
      <c r="A55" s="4" t="s">
        <v>69</v>
      </c>
      <c r="B55" s="12">
        <v>68.0</v>
      </c>
      <c r="C55" s="4">
        <v>0.0</v>
      </c>
      <c r="D55" s="4">
        <v>16.0</v>
      </c>
      <c r="E55" s="4">
        <v>0.0</v>
      </c>
      <c r="F55" s="4">
        <v>3.0</v>
      </c>
      <c r="G55" s="6">
        <v>-0.2647524538794947</v>
      </c>
      <c r="H55" s="6">
        <f t="shared" si="1"/>
        <v>0.2647524539</v>
      </c>
      <c r="L55" s="4" t="s">
        <v>239</v>
      </c>
      <c r="M55" s="4">
        <v>33.0</v>
      </c>
      <c r="N55" s="4">
        <v>0.0</v>
      </c>
      <c r="O55" s="12">
        <v>60.0</v>
      </c>
      <c r="P55" s="4">
        <v>2.0</v>
      </c>
      <c r="Q55" s="4">
        <v>13.0</v>
      </c>
      <c r="R55" s="6">
        <v>-0.2673046907104382</v>
      </c>
      <c r="S55" s="6">
        <f t="shared" si="2"/>
        <v>0.2673046907</v>
      </c>
    </row>
    <row r="56">
      <c r="A56" s="4" t="s">
        <v>211</v>
      </c>
      <c r="B56" s="12">
        <v>133.0</v>
      </c>
      <c r="C56" s="4">
        <v>0.0</v>
      </c>
      <c r="D56" s="4">
        <v>34.0</v>
      </c>
      <c r="E56" s="4">
        <v>0.0</v>
      </c>
      <c r="F56" s="4">
        <v>1.0</v>
      </c>
      <c r="G56" s="6">
        <v>-0.2151193992772661</v>
      </c>
      <c r="H56" s="6">
        <f t="shared" si="1"/>
        <v>0.2151193993</v>
      </c>
      <c r="L56" s="4" t="s">
        <v>168</v>
      </c>
      <c r="M56" s="4">
        <v>66.0</v>
      </c>
      <c r="N56" s="4">
        <v>0.0</v>
      </c>
      <c r="O56" s="12">
        <v>48.0</v>
      </c>
      <c r="P56" s="4">
        <v>0.0</v>
      </c>
      <c r="Q56" s="4">
        <v>1.0</v>
      </c>
      <c r="R56" s="6">
        <v>-0.18731935098089356</v>
      </c>
      <c r="S56" s="6">
        <f t="shared" si="2"/>
        <v>0.187319351</v>
      </c>
    </row>
    <row r="57">
      <c r="A57" s="4" t="s">
        <v>140</v>
      </c>
      <c r="B57" s="12">
        <v>95.0</v>
      </c>
      <c r="C57" s="4">
        <v>0.0</v>
      </c>
      <c r="D57" s="4">
        <v>85.0</v>
      </c>
      <c r="E57" s="4">
        <v>0.0</v>
      </c>
      <c r="F57" s="4">
        <v>3.0</v>
      </c>
      <c r="G57" s="6">
        <v>0.20084668914996132</v>
      </c>
      <c r="H57" s="6">
        <f t="shared" si="1"/>
        <v>0.2008466891</v>
      </c>
      <c r="L57" s="4" t="s">
        <v>114</v>
      </c>
      <c r="M57" s="4">
        <v>179.0</v>
      </c>
      <c r="N57" s="4">
        <v>0.0</v>
      </c>
      <c r="O57" s="12">
        <v>62.0</v>
      </c>
      <c r="P57" s="4">
        <v>0.0</v>
      </c>
      <c r="Q57" s="4">
        <v>3.0</v>
      </c>
      <c r="R57" s="6">
        <v>0.17448640473037416</v>
      </c>
      <c r="S57" s="6">
        <f t="shared" si="2"/>
        <v>0.1744864047</v>
      </c>
    </row>
    <row r="58">
      <c r="A58" s="4" t="s">
        <v>216</v>
      </c>
      <c r="B58" s="12">
        <v>89.0</v>
      </c>
      <c r="C58" s="4">
        <v>0.0</v>
      </c>
      <c r="D58" s="4">
        <v>124.0</v>
      </c>
      <c r="E58" s="4">
        <v>1.0</v>
      </c>
      <c r="F58" s="4">
        <v>13.0</v>
      </c>
      <c r="G58" s="6">
        <v>0.1644367827830862</v>
      </c>
      <c r="H58" s="6">
        <f t="shared" si="1"/>
        <v>0.1644367828</v>
      </c>
      <c r="L58" s="4" t="s">
        <v>137</v>
      </c>
      <c r="M58" s="4">
        <v>140.0</v>
      </c>
      <c r="N58" s="4">
        <v>0.0</v>
      </c>
      <c r="O58" s="12">
        <v>62.0</v>
      </c>
      <c r="P58" s="4">
        <v>0.0</v>
      </c>
      <c r="Q58" s="4">
        <v>3.0</v>
      </c>
      <c r="R58" s="6">
        <v>0.17448640473037416</v>
      </c>
      <c r="S58" s="6">
        <f t="shared" si="2"/>
        <v>0.1744864047</v>
      </c>
    </row>
    <row r="59">
      <c r="A59" s="4" t="s">
        <v>233</v>
      </c>
      <c r="B59" s="12">
        <v>87.0</v>
      </c>
      <c r="C59" s="4">
        <v>0.0</v>
      </c>
      <c r="D59" s="4">
        <v>215.0</v>
      </c>
      <c r="E59" s="4">
        <v>4.0</v>
      </c>
      <c r="F59" s="4">
        <v>13.0</v>
      </c>
      <c r="G59" s="6">
        <v>0.11745484484506158</v>
      </c>
      <c r="H59" s="6">
        <f t="shared" si="1"/>
        <v>0.1174548448</v>
      </c>
      <c r="L59" s="4" t="s">
        <v>65</v>
      </c>
      <c r="M59" s="4">
        <v>235.0</v>
      </c>
      <c r="N59" s="4">
        <v>0.0</v>
      </c>
      <c r="O59" s="12">
        <v>49.0</v>
      </c>
      <c r="P59" s="4">
        <v>0.0</v>
      </c>
      <c r="Q59" s="4">
        <v>3.0</v>
      </c>
      <c r="R59" s="6">
        <v>-0.1442036402730365</v>
      </c>
      <c r="S59" s="6">
        <f t="shared" si="2"/>
        <v>0.1442036403</v>
      </c>
    </row>
    <row r="60">
      <c r="A60" s="4" t="s">
        <v>143</v>
      </c>
      <c r="B60" s="12">
        <v>90.0</v>
      </c>
      <c r="C60" s="4">
        <v>0.0</v>
      </c>
      <c r="D60" s="4">
        <v>128.0</v>
      </c>
      <c r="E60" s="4">
        <v>0.0</v>
      </c>
      <c r="F60" s="4">
        <v>3.0</v>
      </c>
      <c r="G60" s="6">
        <v>0.11462462562598799</v>
      </c>
      <c r="H60" s="6">
        <f t="shared" si="1"/>
        <v>0.1146246256</v>
      </c>
      <c r="L60" s="4" t="s">
        <v>47</v>
      </c>
      <c r="M60" s="4">
        <v>210.0</v>
      </c>
      <c r="N60" s="4">
        <v>0.0</v>
      </c>
      <c r="O60" s="12">
        <v>61.0</v>
      </c>
      <c r="P60" s="4">
        <v>1.0</v>
      </c>
      <c r="Q60" s="4">
        <v>1.0</v>
      </c>
      <c r="R60" s="6">
        <v>0.11485274074740906</v>
      </c>
      <c r="S60" s="6">
        <f t="shared" si="2"/>
        <v>0.1148527407</v>
      </c>
    </row>
    <row r="61">
      <c r="A61" s="4" t="s">
        <v>102</v>
      </c>
      <c r="B61" s="12">
        <v>68.0</v>
      </c>
      <c r="C61" s="4">
        <v>0.0</v>
      </c>
      <c r="D61" s="4">
        <v>140.0</v>
      </c>
      <c r="E61" s="4">
        <v>0.0</v>
      </c>
      <c r="F61" s="4">
        <v>6.0</v>
      </c>
      <c r="G61" s="6">
        <v>0.060065440238475105</v>
      </c>
      <c r="H61" s="6">
        <f t="shared" si="1"/>
        <v>0.06006544024</v>
      </c>
      <c r="L61" s="4" t="s">
        <v>105</v>
      </c>
      <c r="M61" s="4">
        <v>38.0</v>
      </c>
      <c r="N61" s="4">
        <v>0.0</v>
      </c>
      <c r="O61" s="12">
        <v>60.0</v>
      </c>
      <c r="P61" s="4">
        <v>0.0</v>
      </c>
      <c r="Q61" s="4">
        <v>6.0</v>
      </c>
      <c r="R61" s="6">
        <v>-0.05591686490007034</v>
      </c>
      <c r="S61" s="6">
        <f t="shared" si="2"/>
        <v>0.0559168649</v>
      </c>
    </row>
    <row r="62">
      <c r="A62" s="4" t="s">
        <v>236</v>
      </c>
      <c r="B62" s="12">
        <v>84.0</v>
      </c>
      <c r="C62" s="4">
        <v>0.0</v>
      </c>
      <c r="D62" s="4">
        <v>58.0</v>
      </c>
      <c r="E62" s="4">
        <v>0.0</v>
      </c>
      <c r="F62" s="4">
        <v>13.0</v>
      </c>
      <c r="G62" s="6">
        <v>0.04698193793802463</v>
      </c>
      <c r="H62" s="6">
        <f t="shared" si="1"/>
        <v>0.04698193794</v>
      </c>
      <c r="L62" s="4" t="s">
        <v>171</v>
      </c>
      <c r="M62" s="4">
        <v>175.0</v>
      </c>
      <c r="N62" s="4">
        <v>0.0</v>
      </c>
      <c r="O62" s="12">
        <v>54.0</v>
      </c>
      <c r="P62" s="4">
        <v>6.0</v>
      </c>
      <c r="Q62" s="4">
        <v>1.0</v>
      </c>
      <c r="R62" s="6">
        <v>-0.04785530864475389</v>
      </c>
      <c r="S62" s="6">
        <f t="shared" si="2"/>
        <v>0.04785530864</v>
      </c>
    </row>
    <row r="63">
      <c r="A63" s="4" t="s">
        <v>41</v>
      </c>
      <c r="B63" s="12">
        <v>145.0</v>
      </c>
      <c r="C63" s="4">
        <v>1.0</v>
      </c>
      <c r="D63" s="4">
        <v>97.0</v>
      </c>
      <c r="E63" s="4">
        <v>6.0</v>
      </c>
      <c r="F63" s="4">
        <v>1.0</v>
      </c>
      <c r="G63" s="6">
        <v>-0.028377452670617948</v>
      </c>
      <c r="H63" s="6">
        <f t="shared" si="1"/>
        <v>0.02837745267</v>
      </c>
      <c r="L63" s="4" t="s">
        <v>133</v>
      </c>
      <c r="M63" s="4">
        <v>43.0</v>
      </c>
      <c r="N63" s="4">
        <v>2.0</v>
      </c>
      <c r="O63" s="12">
        <v>56.0</v>
      </c>
      <c r="P63" s="4">
        <v>1.0</v>
      </c>
      <c r="Q63" s="4">
        <v>3.0</v>
      </c>
      <c r="R63" s="6">
        <v>0.027398691651876923</v>
      </c>
      <c r="S63" s="6">
        <f t="shared" si="2"/>
        <v>0.02739869165</v>
      </c>
    </row>
    <row r="64">
      <c r="A64" s="4" t="s">
        <v>127</v>
      </c>
      <c r="B64" s="12">
        <v>82.0</v>
      </c>
      <c r="C64" s="4">
        <v>0.0</v>
      </c>
      <c r="D64" s="4">
        <v>129.0</v>
      </c>
      <c r="E64" s="4">
        <v>15.0</v>
      </c>
      <c r="F64" s="4">
        <v>3.0</v>
      </c>
      <c r="G64" s="6">
        <v>-0.023330676012369357</v>
      </c>
      <c r="H64" s="6">
        <f t="shared" si="1"/>
        <v>0.02333067601</v>
      </c>
      <c r="L64" s="4" t="s">
        <v>26</v>
      </c>
      <c r="M64" s="4">
        <v>295.0</v>
      </c>
      <c r="N64" s="4">
        <v>0.0</v>
      </c>
      <c r="O64" s="12">
        <v>55.0</v>
      </c>
      <c r="P64" s="4">
        <v>0.0</v>
      </c>
      <c r="Q64" s="4">
        <v>1.0</v>
      </c>
      <c r="R64" s="6">
        <v>-0.024611301588730608</v>
      </c>
      <c r="S64" s="6">
        <f t="shared" si="2"/>
        <v>0.02461130159</v>
      </c>
    </row>
    <row r="65">
      <c r="A65" s="4" t="s">
        <v>33</v>
      </c>
      <c r="B65" s="12">
        <v>511.0</v>
      </c>
      <c r="C65" s="4">
        <v>0.0</v>
      </c>
      <c r="D65" s="4">
        <v>37.0</v>
      </c>
      <c r="E65" s="4">
        <v>0.0</v>
      </c>
      <c r="F65" s="4">
        <v>2.0</v>
      </c>
      <c r="G65" s="6">
        <v>0.0</v>
      </c>
      <c r="H65" s="6">
        <f t="shared" si="1"/>
        <v>0</v>
      </c>
      <c r="L65" s="4" t="s">
        <v>33</v>
      </c>
      <c r="M65" s="4">
        <v>511.0</v>
      </c>
      <c r="N65" s="4">
        <v>0.0</v>
      </c>
      <c r="O65" s="12">
        <v>37.0</v>
      </c>
      <c r="P65" s="4">
        <v>0.0</v>
      </c>
      <c r="Q65" s="4">
        <v>2.0</v>
      </c>
      <c r="R65" s="6">
        <v>0.0</v>
      </c>
      <c r="S65" s="6">
        <f t="shared" si="2"/>
        <v>0</v>
      </c>
    </row>
    <row r="66">
      <c r="A66" s="4" t="s">
        <v>74</v>
      </c>
      <c r="B66" s="12">
        <v>34.0</v>
      </c>
      <c r="C66" s="4">
        <v>0.0</v>
      </c>
      <c r="D66" s="4">
        <v>2.0</v>
      </c>
      <c r="E66" s="4">
        <v>0.0</v>
      </c>
      <c r="F66" s="4">
        <v>4.0</v>
      </c>
      <c r="G66" s="6">
        <v>0.0</v>
      </c>
      <c r="H66" s="6">
        <f t="shared" si="1"/>
        <v>0</v>
      </c>
      <c r="L66" s="4" t="s">
        <v>74</v>
      </c>
      <c r="M66" s="4">
        <v>34.0</v>
      </c>
      <c r="N66" s="4">
        <v>0.0</v>
      </c>
      <c r="O66" s="12">
        <v>2.0</v>
      </c>
      <c r="P66" s="4">
        <v>0.0</v>
      </c>
      <c r="Q66" s="4">
        <v>4.0</v>
      </c>
      <c r="R66" s="6">
        <v>0.0</v>
      </c>
      <c r="S66" s="6">
        <f t="shared" si="2"/>
        <v>0</v>
      </c>
    </row>
    <row r="67">
      <c r="A67" s="4" t="s">
        <v>91</v>
      </c>
      <c r="B67" s="12">
        <v>38.0</v>
      </c>
      <c r="C67" s="4">
        <v>0.0</v>
      </c>
      <c r="D67" s="4">
        <v>60.0</v>
      </c>
      <c r="E67" s="4">
        <v>0.0</v>
      </c>
      <c r="F67" s="4">
        <v>7.0</v>
      </c>
      <c r="G67" s="6">
        <v>0.0</v>
      </c>
      <c r="H67" s="6">
        <f t="shared" si="1"/>
        <v>0</v>
      </c>
      <c r="L67" s="4" t="s">
        <v>91</v>
      </c>
      <c r="M67" s="4">
        <v>38.0</v>
      </c>
      <c r="N67" s="4">
        <v>0.0</v>
      </c>
      <c r="O67" s="12">
        <v>60.0</v>
      </c>
      <c r="P67" s="4">
        <v>0.0</v>
      </c>
      <c r="Q67" s="4">
        <v>7.0</v>
      </c>
      <c r="R67" s="6">
        <v>0.0</v>
      </c>
      <c r="S67" s="6">
        <f t="shared" si="2"/>
        <v>0</v>
      </c>
    </row>
    <row r="68">
      <c r="A68" s="4" t="s">
        <v>187</v>
      </c>
      <c r="B68" s="12">
        <v>2.0</v>
      </c>
      <c r="C68" s="4">
        <v>0.0</v>
      </c>
      <c r="D68" s="4">
        <v>1.0</v>
      </c>
      <c r="E68" s="4">
        <v>0.0</v>
      </c>
      <c r="F68" s="4">
        <v>11.0</v>
      </c>
      <c r="G68" s="6">
        <v>0.0</v>
      </c>
      <c r="H68" s="6">
        <f t="shared" si="1"/>
        <v>0</v>
      </c>
      <c r="L68" s="4" t="s">
        <v>187</v>
      </c>
      <c r="M68" s="4">
        <v>2.0</v>
      </c>
      <c r="N68" s="4">
        <v>0.0</v>
      </c>
      <c r="O68" s="12">
        <v>1.0</v>
      </c>
      <c r="P68" s="4">
        <v>0.0</v>
      </c>
      <c r="Q68" s="4">
        <v>11.0</v>
      </c>
      <c r="R68" s="6">
        <v>0.0</v>
      </c>
      <c r="S68" s="6">
        <f t="shared" si="2"/>
        <v>0</v>
      </c>
    </row>
    <row r="69">
      <c r="A69" s="4" t="s">
        <v>192</v>
      </c>
      <c r="B69" s="12">
        <v>267.0</v>
      </c>
      <c r="C69" s="4">
        <v>3.0</v>
      </c>
      <c r="D69" s="4">
        <v>28.0</v>
      </c>
      <c r="E69" s="4">
        <v>0.0</v>
      </c>
      <c r="F69" s="4">
        <v>12.0</v>
      </c>
      <c r="G69" s="6">
        <v>0.0</v>
      </c>
      <c r="H69" s="6">
        <f t="shared" si="1"/>
        <v>0</v>
      </c>
      <c r="L69" s="4" t="s">
        <v>192</v>
      </c>
      <c r="M69" s="4">
        <v>267.0</v>
      </c>
      <c r="N69" s="4">
        <v>3.0</v>
      </c>
      <c r="O69" s="12">
        <v>28.0</v>
      </c>
      <c r="P69" s="4">
        <v>0.0</v>
      </c>
      <c r="Q69" s="4">
        <v>12.0</v>
      </c>
      <c r="R69" s="6">
        <v>0.0</v>
      </c>
      <c r="S69" s="6">
        <f t="shared" si="2"/>
        <v>0</v>
      </c>
    </row>
    <row r="70">
      <c r="A70" s="4" t="s">
        <v>265</v>
      </c>
      <c r="B70" s="12">
        <v>40.0</v>
      </c>
      <c r="C70" s="4">
        <v>0.0</v>
      </c>
      <c r="D70" s="4">
        <v>114.0</v>
      </c>
      <c r="E70" s="4">
        <v>0.0</v>
      </c>
      <c r="F70" s="4">
        <v>15.0</v>
      </c>
      <c r="G70" s="6">
        <v>0.0</v>
      </c>
      <c r="H70" s="6">
        <f t="shared" si="1"/>
        <v>0</v>
      </c>
      <c r="L70" s="4" t="s">
        <v>265</v>
      </c>
      <c r="M70" s="4">
        <v>40.0</v>
      </c>
      <c r="N70" s="4">
        <v>0.0</v>
      </c>
      <c r="O70" s="12">
        <v>114.0</v>
      </c>
      <c r="P70" s="4">
        <v>0.0</v>
      </c>
      <c r="Q70" s="4">
        <v>15.0</v>
      </c>
      <c r="R70" s="6">
        <v>0.0</v>
      </c>
      <c r="S70" s="6">
        <f t="shared" si="2"/>
        <v>0</v>
      </c>
    </row>
    <row r="71">
      <c r="A71" s="4" t="s">
        <v>269</v>
      </c>
      <c r="B71" s="12">
        <v>39.0</v>
      </c>
      <c r="C71" s="4">
        <v>0.0</v>
      </c>
      <c r="D71" s="4">
        <v>32.0</v>
      </c>
      <c r="E71" s="4">
        <v>0.0</v>
      </c>
      <c r="F71" s="4">
        <v>16.0</v>
      </c>
      <c r="G71" s="6">
        <v>0.0</v>
      </c>
      <c r="H71" s="6">
        <f t="shared" si="1"/>
        <v>0</v>
      </c>
      <c r="L71" s="4" t="s">
        <v>269</v>
      </c>
      <c r="M71" s="4">
        <v>39.0</v>
      </c>
      <c r="N71" s="4">
        <v>0.0</v>
      </c>
      <c r="O71" s="12">
        <v>32.0</v>
      </c>
      <c r="P71" s="4">
        <v>0.0</v>
      </c>
      <c r="Q71" s="4">
        <v>16.0</v>
      </c>
      <c r="R71" s="6">
        <v>0.0</v>
      </c>
      <c r="S71" s="6">
        <f t="shared" si="2"/>
        <v>0</v>
      </c>
    </row>
    <row r="76">
      <c r="A76" s="10" t="s">
        <v>4</v>
      </c>
      <c r="B76" s="10" t="s">
        <v>10</v>
      </c>
      <c r="C76" s="11" t="s">
        <v>11</v>
      </c>
      <c r="D76" s="10" t="s">
        <v>12</v>
      </c>
      <c r="E76" s="10" t="s">
        <v>13</v>
      </c>
      <c r="F76" s="10" t="s">
        <v>274</v>
      </c>
      <c r="G76" s="10" t="s">
        <v>276</v>
      </c>
      <c r="H76" s="14" t="s">
        <v>283</v>
      </c>
      <c r="L76" s="10" t="s">
        <v>4</v>
      </c>
      <c r="M76" s="10" t="s">
        <v>10</v>
      </c>
      <c r="N76" s="10" t="s">
        <v>11</v>
      </c>
      <c r="O76" s="10" t="s">
        <v>12</v>
      </c>
      <c r="P76" s="11" t="s">
        <v>13</v>
      </c>
      <c r="Q76" s="10" t="s">
        <v>274</v>
      </c>
      <c r="R76" s="10" t="s">
        <v>278</v>
      </c>
      <c r="S76" s="10" t="s">
        <v>284</v>
      </c>
    </row>
    <row r="77">
      <c r="A77" s="4" t="s">
        <v>133</v>
      </c>
      <c r="B77" s="4">
        <v>43.0</v>
      </c>
      <c r="C77" s="12">
        <v>2.0</v>
      </c>
      <c r="D77" s="4">
        <v>56.0</v>
      </c>
      <c r="E77" s="4">
        <v>1.0</v>
      </c>
      <c r="F77" s="4">
        <v>3.0</v>
      </c>
      <c r="G77" s="13">
        <v>4.0</v>
      </c>
      <c r="H77" s="13">
        <f t="shared" ref="H77:H146" si="3">ABS(G77)</f>
        <v>4</v>
      </c>
      <c r="L77" s="4" t="s">
        <v>127</v>
      </c>
      <c r="M77" s="4">
        <v>82.0</v>
      </c>
      <c r="N77" s="4">
        <v>0.0</v>
      </c>
      <c r="O77" s="4">
        <v>129.0</v>
      </c>
      <c r="P77" s="12">
        <v>15.0</v>
      </c>
      <c r="Q77" s="4">
        <v>3.0</v>
      </c>
      <c r="R77" s="13">
        <v>3.8315320934061754</v>
      </c>
      <c r="S77" s="13">
        <f t="shared" ref="S77:S146" si="4">ABS(R77)</f>
        <v>3.831532093</v>
      </c>
    </row>
    <row r="78">
      <c r="A78" s="4" t="s">
        <v>246</v>
      </c>
      <c r="B78" s="4">
        <v>28.0</v>
      </c>
      <c r="C78" s="12">
        <v>1.0</v>
      </c>
      <c r="D78" s="4">
        <v>172.0</v>
      </c>
      <c r="E78" s="4">
        <v>1.0</v>
      </c>
      <c r="F78" s="4">
        <v>13.0</v>
      </c>
      <c r="G78" s="13">
        <v>3.3166247903554</v>
      </c>
      <c r="H78" s="13">
        <f t="shared" si="3"/>
        <v>3.31662479</v>
      </c>
      <c r="L78" s="4" t="s">
        <v>37</v>
      </c>
      <c r="M78" s="4">
        <v>129.0</v>
      </c>
      <c r="N78" s="4">
        <v>0.0</v>
      </c>
      <c r="O78" s="4">
        <v>204.0</v>
      </c>
      <c r="P78" s="12">
        <v>14.0</v>
      </c>
      <c r="Q78" s="4">
        <v>1.0</v>
      </c>
      <c r="R78" s="13">
        <v>3.408462331791203</v>
      </c>
      <c r="S78" s="13">
        <f t="shared" si="4"/>
        <v>3.408462332</v>
      </c>
    </row>
    <row r="79">
      <c r="A79" s="4" t="s">
        <v>205</v>
      </c>
      <c r="B79" s="4">
        <v>122.0</v>
      </c>
      <c r="C79" s="12">
        <v>3.0</v>
      </c>
      <c r="D79" s="4">
        <v>36.0</v>
      </c>
      <c r="E79" s="4">
        <v>0.0</v>
      </c>
      <c r="F79" s="4">
        <v>1.0</v>
      </c>
      <c r="G79" s="13">
        <v>3.1661889512863133</v>
      </c>
      <c r="H79" s="13">
        <f t="shared" si="3"/>
        <v>3.166188951</v>
      </c>
      <c r="L79" s="4" t="s">
        <v>233</v>
      </c>
      <c r="M79" s="4">
        <v>87.0</v>
      </c>
      <c r="N79" s="4">
        <v>0.0</v>
      </c>
      <c r="O79" s="4">
        <v>215.0</v>
      </c>
      <c r="P79" s="12">
        <v>4.0</v>
      </c>
      <c r="Q79" s="4">
        <v>13.0</v>
      </c>
      <c r="R79" s="13">
        <v>1.9247976036399186</v>
      </c>
      <c r="S79" s="13">
        <f t="shared" si="4"/>
        <v>1.924797604</v>
      </c>
    </row>
    <row r="80">
      <c r="A80" s="4" t="s">
        <v>272</v>
      </c>
      <c r="B80" s="4">
        <v>61.0</v>
      </c>
      <c r="C80" s="12">
        <v>2.0</v>
      </c>
      <c r="D80" s="4">
        <v>34.0</v>
      </c>
      <c r="E80" s="4">
        <v>0.0</v>
      </c>
      <c r="F80" s="4">
        <v>1.0</v>
      </c>
      <c r="G80" s="6">
        <v>1.970073125244817</v>
      </c>
      <c r="H80" s="6">
        <f t="shared" si="3"/>
        <v>1.970073125</v>
      </c>
      <c r="L80" s="4" t="s">
        <v>236</v>
      </c>
      <c r="M80" s="4">
        <v>84.0</v>
      </c>
      <c r="N80" s="4">
        <v>0.0</v>
      </c>
      <c r="O80" s="4">
        <v>58.0</v>
      </c>
      <c r="P80" s="12">
        <v>0.0</v>
      </c>
      <c r="Q80" s="4">
        <v>13.0</v>
      </c>
      <c r="R80" s="6">
        <v>-1.2610742920399465</v>
      </c>
      <c r="S80" s="6">
        <f t="shared" si="4"/>
        <v>1.261074292</v>
      </c>
    </row>
    <row r="81">
      <c r="A81" s="4" t="s">
        <v>95</v>
      </c>
      <c r="B81" s="4">
        <v>58.0</v>
      </c>
      <c r="C81" s="12">
        <v>0.0</v>
      </c>
      <c r="D81" s="4">
        <v>19.0</v>
      </c>
      <c r="E81" s="4">
        <v>0.0</v>
      </c>
      <c r="F81" s="4">
        <v>8.0</v>
      </c>
      <c r="G81" s="6">
        <v>-1.0</v>
      </c>
      <c r="H81" s="6">
        <f t="shared" si="3"/>
        <v>1</v>
      </c>
      <c r="L81" s="4" t="s">
        <v>243</v>
      </c>
      <c r="M81" s="4">
        <v>35.0</v>
      </c>
      <c r="N81" s="4">
        <v>0.0</v>
      </c>
      <c r="O81" s="4">
        <v>131.0</v>
      </c>
      <c r="P81" s="12">
        <v>0.0</v>
      </c>
      <c r="Q81" s="4">
        <v>13.0</v>
      </c>
      <c r="R81" s="6">
        <v>-1.2610742920399465</v>
      </c>
      <c r="S81" s="6">
        <f t="shared" si="4"/>
        <v>1.261074292</v>
      </c>
    </row>
    <row r="82">
      <c r="A82" s="4" t="s">
        <v>98</v>
      </c>
      <c r="B82" s="4">
        <v>47.0</v>
      </c>
      <c r="C82" s="12">
        <v>4.0</v>
      </c>
      <c r="D82" s="4">
        <v>9.0</v>
      </c>
      <c r="E82" s="4">
        <v>0.0</v>
      </c>
      <c r="F82" s="4">
        <v>8.0</v>
      </c>
      <c r="G82" s="6">
        <v>1.0</v>
      </c>
      <c r="H82" s="6">
        <f t="shared" si="3"/>
        <v>1</v>
      </c>
      <c r="L82" s="4" t="s">
        <v>250</v>
      </c>
      <c r="M82" s="4">
        <v>113.0</v>
      </c>
      <c r="N82" s="4">
        <v>0.0</v>
      </c>
      <c r="O82" s="4">
        <v>11.0</v>
      </c>
      <c r="P82" s="12">
        <v>0.0</v>
      </c>
      <c r="Q82" s="4">
        <v>13.0</v>
      </c>
      <c r="R82" s="6">
        <v>-1.2610742920399465</v>
      </c>
      <c r="S82" s="6">
        <f t="shared" si="4"/>
        <v>1.261074292</v>
      </c>
    </row>
    <row r="83">
      <c r="A83" s="4" t="s">
        <v>161</v>
      </c>
      <c r="B83" s="4">
        <v>187.0</v>
      </c>
      <c r="C83" s="12">
        <v>1.0</v>
      </c>
      <c r="D83" s="4">
        <v>88.0</v>
      </c>
      <c r="E83" s="4">
        <v>0.0</v>
      </c>
      <c r="F83" s="4">
        <v>9.0</v>
      </c>
      <c r="G83" s="6">
        <v>1.0</v>
      </c>
      <c r="H83" s="6">
        <f t="shared" si="3"/>
        <v>1</v>
      </c>
      <c r="L83" s="4" t="s">
        <v>41</v>
      </c>
      <c r="M83" s="4">
        <v>145.0</v>
      </c>
      <c r="N83" s="4">
        <v>1.0</v>
      </c>
      <c r="O83" s="4">
        <v>97.0</v>
      </c>
      <c r="P83" s="12">
        <v>6.0</v>
      </c>
      <c r="Q83" s="4">
        <v>1.0</v>
      </c>
      <c r="R83" s="6">
        <v>1.179852345620032</v>
      </c>
      <c r="S83" s="6">
        <f t="shared" si="4"/>
        <v>1.179852346</v>
      </c>
    </row>
    <row r="84">
      <c r="A84" s="4" t="s">
        <v>164</v>
      </c>
      <c r="B84" s="4">
        <v>62.0</v>
      </c>
      <c r="C84" s="12">
        <v>0.0</v>
      </c>
      <c r="D84" s="4">
        <v>76.0</v>
      </c>
      <c r="E84" s="4">
        <v>0.0</v>
      </c>
      <c r="F84" s="4">
        <v>9.0</v>
      </c>
      <c r="G84" s="6">
        <v>-1.0</v>
      </c>
      <c r="H84" s="6">
        <f t="shared" si="3"/>
        <v>1</v>
      </c>
      <c r="L84" s="4" t="s">
        <v>171</v>
      </c>
      <c r="M84" s="4">
        <v>175.0</v>
      </c>
      <c r="N84" s="4">
        <v>0.0</v>
      </c>
      <c r="O84" s="4">
        <v>54.0</v>
      </c>
      <c r="P84" s="12">
        <v>6.0</v>
      </c>
      <c r="Q84" s="4">
        <v>1.0</v>
      </c>
      <c r="R84" s="6">
        <v>1.179852345620032</v>
      </c>
      <c r="S84" s="6">
        <f t="shared" si="4"/>
        <v>1.179852346</v>
      </c>
    </row>
    <row r="85">
      <c r="A85" s="4" t="s">
        <v>41</v>
      </c>
      <c r="B85" s="4">
        <v>145.0</v>
      </c>
      <c r="C85" s="12">
        <v>1.0</v>
      </c>
      <c r="D85" s="4">
        <v>97.0</v>
      </c>
      <c r="E85" s="4">
        <v>6.0</v>
      </c>
      <c r="F85" s="4">
        <v>1.0</v>
      </c>
      <c r="G85" s="6">
        <v>0.7739572992033209</v>
      </c>
      <c r="H85" s="6">
        <f t="shared" si="3"/>
        <v>0.7739572992</v>
      </c>
      <c r="L85" s="4" t="s">
        <v>223</v>
      </c>
      <c r="M85" s="4">
        <v>55.0</v>
      </c>
      <c r="N85" s="4">
        <v>0.0</v>
      </c>
      <c r="O85" s="4">
        <v>16.0</v>
      </c>
      <c r="P85" s="12">
        <v>3.0</v>
      </c>
      <c r="Q85" s="4">
        <v>13.0</v>
      </c>
      <c r="R85" s="6">
        <v>1.1283296297199523</v>
      </c>
      <c r="S85" s="6">
        <f t="shared" si="4"/>
        <v>1.12832963</v>
      </c>
    </row>
    <row r="86">
      <c r="A86" s="4" t="s">
        <v>26</v>
      </c>
      <c r="B86" s="4">
        <v>295.0</v>
      </c>
      <c r="C86" s="12">
        <v>0.0</v>
      </c>
      <c r="D86" s="4">
        <v>55.0</v>
      </c>
      <c r="E86" s="4">
        <v>0.0</v>
      </c>
      <c r="F86" s="4">
        <v>1.0</v>
      </c>
      <c r="G86" s="6">
        <v>-0.4221585268381751</v>
      </c>
      <c r="H86" s="6">
        <f t="shared" si="3"/>
        <v>0.4221585268</v>
      </c>
      <c r="L86" s="4" t="s">
        <v>226</v>
      </c>
      <c r="M86" s="4">
        <v>55.0</v>
      </c>
      <c r="N86" s="4">
        <v>0.0</v>
      </c>
      <c r="O86" s="4">
        <v>16.0</v>
      </c>
      <c r="P86" s="12">
        <v>3.0</v>
      </c>
      <c r="Q86" s="4">
        <v>13.0</v>
      </c>
      <c r="R86" s="6">
        <v>1.1283296297199523</v>
      </c>
      <c r="S86" s="6">
        <f t="shared" si="4"/>
        <v>1.12832963</v>
      </c>
    </row>
    <row r="87">
      <c r="A87" s="4" t="s">
        <v>29</v>
      </c>
      <c r="B87" s="4">
        <v>184.0</v>
      </c>
      <c r="C87" s="12">
        <v>0.0</v>
      </c>
      <c r="D87" s="4">
        <v>74.0</v>
      </c>
      <c r="E87" s="4">
        <v>0.0</v>
      </c>
      <c r="F87" s="4">
        <v>1.0</v>
      </c>
      <c r="G87" s="6">
        <v>-0.4221585268381751</v>
      </c>
      <c r="H87" s="6">
        <f t="shared" si="3"/>
        <v>0.4221585268</v>
      </c>
      <c r="L87" s="4" t="s">
        <v>18</v>
      </c>
      <c r="M87" s="4">
        <v>86.0</v>
      </c>
      <c r="N87" s="4">
        <v>0.0</v>
      </c>
      <c r="O87" s="4">
        <v>36.0</v>
      </c>
      <c r="P87" s="12">
        <v>3.0</v>
      </c>
      <c r="Q87" s="4">
        <v>0.0</v>
      </c>
      <c r="R87" s="6">
        <v>1.0</v>
      </c>
      <c r="S87" s="6">
        <f t="shared" si="4"/>
        <v>1</v>
      </c>
    </row>
    <row r="88">
      <c r="A88" s="4" t="s">
        <v>37</v>
      </c>
      <c r="B88" s="4">
        <v>129.0</v>
      </c>
      <c r="C88" s="12">
        <v>0.0</v>
      </c>
      <c r="D88" s="4">
        <v>204.0</v>
      </c>
      <c r="E88" s="4">
        <v>14.0</v>
      </c>
      <c r="F88" s="4">
        <v>1.0</v>
      </c>
      <c r="G88" s="6">
        <v>-0.4221585268381751</v>
      </c>
      <c r="H88" s="6">
        <f t="shared" si="3"/>
        <v>0.4221585268</v>
      </c>
      <c r="L88" s="4" t="s">
        <v>21</v>
      </c>
      <c r="M88" s="4">
        <v>42.0</v>
      </c>
      <c r="N88" s="4">
        <v>0.0</v>
      </c>
      <c r="O88" s="4">
        <v>18.0</v>
      </c>
      <c r="P88" s="12">
        <v>0.0</v>
      </c>
      <c r="Q88" s="4">
        <v>0.0</v>
      </c>
      <c r="R88" s="6">
        <v>-1.0</v>
      </c>
      <c r="S88" s="6">
        <f t="shared" si="4"/>
        <v>1</v>
      </c>
    </row>
    <row r="89">
      <c r="A89" s="4" t="s">
        <v>168</v>
      </c>
      <c r="B89" s="4">
        <v>66.0</v>
      </c>
      <c r="C89" s="12">
        <v>0.0</v>
      </c>
      <c r="D89" s="4">
        <v>48.0</v>
      </c>
      <c r="E89" s="4">
        <v>0.0</v>
      </c>
      <c r="F89" s="4">
        <v>1.0</v>
      </c>
      <c r="G89" s="6">
        <v>-0.4221585268381751</v>
      </c>
      <c r="H89" s="6">
        <f t="shared" si="3"/>
        <v>0.4221585268</v>
      </c>
      <c r="L89" s="4" t="s">
        <v>258</v>
      </c>
      <c r="M89" s="4">
        <v>135.0</v>
      </c>
      <c r="N89" s="4">
        <v>0.0</v>
      </c>
      <c r="O89" s="4">
        <v>181.0</v>
      </c>
      <c r="P89" s="12">
        <v>4.0</v>
      </c>
      <c r="Q89" s="4">
        <v>14.0</v>
      </c>
      <c r="R89" s="6">
        <v>1.0</v>
      </c>
      <c r="S89" s="6">
        <f t="shared" si="4"/>
        <v>1</v>
      </c>
    </row>
    <row r="90">
      <c r="A90" s="4" t="s">
        <v>171</v>
      </c>
      <c r="B90" s="4">
        <v>175.0</v>
      </c>
      <c r="C90" s="12">
        <v>0.0</v>
      </c>
      <c r="D90" s="4">
        <v>54.0</v>
      </c>
      <c r="E90" s="4">
        <v>6.0</v>
      </c>
      <c r="F90" s="4">
        <v>1.0</v>
      </c>
      <c r="G90" s="6">
        <v>-0.4221585268381751</v>
      </c>
      <c r="H90" s="6">
        <f t="shared" si="3"/>
        <v>0.4221585268</v>
      </c>
      <c r="L90" s="4" t="s">
        <v>261</v>
      </c>
      <c r="M90" s="4">
        <v>131.0</v>
      </c>
      <c r="N90" s="4">
        <v>0.0</v>
      </c>
      <c r="O90" s="4">
        <v>108.0</v>
      </c>
      <c r="P90" s="12">
        <v>0.0</v>
      </c>
      <c r="Q90" s="4">
        <v>14.0</v>
      </c>
      <c r="R90" s="6">
        <v>-1.0</v>
      </c>
      <c r="S90" s="6">
        <f t="shared" si="4"/>
        <v>1</v>
      </c>
    </row>
    <row r="91">
      <c r="A91" s="4" t="s">
        <v>174</v>
      </c>
      <c r="B91" s="4">
        <v>58.0</v>
      </c>
      <c r="C91" s="12">
        <v>0.0</v>
      </c>
      <c r="D91" s="4">
        <v>23.0</v>
      </c>
      <c r="E91" s="4">
        <v>0.0</v>
      </c>
      <c r="F91" s="4">
        <v>1.0</v>
      </c>
      <c r="G91" s="6">
        <v>-0.4221585268381751</v>
      </c>
      <c r="H91" s="6">
        <f t="shared" si="3"/>
        <v>0.4221585268</v>
      </c>
      <c r="L91" s="4" t="s">
        <v>130</v>
      </c>
      <c r="M91" s="4">
        <v>36.0</v>
      </c>
      <c r="N91" s="4">
        <v>0.0</v>
      </c>
      <c r="O91" s="4">
        <v>38.0</v>
      </c>
      <c r="P91" s="12">
        <v>4.0</v>
      </c>
      <c r="Q91" s="4">
        <v>3.0</v>
      </c>
      <c r="R91" s="6">
        <v>0.7564398124321206</v>
      </c>
      <c r="S91" s="6">
        <f t="shared" si="4"/>
        <v>0.7564398124</v>
      </c>
    </row>
    <row r="92">
      <c r="A92" s="4" t="s">
        <v>196</v>
      </c>
      <c r="B92" s="4">
        <v>111.0</v>
      </c>
      <c r="C92" s="12">
        <v>0.0</v>
      </c>
      <c r="D92" s="4">
        <v>28.0</v>
      </c>
      <c r="E92" s="4">
        <v>1.0</v>
      </c>
      <c r="F92" s="4">
        <v>1.0</v>
      </c>
      <c r="G92" s="6">
        <v>-0.4221585268381751</v>
      </c>
      <c r="H92" s="6">
        <f t="shared" si="3"/>
        <v>0.4221585268</v>
      </c>
      <c r="L92" s="4" t="s">
        <v>26</v>
      </c>
      <c r="M92" s="4">
        <v>295.0</v>
      </c>
      <c r="N92" s="4">
        <v>0.0</v>
      </c>
      <c r="O92" s="4">
        <v>55.0</v>
      </c>
      <c r="P92" s="12">
        <v>0.0</v>
      </c>
      <c r="Q92" s="4">
        <v>1.0</v>
      </c>
      <c r="R92" s="6">
        <v>-0.49160514400834665</v>
      </c>
      <c r="S92" s="6">
        <f t="shared" si="4"/>
        <v>0.491605144</v>
      </c>
    </row>
    <row r="93">
      <c r="A93" s="4" t="s">
        <v>199</v>
      </c>
      <c r="B93" s="4">
        <v>70.0</v>
      </c>
      <c r="C93" s="12">
        <v>0.0</v>
      </c>
      <c r="D93" s="4">
        <v>87.0</v>
      </c>
      <c r="E93" s="4">
        <v>0.0</v>
      </c>
      <c r="F93" s="4">
        <v>1.0</v>
      </c>
      <c r="G93" s="6">
        <v>-0.4221585268381751</v>
      </c>
      <c r="H93" s="6">
        <f t="shared" si="3"/>
        <v>0.4221585268</v>
      </c>
      <c r="L93" s="4" t="s">
        <v>29</v>
      </c>
      <c r="M93" s="4">
        <v>184.0</v>
      </c>
      <c r="N93" s="4">
        <v>0.0</v>
      </c>
      <c r="O93" s="4">
        <v>74.0</v>
      </c>
      <c r="P93" s="12">
        <v>0.0</v>
      </c>
      <c r="Q93" s="4">
        <v>1.0</v>
      </c>
      <c r="R93" s="6">
        <v>-0.49160514400834665</v>
      </c>
      <c r="S93" s="6">
        <f t="shared" si="4"/>
        <v>0.491605144</v>
      </c>
    </row>
    <row r="94">
      <c r="A94" s="4" t="s">
        <v>202</v>
      </c>
      <c r="B94" s="4">
        <v>208.0</v>
      </c>
      <c r="C94" s="12">
        <v>0.0</v>
      </c>
      <c r="D94" s="4">
        <v>38.0</v>
      </c>
      <c r="E94" s="4">
        <v>0.0</v>
      </c>
      <c r="F94" s="4">
        <v>1.0</v>
      </c>
      <c r="G94" s="6">
        <v>-0.4221585268381751</v>
      </c>
      <c r="H94" s="6">
        <f t="shared" si="3"/>
        <v>0.4221585268</v>
      </c>
      <c r="L94" s="4" t="s">
        <v>168</v>
      </c>
      <c r="M94" s="4">
        <v>66.0</v>
      </c>
      <c r="N94" s="4">
        <v>0.0</v>
      </c>
      <c r="O94" s="4">
        <v>48.0</v>
      </c>
      <c r="P94" s="12">
        <v>0.0</v>
      </c>
      <c r="Q94" s="4">
        <v>1.0</v>
      </c>
      <c r="R94" s="6">
        <v>-0.49160514400834665</v>
      </c>
      <c r="S94" s="6">
        <f t="shared" si="4"/>
        <v>0.491605144</v>
      </c>
    </row>
    <row r="95">
      <c r="A95" s="4" t="s">
        <v>44</v>
      </c>
      <c r="B95" s="4">
        <v>193.0</v>
      </c>
      <c r="C95" s="12">
        <v>0.0</v>
      </c>
      <c r="D95" s="4">
        <v>42.0</v>
      </c>
      <c r="E95" s="4">
        <v>0.0</v>
      </c>
      <c r="F95" s="4">
        <v>1.0</v>
      </c>
      <c r="G95" s="6">
        <v>-0.4221585268381751</v>
      </c>
      <c r="H95" s="6">
        <f t="shared" si="3"/>
        <v>0.4221585268</v>
      </c>
      <c r="L95" s="4" t="s">
        <v>174</v>
      </c>
      <c r="M95" s="4">
        <v>58.0</v>
      </c>
      <c r="N95" s="4">
        <v>0.0</v>
      </c>
      <c r="O95" s="4">
        <v>23.0</v>
      </c>
      <c r="P95" s="12">
        <v>0.0</v>
      </c>
      <c r="Q95" s="4">
        <v>1.0</v>
      </c>
      <c r="R95" s="6">
        <v>-0.49160514400834665</v>
      </c>
      <c r="S95" s="6">
        <f t="shared" si="4"/>
        <v>0.491605144</v>
      </c>
    </row>
    <row r="96">
      <c r="A96" s="4" t="s">
        <v>47</v>
      </c>
      <c r="B96" s="4">
        <v>210.0</v>
      </c>
      <c r="C96" s="12">
        <v>0.0</v>
      </c>
      <c r="D96" s="4">
        <v>61.0</v>
      </c>
      <c r="E96" s="4">
        <v>1.0</v>
      </c>
      <c r="F96" s="4">
        <v>1.0</v>
      </c>
      <c r="G96" s="6">
        <v>-0.4221585268381751</v>
      </c>
      <c r="H96" s="6">
        <f t="shared" si="3"/>
        <v>0.4221585268</v>
      </c>
      <c r="L96" s="4" t="s">
        <v>199</v>
      </c>
      <c r="M96" s="4">
        <v>70.0</v>
      </c>
      <c r="N96" s="4">
        <v>0.0</v>
      </c>
      <c r="O96" s="4">
        <v>87.0</v>
      </c>
      <c r="P96" s="12">
        <v>0.0</v>
      </c>
      <c r="Q96" s="4">
        <v>1.0</v>
      </c>
      <c r="R96" s="6">
        <v>-0.49160514400834665</v>
      </c>
      <c r="S96" s="6">
        <f t="shared" si="4"/>
        <v>0.491605144</v>
      </c>
    </row>
    <row r="97">
      <c r="A97" s="4" t="s">
        <v>52</v>
      </c>
      <c r="B97" s="4">
        <v>117.0</v>
      </c>
      <c r="C97" s="12">
        <v>0.0</v>
      </c>
      <c r="D97" s="4">
        <v>20.0</v>
      </c>
      <c r="E97" s="4">
        <v>1.0</v>
      </c>
      <c r="F97" s="4">
        <v>1.0</v>
      </c>
      <c r="G97" s="6">
        <v>-0.4221585268381751</v>
      </c>
      <c r="H97" s="6">
        <f t="shared" si="3"/>
        <v>0.4221585268</v>
      </c>
      <c r="L97" s="4" t="s">
        <v>202</v>
      </c>
      <c r="M97" s="4">
        <v>208.0</v>
      </c>
      <c r="N97" s="4">
        <v>0.0</v>
      </c>
      <c r="O97" s="4">
        <v>38.0</v>
      </c>
      <c r="P97" s="12">
        <v>0.0</v>
      </c>
      <c r="Q97" s="4">
        <v>1.0</v>
      </c>
      <c r="R97" s="6">
        <v>-0.49160514400834665</v>
      </c>
      <c r="S97" s="6">
        <f t="shared" si="4"/>
        <v>0.491605144</v>
      </c>
    </row>
    <row r="98">
      <c r="A98" s="4" t="s">
        <v>208</v>
      </c>
      <c r="B98" s="4">
        <v>219.0</v>
      </c>
      <c r="C98" s="12">
        <v>0.0</v>
      </c>
      <c r="D98" s="4">
        <v>18.0</v>
      </c>
      <c r="E98" s="4">
        <v>1.0</v>
      </c>
      <c r="F98" s="4">
        <v>1.0</v>
      </c>
      <c r="G98" s="6">
        <v>-0.4221585268381751</v>
      </c>
      <c r="H98" s="6">
        <f t="shared" si="3"/>
        <v>0.4221585268</v>
      </c>
      <c r="L98" s="4" t="s">
        <v>44</v>
      </c>
      <c r="M98" s="4">
        <v>193.0</v>
      </c>
      <c r="N98" s="4">
        <v>0.0</v>
      </c>
      <c r="O98" s="4">
        <v>42.0</v>
      </c>
      <c r="P98" s="12">
        <v>0.0</v>
      </c>
      <c r="Q98" s="4">
        <v>1.0</v>
      </c>
      <c r="R98" s="6">
        <v>-0.49160514400834665</v>
      </c>
      <c r="S98" s="6">
        <f t="shared" si="4"/>
        <v>0.491605144</v>
      </c>
    </row>
    <row r="99">
      <c r="A99" s="4" t="s">
        <v>211</v>
      </c>
      <c r="B99" s="4">
        <v>133.0</v>
      </c>
      <c r="C99" s="12">
        <v>0.0</v>
      </c>
      <c r="D99" s="4">
        <v>34.0</v>
      </c>
      <c r="E99" s="4">
        <v>0.0</v>
      </c>
      <c r="F99" s="4">
        <v>1.0</v>
      </c>
      <c r="G99" s="6">
        <v>-0.4221585268381751</v>
      </c>
      <c r="H99" s="6">
        <f t="shared" si="3"/>
        <v>0.4221585268</v>
      </c>
      <c r="L99" s="4" t="s">
        <v>272</v>
      </c>
      <c r="M99" s="4">
        <v>61.0</v>
      </c>
      <c r="N99" s="4">
        <v>2.0</v>
      </c>
      <c r="O99" s="4">
        <v>34.0</v>
      </c>
      <c r="P99" s="12">
        <v>0.0</v>
      </c>
      <c r="Q99" s="4">
        <v>1.0</v>
      </c>
      <c r="R99" s="6">
        <v>-0.49160514400834665</v>
      </c>
      <c r="S99" s="6">
        <f t="shared" si="4"/>
        <v>0.491605144</v>
      </c>
    </row>
    <row r="100">
      <c r="A100" s="4" t="s">
        <v>216</v>
      </c>
      <c r="B100" s="4">
        <v>89.0</v>
      </c>
      <c r="C100" s="12">
        <v>0.0</v>
      </c>
      <c r="D100" s="4">
        <v>124.0</v>
      </c>
      <c r="E100" s="4">
        <v>1.0</v>
      </c>
      <c r="F100" s="4">
        <v>13.0</v>
      </c>
      <c r="G100" s="6">
        <v>-0.30151134457776363</v>
      </c>
      <c r="H100" s="6">
        <f t="shared" si="3"/>
        <v>0.3015113446</v>
      </c>
      <c r="L100" s="4" t="s">
        <v>205</v>
      </c>
      <c r="M100" s="4">
        <v>122.0</v>
      </c>
      <c r="N100" s="4">
        <v>3.0</v>
      </c>
      <c r="O100" s="4">
        <v>36.0</v>
      </c>
      <c r="P100" s="12">
        <v>0.0</v>
      </c>
      <c r="Q100" s="4">
        <v>1.0</v>
      </c>
      <c r="R100" s="6">
        <v>-0.49160514400834665</v>
      </c>
      <c r="S100" s="6">
        <f t="shared" si="4"/>
        <v>0.491605144</v>
      </c>
    </row>
    <row r="101">
      <c r="A101" s="4" t="s">
        <v>219</v>
      </c>
      <c r="B101" s="4">
        <v>99.0</v>
      </c>
      <c r="C101" s="12">
        <v>0.0</v>
      </c>
      <c r="D101" s="4">
        <v>23.0</v>
      </c>
      <c r="E101" s="4">
        <v>2.0</v>
      </c>
      <c r="F101" s="4">
        <v>13.0</v>
      </c>
      <c r="G101" s="6">
        <v>-0.30151134457776363</v>
      </c>
      <c r="H101" s="6">
        <f t="shared" si="3"/>
        <v>0.3015113446</v>
      </c>
      <c r="L101" s="4" t="s">
        <v>211</v>
      </c>
      <c r="M101" s="4">
        <v>133.0</v>
      </c>
      <c r="N101" s="4">
        <v>0.0</v>
      </c>
      <c r="O101" s="4">
        <v>34.0</v>
      </c>
      <c r="P101" s="12">
        <v>0.0</v>
      </c>
      <c r="Q101" s="4">
        <v>1.0</v>
      </c>
      <c r="R101" s="6">
        <v>-0.49160514400834665</v>
      </c>
      <c r="S101" s="6">
        <f t="shared" si="4"/>
        <v>0.491605144</v>
      </c>
    </row>
    <row r="102">
      <c r="A102" s="4" t="s">
        <v>223</v>
      </c>
      <c r="B102" s="4">
        <v>55.0</v>
      </c>
      <c r="C102" s="12">
        <v>0.0</v>
      </c>
      <c r="D102" s="4">
        <v>16.0</v>
      </c>
      <c r="E102" s="4">
        <v>3.0</v>
      </c>
      <c r="F102" s="4">
        <v>13.0</v>
      </c>
      <c r="G102" s="6">
        <v>-0.30151134457776363</v>
      </c>
      <c r="H102" s="6">
        <f t="shared" si="3"/>
        <v>0.3015113446</v>
      </c>
      <c r="L102" s="4" t="s">
        <v>216</v>
      </c>
      <c r="M102" s="4">
        <v>89.0</v>
      </c>
      <c r="N102" s="4">
        <v>0.0</v>
      </c>
      <c r="O102" s="4">
        <v>124.0</v>
      </c>
      <c r="P102" s="12">
        <v>1.0</v>
      </c>
      <c r="Q102" s="4">
        <v>13.0</v>
      </c>
      <c r="R102" s="6">
        <v>-0.46460631811998027</v>
      </c>
      <c r="S102" s="6">
        <f t="shared" si="4"/>
        <v>0.4646063181</v>
      </c>
    </row>
    <row r="103">
      <c r="A103" s="4" t="s">
        <v>226</v>
      </c>
      <c r="B103" s="4">
        <v>55.0</v>
      </c>
      <c r="C103" s="12">
        <v>0.0</v>
      </c>
      <c r="D103" s="4">
        <v>16.0</v>
      </c>
      <c r="E103" s="4">
        <v>3.0</v>
      </c>
      <c r="F103" s="4">
        <v>13.0</v>
      </c>
      <c r="G103" s="6">
        <v>-0.30151134457776363</v>
      </c>
      <c r="H103" s="6">
        <f t="shared" si="3"/>
        <v>0.3015113446</v>
      </c>
      <c r="L103" s="4" t="s">
        <v>246</v>
      </c>
      <c r="M103" s="4">
        <v>28.0</v>
      </c>
      <c r="N103" s="4">
        <v>1.0</v>
      </c>
      <c r="O103" s="4">
        <v>172.0</v>
      </c>
      <c r="P103" s="12">
        <v>1.0</v>
      </c>
      <c r="Q103" s="4">
        <v>13.0</v>
      </c>
      <c r="R103" s="6">
        <v>-0.46460631811998027</v>
      </c>
      <c r="S103" s="6">
        <f t="shared" si="4"/>
        <v>0.4646063181</v>
      </c>
    </row>
    <row r="104">
      <c r="A104" s="4" t="s">
        <v>229</v>
      </c>
      <c r="B104" s="4">
        <v>179.0</v>
      </c>
      <c r="C104" s="12">
        <v>0.0</v>
      </c>
      <c r="D104" s="4">
        <v>48.0</v>
      </c>
      <c r="E104" s="4">
        <v>2.0</v>
      </c>
      <c r="F104" s="4">
        <v>13.0</v>
      </c>
      <c r="G104" s="6">
        <v>-0.30151134457776363</v>
      </c>
      <c r="H104" s="6">
        <f t="shared" si="3"/>
        <v>0.3015113446</v>
      </c>
      <c r="L104" s="4" t="s">
        <v>253</v>
      </c>
      <c r="M104" s="4">
        <v>127.0</v>
      </c>
      <c r="N104" s="4">
        <v>0.0</v>
      </c>
      <c r="O104" s="4">
        <v>53.0</v>
      </c>
      <c r="P104" s="12">
        <v>1.0</v>
      </c>
      <c r="Q104" s="4">
        <v>13.0</v>
      </c>
      <c r="R104" s="6">
        <v>-0.46460631811998027</v>
      </c>
      <c r="S104" s="6">
        <f t="shared" si="4"/>
        <v>0.4646063181</v>
      </c>
    </row>
    <row r="105">
      <c r="A105" s="4" t="s">
        <v>233</v>
      </c>
      <c r="B105" s="4">
        <v>87.0</v>
      </c>
      <c r="C105" s="12">
        <v>0.0</v>
      </c>
      <c r="D105" s="4">
        <v>215.0</v>
      </c>
      <c r="E105" s="4">
        <v>4.0</v>
      </c>
      <c r="F105" s="4">
        <v>13.0</v>
      </c>
      <c r="G105" s="6">
        <v>-0.30151134457776363</v>
      </c>
      <c r="H105" s="6">
        <f t="shared" si="3"/>
        <v>0.3015113446</v>
      </c>
      <c r="L105" s="4" t="s">
        <v>57</v>
      </c>
      <c r="M105" s="4">
        <v>60.0</v>
      </c>
      <c r="N105" s="4">
        <v>0.0</v>
      </c>
      <c r="O105" s="4">
        <v>40.0</v>
      </c>
      <c r="P105" s="12">
        <v>0.0</v>
      </c>
      <c r="Q105" s="4">
        <v>3.0</v>
      </c>
      <c r="R105" s="6">
        <v>-0.3617755624675359</v>
      </c>
      <c r="S105" s="6">
        <f t="shared" si="4"/>
        <v>0.3617755625</v>
      </c>
    </row>
    <row r="106">
      <c r="A106" s="4" t="s">
        <v>236</v>
      </c>
      <c r="B106" s="4">
        <v>84.0</v>
      </c>
      <c r="C106" s="12">
        <v>0.0</v>
      </c>
      <c r="D106" s="4">
        <v>58.0</v>
      </c>
      <c r="E106" s="4">
        <v>0.0</v>
      </c>
      <c r="F106" s="4">
        <v>13.0</v>
      </c>
      <c r="G106" s="6">
        <v>-0.30151134457776363</v>
      </c>
      <c r="H106" s="6">
        <f t="shared" si="3"/>
        <v>0.3015113446</v>
      </c>
      <c r="L106" s="4" t="s">
        <v>65</v>
      </c>
      <c r="M106" s="4">
        <v>235.0</v>
      </c>
      <c r="N106" s="4">
        <v>0.0</v>
      </c>
      <c r="O106" s="4">
        <v>49.0</v>
      </c>
      <c r="P106" s="12">
        <v>0.0</v>
      </c>
      <c r="Q106" s="4">
        <v>3.0</v>
      </c>
      <c r="R106" s="6">
        <v>-0.3617755624675359</v>
      </c>
      <c r="S106" s="6">
        <f t="shared" si="4"/>
        <v>0.3617755625</v>
      </c>
    </row>
    <row r="107">
      <c r="A107" s="4" t="s">
        <v>239</v>
      </c>
      <c r="B107" s="4">
        <v>33.0</v>
      </c>
      <c r="C107" s="12">
        <v>0.0</v>
      </c>
      <c r="D107" s="4">
        <v>60.0</v>
      </c>
      <c r="E107" s="4">
        <v>2.0</v>
      </c>
      <c r="F107" s="4">
        <v>13.0</v>
      </c>
      <c r="G107" s="6">
        <v>-0.30151134457776363</v>
      </c>
      <c r="H107" s="6">
        <f t="shared" si="3"/>
        <v>0.3015113446</v>
      </c>
      <c r="L107" s="4" t="s">
        <v>61</v>
      </c>
      <c r="M107" s="4">
        <v>118.0</v>
      </c>
      <c r="N107" s="4">
        <v>0.0</v>
      </c>
      <c r="O107" s="4">
        <v>25.0</v>
      </c>
      <c r="P107" s="12">
        <v>0.0</v>
      </c>
      <c r="Q107" s="4">
        <v>3.0</v>
      </c>
      <c r="R107" s="6">
        <v>-0.3617755624675359</v>
      </c>
      <c r="S107" s="6">
        <f t="shared" si="4"/>
        <v>0.3617755625</v>
      </c>
    </row>
    <row r="108">
      <c r="A108" s="4" t="s">
        <v>243</v>
      </c>
      <c r="B108" s="4">
        <v>35.0</v>
      </c>
      <c r="C108" s="12">
        <v>0.0</v>
      </c>
      <c r="D108" s="4">
        <v>131.0</v>
      </c>
      <c r="E108" s="4">
        <v>0.0</v>
      </c>
      <c r="F108" s="4">
        <v>13.0</v>
      </c>
      <c r="G108" s="6">
        <v>-0.30151134457776363</v>
      </c>
      <c r="H108" s="6">
        <f t="shared" si="3"/>
        <v>0.3015113446</v>
      </c>
      <c r="L108" s="4" t="s">
        <v>110</v>
      </c>
      <c r="M108" s="4">
        <v>57.0</v>
      </c>
      <c r="N108" s="4">
        <v>0.0</v>
      </c>
      <c r="O108" s="4">
        <v>37.0</v>
      </c>
      <c r="P108" s="12">
        <v>0.0</v>
      </c>
      <c r="Q108" s="4">
        <v>3.0</v>
      </c>
      <c r="R108" s="6">
        <v>-0.3617755624675359</v>
      </c>
      <c r="S108" s="6">
        <f t="shared" si="4"/>
        <v>0.3617755625</v>
      </c>
    </row>
    <row r="109">
      <c r="A109" s="4" t="s">
        <v>250</v>
      </c>
      <c r="B109" s="4">
        <v>113.0</v>
      </c>
      <c r="C109" s="12">
        <v>0.0</v>
      </c>
      <c r="D109" s="4">
        <v>11.0</v>
      </c>
      <c r="E109" s="4">
        <v>0.0</v>
      </c>
      <c r="F109" s="4">
        <v>13.0</v>
      </c>
      <c r="G109" s="6">
        <v>-0.30151134457776363</v>
      </c>
      <c r="H109" s="6">
        <f t="shared" si="3"/>
        <v>0.3015113446</v>
      </c>
      <c r="L109" s="4" t="s">
        <v>140</v>
      </c>
      <c r="M109" s="4">
        <v>95.0</v>
      </c>
      <c r="N109" s="4">
        <v>0.0</v>
      </c>
      <c r="O109" s="4">
        <v>85.0</v>
      </c>
      <c r="P109" s="12">
        <v>0.0</v>
      </c>
      <c r="Q109" s="4">
        <v>3.0</v>
      </c>
      <c r="R109" s="6">
        <v>-0.3617755624675359</v>
      </c>
      <c r="S109" s="6">
        <f t="shared" si="4"/>
        <v>0.3617755625</v>
      </c>
    </row>
    <row r="110">
      <c r="A110" s="4" t="s">
        <v>253</v>
      </c>
      <c r="B110" s="4">
        <v>127.0</v>
      </c>
      <c r="C110" s="12">
        <v>0.0</v>
      </c>
      <c r="D110" s="4">
        <v>53.0</v>
      </c>
      <c r="E110" s="4">
        <v>1.0</v>
      </c>
      <c r="F110" s="4">
        <v>13.0</v>
      </c>
      <c r="G110" s="6">
        <v>-0.30151134457776363</v>
      </c>
      <c r="H110" s="6">
        <f t="shared" si="3"/>
        <v>0.3015113446</v>
      </c>
      <c r="L110" s="4" t="s">
        <v>143</v>
      </c>
      <c r="M110" s="4">
        <v>90.0</v>
      </c>
      <c r="N110" s="4">
        <v>0.0</v>
      </c>
      <c r="O110" s="4">
        <v>128.0</v>
      </c>
      <c r="P110" s="12">
        <v>0.0</v>
      </c>
      <c r="Q110" s="4">
        <v>3.0</v>
      </c>
      <c r="R110" s="6">
        <v>-0.3617755624675359</v>
      </c>
      <c r="S110" s="6">
        <f t="shared" si="4"/>
        <v>0.3617755625</v>
      </c>
    </row>
    <row r="111">
      <c r="A111" s="4" t="s">
        <v>57</v>
      </c>
      <c r="B111" s="4">
        <v>60.0</v>
      </c>
      <c r="C111" s="12">
        <v>0.0</v>
      </c>
      <c r="D111" s="4">
        <v>40.0</v>
      </c>
      <c r="E111" s="4">
        <v>0.0</v>
      </c>
      <c r="F111" s="4">
        <v>3.0</v>
      </c>
      <c r="G111" s="6">
        <v>-0.25</v>
      </c>
      <c r="H111" s="6">
        <f t="shared" si="3"/>
        <v>0.25</v>
      </c>
      <c r="L111" s="4" t="s">
        <v>114</v>
      </c>
      <c r="M111" s="4">
        <v>179.0</v>
      </c>
      <c r="N111" s="4">
        <v>0.0</v>
      </c>
      <c r="O111" s="4">
        <v>62.0</v>
      </c>
      <c r="P111" s="12">
        <v>0.0</v>
      </c>
      <c r="Q111" s="4">
        <v>3.0</v>
      </c>
      <c r="R111" s="6">
        <v>-0.3617755624675359</v>
      </c>
      <c r="S111" s="6">
        <f t="shared" si="4"/>
        <v>0.3617755625</v>
      </c>
    </row>
    <row r="112">
      <c r="A112" s="4" t="s">
        <v>65</v>
      </c>
      <c r="B112" s="4">
        <v>235.0</v>
      </c>
      <c r="C112" s="12">
        <v>0.0</v>
      </c>
      <c r="D112" s="4">
        <v>49.0</v>
      </c>
      <c r="E112" s="4">
        <v>0.0</v>
      </c>
      <c r="F112" s="4">
        <v>3.0</v>
      </c>
      <c r="G112" s="6">
        <v>-0.25</v>
      </c>
      <c r="H112" s="6">
        <f t="shared" si="3"/>
        <v>0.25</v>
      </c>
      <c r="L112" s="4" t="s">
        <v>118</v>
      </c>
      <c r="M112" s="4">
        <v>23.0</v>
      </c>
      <c r="N112" s="4">
        <v>0.0</v>
      </c>
      <c r="O112" s="4">
        <v>14.0</v>
      </c>
      <c r="P112" s="12">
        <v>0.0</v>
      </c>
      <c r="Q112" s="4">
        <v>3.0</v>
      </c>
      <c r="R112" s="6">
        <v>-0.3617755624675359</v>
      </c>
      <c r="S112" s="6">
        <f t="shared" si="4"/>
        <v>0.3617755625</v>
      </c>
    </row>
    <row r="113">
      <c r="A113" s="4" t="s">
        <v>61</v>
      </c>
      <c r="B113" s="4">
        <v>118.0</v>
      </c>
      <c r="C113" s="12">
        <v>0.0</v>
      </c>
      <c r="D113" s="4">
        <v>25.0</v>
      </c>
      <c r="E113" s="4">
        <v>0.0</v>
      </c>
      <c r="F113" s="4">
        <v>3.0</v>
      </c>
      <c r="G113" s="6">
        <v>-0.25</v>
      </c>
      <c r="H113" s="6">
        <f t="shared" si="3"/>
        <v>0.25</v>
      </c>
      <c r="L113" s="4" t="s">
        <v>69</v>
      </c>
      <c r="M113" s="4">
        <v>68.0</v>
      </c>
      <c r="N113" s="4">
        <v>0.0</v>
      </c>
      <c r="O113" s="4">
        <v>16.0</v>
      </c>
      <c r="P113" s="12">
        <v>0.0</v>
      </c>
      <c r="Q113" s="4">
        <v>3.0</v>
      </c>
      <c r="R113" s="6">
        <v>-0.3617755624675359</v>
      </c>
      <c r="S113" s="6">
        <f t="shared" si="4"/>
        <v>0.3617755625</v>
      </c>
    </row>
    <row r="114">
      <c r="A114" s="4" t="s">
        <v>110</v>
      </c>
      <c r="B114" s="4">
        <v>57.0</v>
      </c>
      <c r="C114" s="12">
        <v>0.0</v>
      </c>
      <c r="D114" s="4">
        <v>37.0</v>
      </c>
      <c r="E114" s="4">
        <v>0.0</v>
      </c>
      <c r="F114" s="4">
        <v>3.0</v>
      </c>
      <c r="G114" s="6">
        <v>-0.25</v>
      </c>
      <c r="H114" s="6">
        <f t="shared" si="3"/>
        <v>0.25</v>
      </c>
      <c r="L114" s="4" t="s">
        <v>146</v>
      </c>
      <c r="M114" s="4">
        <v>33.0</v>
      </c>
      <c r="N114" s="4">
        <v>0.0</v>
      </c>
      <c r="O114" s="4">
        <v>18.0</v>
      </c>
      <c r="P114" s="12">
        <v>0.0</v>
      </c>
      <c r="Q114" s="4">
        <v>3.0</v>
      </c>
      <c r="R114" s="6">
        <v>-0.3617755624675359</v>
      </c>
      <c r="S114" s="6">
        <f t="shared" si="4"/>
        <v>0.3617755625</v>
      </c>
    </row>
    <row r="115">
      <c r="A115" s="4" t="s">
        <v>140</v>
      </c>
      <c r="B115" s="4">
        <v>95.0</v>
      </c>
      <c r="C115" s="12">
        <v>0.0</v>
      </c>
      <c r="D115" s="4">
        <v>85.0</v>
      </c>
      <c r="E115" s="4">
        <v>0.0</v>
      </c>
      <c r="F115" s="4">
        <v>3.0</v>
      </c>
      <c r="G115" s="6">
        <v>-0.25</v>
      </c>
      <c r="H115" s="6">
        <f t="shared" si="3"/>
        <v>0.25</v>
      </c>
      <c r="L115" s="4" t="s">
        <v>150</v>
      </c>
      <c r="M115" s="4">
        <v>110.0</v>
      </c>
      <c r="N115" s="4">
        <v>0.0</v>
      </c>
      <c r="O115" s="4">
        <v>34.0</v>
      </c>
      <c r="P115" s="12">
        <v>0.0</v>
      </c>
      <c r="Q115" s="4">
        <v>3.0</v>
      </c>
      <c r="R115" s="6">
        <v>-0.3617755624675359</v>
      </c>
      <c r="S115" s="6">
        <f t="shared" si="4"/>
        <v>0.3617755625</v>
      </c>
    </row>
    <row r="116">
      <c r="A116" s="4" t="s">
        <v>143</v>
      </c>
      <c r="B116" s="4">
        <v>90.0</v>
      </c>
      <c r="C116" s="12">
        <v>0.0</v>
      </c>
      <c r="D116" s="4">
        <v>128.0</v>
      </c>
      <c r="E116" s="4">
        <v>0.0</v>
      </c>
      <c r="F116" s="4">
        <v>3.0</v>
      </c>
      <c r="G116" s="6">
        <v>-0.25</v>
      </c>
      <c r="H116" s="6">
        <f t="shared" si="3"/>
        <v>0.25</v>
      </c>
      <c r="L116" s="4" t="s">
        <v>153</v>
      </c>
      <c r="M116" s="4">
        <v>0.0</v>
      </c>
      <c r="N116" s="4">
        <v>0.0</v>
      </c>
      <c r="O116" s="4">
        <v>2.0</v>
      </c>
      <c r="P116" s="12">
        <v>0.0</v>
      </c>
      <c r="Q116" s="4">
        <v>3.0</v>
      </c>
      <c r="R116" s="6">
        <v>-0.3617755624675359</v>
      </c>
      <c r="S116" s="6">
        <f t="shared" si="4"/>
        <v>0.3617755625</v>
      </c>
    </row>
    <row r="117">
      <c r="A117" s="4" t="s">
        <v>114</v>
      </c>
      <c r="B117" s="4">
        <v>179.0</v>
      </c>
      <c r="C117" s="12">
        <v>0.0</v>
      </c>
      <c r="D117" s="4">
        <v>62.0</v>
      </c>
      <c r="E117" s="4">
        <v>0.0</v>
      </c>
      <c r="F117" s="4">
        <v>3.0</v>
      </c>
      <c r="G117" s="6">
        <v>-0.25</v>
      </c>
      <c r="H117" s="6">
        <f t="shared" si="3"/>
        <v>0.25</v>
      </c>
      <c r="L117" s="4" t="s">
        <v>137</v>
      </c>
      <c r="M117" s="4">
        <v>140.0</v>
      </c>
      <c r="N117" s="4">
        <v>0.0</v>
      </c>
      <c r="O117" s="4">
        <v>62.0</v>
      </c>
      <c r="P117" s="12">
        <v>0.0</v>
      </c>
      <c r="Q117" s="4">
        <v>3.0</v>
      </c>
      <c r="R117" s="6">
        <v>-0.3617755624675359</v>
      </c>
      <c r="S117" s="6">
        <f t="shared" si="4"/>
        <v>0.3617755625</v>
      </c>
    </row>
    <row r="118">
      <c r="A118" s="4" t="s">
        <v>118</v>
      </c>
      <c r="B118" s="4">
        <v>23.0</v>
      </c>
      <c r="C118" s="12">
        <v>0.0</v>
      </c>
      <c r="D118" s="4">
        <v>14.0</v>
      </c>
      <c r="E118" s="4">
        <v>0.0</v>
      </c>
      <c r="F118" s="4">
        <v>3.0</v>
      </c>
      <c r="G118" s="6">
        <v>-0.25</v>
      </c>
      <c r="H118" s="6">
        <f t="shared" si="3"/>
        <v>0.25</v>
      </c>
      <c r="L118" s="4" t="s">
        <v>219</v>
      </c>
      <c r="M118" s="4">
        <v>99.0</v>
      </c>
      <c r="N118" s="4">
        <v>0.0</v>
      </c>
      <c r="O118" s="4">
        <v>23.0</v>
      </c>
      <c r="P118" s="12">
        <v>2.0</v>
      </c>
      <c r="Q118" s="4">
        <v>13.0</v>
      </c>
      <c r="R118" s="6">
        <v>0.331861655799986</v>
      </c>
      <c r="S118" s="6">
        <f t="shared" si="4"/>
        <v>0.3318616558</v>
      </c>
    </row>
    <row r="119">
      <c r="A119" s="4" t="s">
        <v>123</v>
      </c>
      <c r="B119" s="4">
        <v>48.0</v>
      </c>
      <c r="C119" s="12">
        <v>0.0</v>
      </c>
      <c r="D119" s="4">
        <v>138.0</v>
      </c>
      <c r="E119" s="4">
        <v>2.0</v>
      </c>
      <c r="F119" s="4">
        <v>3.0</v>
      </c>
      <c r="G119" s="6">
        <v>-0.25</v>
      </c>
      <c r="H119" s="6">
        <f t="shared" si="3"/>
        <v>0.25</v>
      </c>
      <c r="L119" s="4" t="s">
        <v>229</v>
      </c>
      <c r="M119" s="4">
        <v>179.0</v>
      </c>
      <c r="N119" s="4">
        <v>0.0</v>
      </c>
      <c r="O119" s="4">
        <v>48.0</v>
      </c>
      <c r="P119" s="12">
        <v>2.0</v>
      </c>
      <c r="Q119" s="4">
        <v>13.0</v>
      </c>
      <c r="R119" s="6">
        <v>0.331861655799986</v>
      </c>
      <c r="S119" s="6">
        <f t="shared" si="4"/>
        <v>0.3318616558</v>
      </c>
    </row>
    <row r="120">
      <c r="A120" s="4" t="s">
        <v>127</v>
      </c>
      <c r="B120" s="4">
        <v>82.0</v>
      </c>
      <c r="C120" s="12">
        <v>0.0</v>
      </c>
      <c r="D120" s="4">
        <v>129.0</v>
      </c>
      <c r="E120" s="4">
        <v>15.0</v>
      </c>
      <c r="F120" s="4">
        <v>3.0</v>
      </c>
      <c r="G120" s="6">
        <v>-0.25</v>
      </c>
      <c r="H120" s="6">
        <f t="shared" si="3"/>
        <v>0.25</v>
      </c>
      <c r="L120" s="4" t="s">
        <v>239</v>
      </c>
      <c r="M120" s="4">
        <v>33.0</v>
      </c>
      <c r="N120" s="4">
        <v>0.0</v>
      </c>
      <c r="O120" s="4">
        <v>60.0</v>
      </c>
      <c r="P120" s="12">
        <v>2.0</v>
      </c>
      <c r="Q120" s="4">
        <v>13.0</v>
      </c>
      <c r="R120" s="6">
        <v>0.331861655799986</v>
      </c>
      <c r="S120" s="6">
        <f t="shared" si="4"/>
        <v>0.3318616558</v>
      </c>
    </row>
    <row r="121">
      <c r="A121" s="4" t="s">
        <v>130</v>
      </c>
      <c r="B121" s="4">
        <v>36.0</v>
      </c>
      <c r="C121" s="12">
        <v>0.0</v>
      </c>
      <c r="D121" s="4">
        <v>38.0</v>
      </c>
      <c r="E121" s="4">
        <v>4.0</v>
      </c>
      <c r="F121" s="4">
        <v>3.0</v>
      </c>
      <c r="G121" s="6">
        <v>-0.25</v>
      </c>
      <c r="H121" s="6">
        <f t="shared" si="3"/>
        <v>0.25</v>
      </c>
      <c r="L121" s="4" t="s">
        <v>196</v>
      </c>
      <c r="M121" s="4">
        <v>111.0</v>
      </c>
      <c r="N121" s="4">
        <v>0.0</v>
      </c>
      <c r="O121" s="4">
        <v>28.0</v>
      </c>
      <c r="P121" s="12">
        <v>1.0</v>
      </c>
      <c r="Q121" s="4">
        <v>1.0</v>
      </c>
      <c r="R121" s="6">
        <v>-0.2130288957369502</v>
      </c>
      <c r="S121" s="6">
        <f t="shared" si="4"/>
        <v>0.2130288957</v>
      </c>
    </row>
    <row r="122">
      <c r="A122" s="4" t="s">
        <v>69</v>
      </c>
      <c r="B122" s="4">
        <v>68.0</v>
      </c>
      <c r="C122" s="12">
        <v>0.0</v>
      </c>
      <c r="D122" s="4">
        <v>16.0</v>
      </c>
      <c r="E122" s="4">
        <v>0.0</v>
      </c>
      <c r="F122" s="4">
        <v>3.0</v>
      </c>
      <c r="G122" s="6">
        <v>-0.25</v>
      </c>
      <c r="H122" s="6">
        <f t="shared" si="3"/>
        <v>0.25</v>
      </c>
      <c r="L122" s="4" t="s">
        <v>47</v>
      </c>
      <c r="M122" s="4">
        <v>210.0</v>
      </c>
      <c r="N122" s="4">
        <v>0.0</v>
      </c>
      <c r="O122" s="4">
        <v>61.0</v>
      </c>
      <c r="P122" s="12">
        <v>1.0</v>
      </c>
      <c r="Q122" s="4">
        <v>1.0</v>
      </c>
      <c r="R122" s="6">
        <v>-0.2130288957369502</v>
      </c>
      <c r="S122" s="6">
        <f t="shared" si="4"/>
        <v>0.2130288957</v>
      </c>
    </row>
    <row r="123">
      <c r="A123" s="4" t="s">
        <v>146</v>
      </c>
      <c r="B123" s="4">
        <v>33.0</v>
      </c>
      <c r="C123" s="12">
        <v>0.0</v>
      </c>
      <c r="D123" s="4">
        <v>18.0</v>
      </c>
      <c r="E123" s="4">
        <v>0.0</v>
      </c>
      <c r="F123" s="4">
        <v>3.0</v>
      </c>
      <c r="G123" s="6">
        <v>-0.25</v>
      </c>
      <c r="H123" s="6">
        <f t="shared" si="3"/>
        <v>0.25</v>
      </c>
      <c r="L123" s="4" t="s">
        <v>52</v>
      </c>
      <c r="M123" s="4">
        <v>117.0</v>
      </c>
      <c r="N123" s="4">
        <v>0.0</v>
      </c>
      <c r="O123" s="4">
        <v>20.0</v>
      </c>
      <c r="P123" s="12">
        <v>1.0</v>
      </c>
      <c r="Q123" s="4">
        <v>1.0</v>
      </c>
      <c r="R123" s="6">
        <v>-0.2130288957369502</v>
      </c>
      <c r="S123" s="6">
        <f t="shared" si="4"/>
        <v>0.2130288957</v>
      </c>
    </row>
    <row r="124">
      <c r="A124" s="4" t="s">
        <v>150</v>
      </c>
      <c r="B124" s="4">
        <v>110.0</v>
      </c>
      <c r="C124" s="12">
        <v>0.0</v>
      </c>
      <c r="D124" s="4">
        <v>34.0</v>
      </c>
      <c r="E124" s="4">
        <v>0.0</v>
      </c>
      <c r="F124" s="4">
        <v>3.0</v>
      </c>
      <c r="G124" s="6">
        <v>-0.25</v>
      </c>
      <c r="H124" s="6">
        <f t="shared" si="3"/>
        <v>0.25</v>
      </c>
      <c r="L124" s="4" t="s">
        <v>208</v>
      </c>
      <c r="M124" s="4">
        <v>219.0</v>
      </c>
      <c r="N124" s="4">
        <v>0.0</v>
      </c>
      <c r="O124" s="4">
        <v>18.0</v>
      </c>
      <c r="P124" s="12">
        <v>1.0</v>
      </c>
      <c r="Q124" s="4">
        <v>1.0</v>
      </c>
      <c r="R124" s="6">
        <v>-0.2130288957369502</v>
      </c>
      <c r="S124" s="6">
        <f t="shared" si="4"/>
        <v>0.2130288957</v>
      </c>
    </row>
    <row r="125">
      <c r="A125" s="4" t="s">
        <v>153</v>
      </c>
      <c r="B125" s="4">
        <v>0.0</v>
      </c>
      <c r="C125" s="12">
        <v>0.0</v>
      </c>
      <c r="D125" s="4">
        <v>2.0</v>
      </c>
      <c r="E125" s="4">
        <v>0.0</v>
      </c>
      <c r="F125" s="4">
        <v>3.0</v>
      </c>
      <c r="G125" s="6">
        <v>-0.25</v>
      </c>
      <c r="H125" s="6">
        <f t="shared" si="3"/>
        <v>0.25</v>
      </c>
      <c r="L125" s="4" t="s">
        <v>123</v>
      </c>
      <c r="M125" s="4">
        <v>48.0</v>
      </c>
      <c r="N125" s="4">
        <v>0.0</v>
      </c>
      <c r="O125" s="4">
        <v>138.0</v>
      </c>
      <c r="P125" s="12">
        <v>2.0</v>
      </c>
      <c r="Q125" s="4">
        <v>3.0</v>
      </c>
      <c r="R125" s="6">
        <v>0.1973321249822923</v>
      </c>
      <c r="S125" s="6">
        <f t="shared" si="4"/>
        <v>0.197332125</v>
      </c>
    </row>
    <row r="126">
      <c r="A126" s="4" t="s">
        <v>137</v>
      </c>
      <c r="B126" s="4">
        <v>140.0</v>
      </c>
      <c r="C126" s="12">
        <v>0.0</v>
      </c>
      <c r="D126" s="4">
        <v>62.0</v>
      </c>
      <c r="E126" s="4">
        <v>0.0</v>
      </c>
      <c r="F126" s="4">
        <v>3.0</v>
      </c>
      <c r="G126" s="6">
        <v>-0.25</v>
      </c>
      <c r="H126" s="6">
        <f t="shared" si="3"/>
        <v>0.25</v>
      </c>
      <c r="L126" s="4" t="s">
        <v>133</v>
      </c>
      <c r="M126" s="4">
        <v>43.0</v>
      </c>
      <c r="N126" s="4">
        <v>2.0</v>
      </c>
      <c r="O126" s="4">
        <v>56.0</v>
      </c>
      <c r="P126" s="12">
        <v>1.0</v>
      </c>
      <c r="Q126" s="4">
        <v>3.0</v>
      </c>
      <c r="R126" s="6">
        <v>-0.08222171874262181</v>
      </c>
      <c r="S126" s="6">
        <f t="shared" si="4"/>
        <v>0.08222171874</v>
      </c>
    </row>
    <row r="127">
      <c r="A127" s="4" t="s">
        <v>18</v>
      </c>
      <c r="B127" s="4">
        <v>86.0</v>
      </c>
      <c r="C127" s="12">
        <v>0.0</v>
      </c>
      <c r="D127" s="4">
        <v>36.0</v>
      </c>
      <c r="E127" s="4">
        <v>3.0</v>
      </c>
      <c r="F127" s="4">
        <v>0.0</v>
      </c>
      <c r="G127" s="6">
        <v>0.0</v>
      </c>
      <c r="H127" s="6">
        <f t="shared" si="3"/>
        <v>0</v>
      </c>
      <c r="L127" s="4" t="s">
        <v>33</v>
      </c>
      <c r="M127" s="4">
        <v>511.0</v>
      </c>
      <c r="N127" s="4">
        <v>0.0</v>
      </c>
      <c r="O127" s="4">
        <v>37.0</v>
      </c>
      <c r="P127" s="12">
        <v>0.0</v>
      </c>
      <c r="Q127" s="4">
        <v>2.0</v>
      </c>
      <c r="R127" s="6">
        <v>0.0</v>
      </c>
      <c r="S127" s="6">
        <f t="shared" si="4"/>
        <v>0</v>
      </c>
    </row>
    <row r="128">
      <c r="A128" s="4" t="s">
        <v>21</v>
      </c>
      <c r="B128" s="4">
        <v>42.0</v>
      </c>
      <c r="C128" s="12">
        <v>0.0</v>
      </c>
      <c r="D128" s="4">
        <v>18.0</v>
      </c>
      <c r="E128" s="4">
        <v>0.0</v>
      </c>
      <c r="F128" s="4">
        <v>0.0</v>
      </c>
      <c r="G128" s="6">
        <v>0.0</v>
      </c>
      <c r="H128" s="6">
        <f t="shared" si="3"/>
        <v>0</v>
      </c>
      <c r="L128" s="4" t="s">
        <v>74</v>
      </c>
      <c r="M128" s="4">
        <v>34.0</v>
      </c>
      <c r="N128" s="4">
        <v>0.0</v>
      </c>
      <c r="O128" s="4">
        <v>2.0</v>
      </c>
      <c r="P128" s="12">
        <v>0.0</v>
      </c>
      <c r="Q128" s="4">
        <v>4.0</v>
      </c>
      <c r="R128" s="6">
        <v>0.0</v>
      </c>
      <c r="S128" s="6">
        <f t="shared" si="4"/>
        <v>0</v>
      </c>
    </row>
    <row r="129">
      <c r="A129" s="4" t="s">
        <v>33</v>
      </c>
      <c r="B129" s="4">
        <v>511.0</v>
      </c>
      <c r="C129" s="12">
        <v>0.0</v>
      </c>
      <c r="D129" s="4">
        <v>37.0</v>
      </c>
      <c r="E129" s="4">
        <v>0.0</v>
      </c>
      <c r="F129" s="4">
        <v>2.0</v>
      </c>
      <c r="G129" s="6">
        <v>0.0</v>
      </c>
      <c r="H129" s="6">
        <f t="shared" si="3"/>
        <v>0</v>
      </c>
      <c r="L129" s="4" t="s">
        <v>77</v>
      </c>
      <c r="M129" s="4">
        <v>126.0</v>
      </c>
      <c r="N129" s="4">
        <v>0.0</v>
      </c>
      <c r="O129" s="4">
        <v>88.0</v>
      </c>
      <c r="P129" s="12">
        <v>0.0</v>
      </c>
      <c r="Q129" s="4">
        <v>5.0</v>
      </c>
      <c r="R129" s="6">
        <v>0.0</v>
      </c>
      <c r="S129" s="6">
        <f t="shared" si="4"/>
        <v>0</v>
      </c>
    </row>
    <row r="130">
      <c r="A130" s="4" t="s">
        <v>74</v>
      </c>
      <c r="B130" s="4">
        <v>34.0</v>
      </c>
      <c r="C130" s="12">
        <v>0.0</v>
      </c>
      <c r="D130" s="4">
        <v>2.0</v>
      </c>
      <c r="E130" s="4">
        <v>0.0</v>
      </c>
      <c r="F130" s="4">
        <v>4.0</v>
      </c>
      <c r="G130" s="6">
        <v>0.0</v>
      </c>
      <c r="H130" s="6">
        <f t="shared" si="3"/>
        <v>0</v>
      </c>
      <c r="L130" s="4" t="s">
        <v>81</v>
      </c>
      <c r="M130" s="4">
        <v>221.0</v>
      </c>
      <c r="N130" s="4">
        <v>0.0</v>
      </c>
      <c r="O130" s="4">
        <v>53.0</v>
      </c>
      <c r="P130" s="12">
        <v>0.0</v>
      </c>
      <c r="Q130" s="4">
        <v>5.0</v>
      </c>
      <c r="R130" s="6">
        <v>0.0</v>
      </c>
      <c r="S130" s="6">
        <f t="shared" si="4"/>
        <v>0</v>
      </c>
    </row>
    <row r="131">
      <c r="A131" s="4" t="s">
        <v>77</v>
      </c>
      <c r="B131" s="4">
        <v>126.0</v>
      </c>
      <c r="C131" s="12">
        <v>0.0</v>
      </c>
      <c r="D131" s="4">
        <v>88.0</v>
      </c>
      <c r="E131" s="4">
        <v>0.0</v>
      </c>
      <c r="F131" s="4">
        <v>5.0</v>
      </c>
      <c r="G131" s="6">
        <v>0.0</v>
      </c>
      <c r="H131" s="6">
        <f t="shared" si="3"/>
        <v>0</v>
      </c>
      <c r="L131" s="4" t="s">
        <v>157</v>
      </c>
      <c r="M131" s="4">
        <v>145.0</v>
      </c>
      <c r="N131" s="4">
        <v>0.0</v>
      </c>
      <c r="O131" s="4">
        <v>83.0</v>
      </c>
      <c r="P131" s="12">
        <v>0.0</v>
      </c>
      <c r="Q131" s="4">
        <v>5.0</v>
      </c>
      <c r="R131" s="6">
        <v>0.0</v>
      </c>
      <c r="S131" s="6">
        <f t="shared" si="4"/>
        <v>0</v>
      </c>
    </row>
    <row r="132">
      <c r="A132" s="4" t="s">
        <v>81</v>
      </c>
      <c r="B132" s="4">
        <v>221.0</v>
      </c>
      <c r="C132" s="12">
        <v>0.0</v>
      </c>
      <c r="D132" s="4">
        <v>53.0</v>
      </c>
      <c r="E132" s="4">
        <v>0.0</v>
      </c>
      <c r="F132" s="4">
        <v>5.0</v>
      </c>
      <c r="G132" s="6">
        <v>0.0</v>
      </c>
      <c r="H132" s="6">
        <f t="shared" si="3"/>
        <v>0</v>
      </c>
      <c r="L132" s="4" t="s">
        <v>85</v>
      </c>
      <c r="M132" s="4">
        <v>126.0</v>
      </c>
      <c r="N132" s="4">
        <v>0.0</v>
      </c>
      <c r="O132" s="4">
        <v>47.0</v>
      </c>
      <c r="P132" s="12">
        <v>0.0</v>
      </c>
      <c r="Q132" s="4">
        <v>6.0</v>
      </c>
      <c r="R132" s="6">
        <v>0.0</v>
      </c>
      <c r="S132" s="6">
        <f t="shared" si="4"/>
        <v>0</v>
      </c>
    </row>
    <row r="133">
      <c r="A133" s="4" t="s">
        <v>157</v>
      </c>
      <c r="B133" s="4">
        <v>145.0</v>
      </c>
      <c r="C133" s="12">
        <v>0.0</v>
      </c>
      <c r="D133" s="4">
        <v>83.0</v>
      </c>
      <c r="E133" s="4">
        <v>0.0</v>
      </c>
      <c r="F133" s="4">
        <v>5.0</v>
      </c>
      <c r="G133" s="6">
        <v>0.0</v>
      </c>
      <c r="H133" s="6">
        <f t="shared" si="3"/>
        <v>0</v>
      </c>
      <c r="L133" s="4" t="s">
        <v>88</v>
      </c>
      <c r="M133" s="4">
        <v>31.0</v>
      </c>
      <c r="N133" s="4">
        <v>0.0</v>
      </c>
      <c r="O133" s="4">
        <v>4.0</v>
      </c>
      <c r="P133" s="12">
        <v>0.0</v>
      </c>
      <c r="Q133" s="4">
        <v>6.0</v>
      </c>
      <c r="R133" s="6">
        <v>0.0</v>
      </c>
      <c r="S133" s="6">
        <f t="shared" si="4"/>
        <v>0</v>
      </c>
    </row>
    <row r="134">
      <c r="A134" s="4" t="s">
        <v>85</v>
      </c>
      <c r="B134" s="4">
        <v>126.0</v>
      </c>
      <c r="C134" s="12">
        <v>0.0</v>
      </c>
      <c r="D134" s="4">
        <v>47.0</v>
      </c>
      <c r="E134" s="4">
        <v>0.0</v>
      </c>
      <c r="F134" s="4">
        <v>6.0</v>
      </c>
      <c r="G134" s="6">
        <v>0.0</v>
      </c>
      <c r="H134" s="6">
        <f t="shared" si="3"/>
        <v>0</v>
      </c>
      <c r="L134" s="4" t="s">
        <v>102</v>
      </c>
      <c r="M134" s="4">
        <v>68.0</v>
      </c>
      <c r="N134" s="4">
        <v>0.0</v>
      </c>
      <c r="O134" s="4">
        <v>140.0</v>
      </c>
      <c r="P134" s="12">
        <v>0.0</v>
      </c>
      <c r="Q134" s="4">
        <v>6.0</v>
      </c>
      <c r="R134" s="6">
        <v>0.0</v>
      </c>
      <c r="S134" s="6">
        <f t="shared" si="4"/>
        <v>0</v>
      </c>
    </row>
    <row r="135">
      <c r="A135" s="4" t="s">
        <v>88</v>
      </c>
      <c r="B135" s="4">
        <v>31.0</v>
      </c>
      <c r="C135" s="12">
        <v>0.0</v>
      </c>
      <c r="D135" s="4">
        <v>4.0</v>
      </c>
      <c r="E135" s="4">
        <v>0.0</v>
      </c>
      <c r="F135" s="4">
        <v>6.0</v>
      </c>
      <c r="G135" s="6">
        <v>0.0</v>
      </c>
      <c r="H135" s="6">
        <f t="shared" si="3"/>
        <v>0</v>
      </c>
      <c r="L135" s="4" t="s">
        <v>105</v>
      </c>
      <c r="M135" s="4">
        <v>38.0</v>
      </c>
      <c r="N135" s="4">
        <v>0.0</v>
      </c>
      <c r="O135" s="4">
        <v>60.0</v>
      </c>
      <c r="P135" s="12">
        <v>0.0</v>
      </c>
      <c r="Q135" s="4">
        <v>6.0</v>
      </c>
      <c r="R135" s="6">
        <v>0.0</v>
      </c>
      <c r="S135" s="6">
        <f t="shared" si="4"/>
        <v>0</v>
      </c>
    </row>
    <row r="136">
      <c r="A136" s="4" t="s">
        <v>102</v>
      </c>
      <c r="B136" s="4">
        <v>68.0</v>
      </c>
      <c r="C136" s="12">
        <v>0.0</v>
      </c>
      <c r="D136" s="4">
        <v>140.0</v>
      </c>
      <c r="E136" s="4">
        <v>0.0</v>
      </c>
      <c r="F136" s="4">
        <v>6.0</v>
      </c>
      <c r="G136" s="6">
        <v>0.0</v>
      </c>
      <c r="H136" s="6">
        <f t="shared" si="3"/>
        <v>0</v>
      </c>
      <c r="L136" s="4" t="s">
        <v>91</v>
      </c>
      <c r="M136" s="4">
        <v>38.0</v>
      </c>
      <c r="N136" s="4">
        <v>0.0</v>
      </c>
      <c r="O136" s="4">
        <v>60.0</v>
      </c>
      <c r="P136" s="12">
        <v>0.0</v>
      </c>
      <c r="Q136" s="4">
        <v>7.0</v>
      </c>
      <c r="R136" s="6">
        <v>0.0</v>
      </c>
      <c r="S136" s="6">
        <f t="shared" si="4"/>
        <v>0</v>
      </c>
    </row>
    <row r="137">
      <c r="A137" s="4" t="s">
        <v>105</v>
      </c>
      <c r="B137" s="4">
        <v>38.0</v>
      </c>
      <c r="C137" s="12">
        <v>0.0</v>
      </c>
      <c r="D137" s="4">
        <v>60.0</v>
      </c>
      <c r="E137" s="4">
        <v>0.0</v>
      </c>
      <c r="F137" s="4">
        <v>6.0</v>
      </c>
      <c r="G137" s="6">
        <v>0.0</v>
      </c>
      <c r="H137" s="6">
        <f t="shared" si="3"/>
        <v>0</v>
      </c>
      <c r="L137" s="4" t="s">
        <v>95</v>
      </c>
      <c r="M137" s="4">
        <v>58.0</v>
      </c>
      <c r="N137" s="4">
        <v>0.0</v>
      </c>
      <c r="O137" s="4">
        <v>19.0</v>
      </c>
      <c r="P137" s="12">
        <v>0.0</v>
      </c>
      <c r="Q137" s="4">
        <v>8.0</v>
      </c>
      <c r="R137" s="6">
        <v>0.0</v>
      </c>
      <c r="S137" s="6">
        <f t="shared" si="4"/>
        <v>0</v>
      </c>
    </row>
    <row r="138">
      <c r="A138" s="4" t="s">
        <v>91</v>
      </c>
      <c r="B138" s="4">
        <v>38.0</v>
      </c>
      <c r="C138" s="12">
        <v>0.0</v>
      </c>
      <c r="D138" s="4">
        <v>60.0</v>
      </c>
      <c r="E138" s="4">
        <v>0.0</v>
      </c>
      <c r="F138" s="4">
        <v>7.0</v>
      </c>
      <c r="G138" s="6">
        <v>0.0</v>
      </c>
      <c r="H138" s="6">
        <f t="shared" si="3"/>
        <v>0</v>
      </c>
      <c r="L138" s="4" t="s">
        <v>98</v>
      </c>
      <c r="M138" s="4">
        <v>47.0</v>
      </c>
      <c r="N138" s="4">
        <v>4.0</v>
      </c>
      <c r="O138" s="4">
        <v>9.0</v>
      </c>
      <c r="P138" s="12">
        <v>0.0</v>
      </c>
      <c r="Q138" s="4">
        <v>8.0</v>
      </c>
      <c r="R138" s="6">
        <v>0.0</v>
      </c>
      <c r="S138" s="6">
        <f t="shared" si="4"/>
        <v>0</v>
      </c>
    </row>
    <row r="139">
      <c r="A139" s="4" t="s">
        <v>178</v>
      </c>
      <c r="B139" s="4">
        <v>103.0</v>
      </c>
      <c r="C139" s="12">
        <v>0.0</v>
      </c>
      <c r="D139" s="4">
        <v>12.0</v>
      </c>
      <c r="E139" s="4">
        <v>0.0</v>
      </c>
      <c r="F139" s="4">
        <v>10.0</v>
      </c>
      <c r="G139" s="6">
        <v>0.0</v>
      </c>
      <c r="H139" s="6">
        <f t="shared" si="3"/>
        <v>0</v>
      </c>
      <c r="L139" s="4" t="s">
        <v>161</v>
      </c>
      <c r="M139" s="4">
        <v>187.0</v>
      </c>
      <c r="N139" s="4">
        <v>1.0</v>
      </c>
      <c r="O139" s="4">
        <v>88.0</v>
      </c>
      <c r="P139" s="12">
        <v>0.0</v>
      </c>
      <c r="Q139" s="4">
        <v>9.0</v>
      </c>
      <c r="R139" s="6">
        <v>0.0</v>
      </c>
      <c r="S139" s="6">
        <f t="shared" si="4"/>
        <v>0</v>
      </c>
    </row>
    <row r="140">
      <c r="A140" s="4" t="s">
        <v>182</v>
      </c>
      <c r="B140" s="4">
        <v>161.0</v>
      </c>
      <c r="C140" s="12">
        <v>0.0</v>
      </c>
      <c r="D140" s="4">
        <v>0.0</v>
      </c>
      <c r="E140" s="4">
        <v>0.0</v>
      </c>
      <c r="F140" s="4">
        <v>10.0</v>
      </c>
      <c r="G140" s="6">
        <v>0.0</v>
      </c>
      <c r="H140" s="6">
        <f t="shared" si="3"/>
        <v>0</v>
      </c>
      <c r="L140" s="4" t="s">
        <v>164</v>
      </c>
      <c r="M140" s="4">
        <v>62.0</v>
      </c>
      <c r="N140" s="4">
        <v>0.0</v>
      </c>
      <c r="O140" s="4">
        <v>76.0</v>
      </c>
      <c r="P140" s="12">
        <v>0.0</v>
      </c>
      <c r="Q140" s="4">
        <v>9.0</v>
      </c>
      <c r="R140" s="6">
        <v>0.0</v>
      </c>
      <c r="S140" s="6">
        <f t="shared" si="4"/>
        <v>0</v>
      </c>
    </row>
    <row r="141">
      <c r="A141" s="4" t="s">
        <v>187</v>
      </c>
      <c r="B141" s="4">
        <v>2.0</v>
      </c>
      <c r="C141" s="12">
        <v>0.0</v>
      </c>
      <c r="D141" s="4">
        <v>1.0</v>
      </c>
      <c r="E141" s="4">
        <v>0.0</v>
      </c>
      <c r="F141" s="4">
        <v>11.0</v>
      </c>
      <c r="G141" s="6">
        <v>0.0</v>
      </c>
      <c r="H141" s="6">
        <f t="shared" si="3"/>
        <v>0</v>
      </c>
      <c r="L141" s="4" t="s">
        <v>178</v>
      </c>
      <c r="M141" s="4">
        <v>103.0</v>
      </c>
      <c r="N141" s="4">
        <v>0.0</v>
      </c>
      <c r="O141" s="4">
        <v>12.0</v>
      </c>
      <c r="P141" s="12">
        <v>0.0</v>
      </c>
      <c r="Q141" s="4">
        <v>10.0</v>
      </c>
      <c r="R141" s="6">
        <v>0.0</v>
      </c>
      <c r="S141" s="6">
        <f t="shared" si="4"/>
        <v>0</v>
      </c>
    </row>
    <row r="142">
      <c r="A142" s="4" t="s">
        <v>192</v>
      </c>
      <c r="B142" s="4">
        <v>267.0</v>
      </c>
      <c r="C142" s="12">
        <v>3.0</v>
      </c>
      <c r="D142" s="4">
        <v>28.0</v>
      </c>
      <c r="E142" s="4">
        <v>0.0</v>
      </c>
      <c r="F142" s="4">
        <v>12.0</v>
      </c>
      <c r="G142" s="6">
        <v>0.0</v>
      </c>
      <c r="H142" s="6">
        <f t="shared" si="3"/>
        <v>0</v>
      </c>
      <c r="L142" s="4" t="s">
        <v>182</v>
      </c>
      <c r="M142" s="4">
        <v>161.0</v>
      </c>
      <c r="N142" s="4">
        <v>0.0</v>
      </c>
      <c r="O142" s="4">
        <v>0.0</v>
      </c>
      <c r="P142" s="12">
        <v>0.0</v>
      </c>
      <c r="Q142" s="4">
        <v>10.0</v>
      </c>
      <c r="R142" s="6">
        <v>0.0</v>
      </c>
      <c r="S142" s="6">
        <f t="shared" si="4"/>
        <v>0</v>
      </c>
    </row>
    <row r="143">
      <c r="A143" s="4" t="s">
        <v>258</v>
      </c>
      <c r="B143" s="4">
        <v>135.0</v>
      </c>
      <c r="C143" s="12">
        <v>0.0</v>
      </c>
      <c r="D143" s="4">
        <v>181.0</v>
      </c>
      <c r="E143" s="4">
        <v>4.0</v>
      </c>
      <c r="F143" s="4">
        <v>14.0</v>
      </c>
      <c r="G143" s="6">
        <v>0.0</v>
      </c>
      <c r="H143" s="6">
        <f t="shared" si="3"/>
        <v>0</v>
      </c>
      <c r="L143" s="4" t="s">
        <v>187</v>
      </c>
      <c r="M143" s="4">
        <v>2.0</v>
      </c>
      <c r="N143" s="4">
        <v>0.0</v>
      </c>
      <c r="O143" s="4">
        <v>1.0</v>
      </c>
      <c r="P143" s="12">
        <v>0.0</v>
      </c>
      <c r="Q143" s="4">
        <v>11.0</v>
      </c>
      <c r="R143" s="6">
        <v>0.0</v>
      </c>
      <c r="S143" s="6">
        <f t="shared" si="4"/>
        <v>0</v>
      </c>
    </row>
    <row r="144">
      <c r="A144" s="4" t="s">
        <v>261</v>
      </c>
      <c r="B144" s="4">
        <v>131.0</v>
      </c>
      <c r="C144" s="12">
        <v>0.0</v>
      </c>
      <c r="D144" s="4">
        <v>108.0</v>
      </c>
      <c r="E144" s="4">
        <v>0.0</v>
      </c>
      <c r="F144" s="4">
        <v>14.0</v>
      </c>
      <c r="G144" s="6">
        <v>0.0</v>
      </c>
      <c r="H144" s="6">
        <f t="shared" si="3"/>
        <v>0</v>
      </c>
      <c r="L144" s="4" t="s">
        <v>192</v>
      </c>
      <c r="M144" s="4">
        <v>267.0</v>
      </c>
      <c r="N144" s="4">
        <v>3.0</v>
      </c>
      <c r="O144" s="4">
        <v>28.0</v>
      </c>
      <c r="P144" s="12">
        <v>0.0</v>
      </c>
      <c r="Q144" s="4">
        <v>12.0</v>
      </c>
      <c r="R144" s="6">
        <v>0.0</v>
      </c>
      <c r="S144" s="6">
        <f t="shared" si="4"/>
        <v>0</v>
      </c>
    </row>
    <row r="145">
      <c r="A145" s="4" t="s">
        <v>265</v>
      </c>
      <c r="B145" s="4">
        <v>40.0</v>
      </c>
      <c r="C145" s="12">
        <v>0.0</v>
      </c>
      <c r="D145" s="4">
        <v>114.0</v>
      </c>
      <c r="E145" s="4">
        <v>0.0</v>
      </c>
      <c r="F145" s="4">
        <v>15.0</v>
      </c>
      <c r="G145" s="6">
        <v>0.0</v>
      </c>
      <c r="H145" s="6">
        <f t="shared" si="3"/>
        <v>0</v>
      </c>
      <c r="L145" s="4" t="s">
        <v>265</v>
      </c>
      <c r="M145" s="4">
        <v>40.0</v>
      </c>
      <c r="N145" s="4">
        <v>0.0</v>
      </c>
      <c r="O145" s="4">
        <v>114.0</v>
      </c>
      <c r="P145" s="12">
        <v>0.0</v>
      </c>
      <c r="Q145" s="4">
        <v>15.0</v>
      </c>
      <c r="R145" s="6">
        <v>0.0</v>
      </c>
      <c r="S145" s="6">
        <f t="shared" si="4"/>
        <v>0</v>
      </c>
    </row>
    <row r="146">
      <c r="A146" s="4" t="s">
        <v>269</v>
      </c>
      <c r="B146" s="4">
        <v>39.0</v>
      </c>
      <c r="C146" s="12">
        <v>0.0</v>
      </c>
      <c r="D146" s="4">
        <v>32.0</v>
      </c>
      <c r="E146" s="4">
        <v>0.0</v>
      </c>
      <c r="F146" s="4">
        <v>16.0</v>
      </c>
      <c r="G146" s="6">
        <v>0.0</v>
      </c>
      <c r="H146" s="6">
        <f t="shared" si="3"/>
        <v>0</v>
      </c>
      <c r="L146" s="4" t="s">
        <v>269</v>
      </c>
      <c r="M146" s="4">
        <v>39.0</v>
      </c>
      <c r="N146" s="4">
        <v>0.0</v>
      </c>
      <c r="O146" s="4">
        <v>32.0</v>
      </c>
      <c r="P146" s="12">
        <v>0.0</v>
      </c>
      <c r="Q146" s="4">
        <v>16.0</v>
      </c>
      <c r="R146" s="6">
        <v>0.0</v>
      </c>
      <c r="S146" s="6">
        <f t="shared" si="4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274</v>
      </c>
      <c r="P1" s="4" t="s">
        <v>275</v>
      </c>
      <c r="Q1" s="4" t="s">
        <v>276</v>
      </c>
      <c r="R1" s="4" t="s">
        <v>277</v>
      </c>
      <c r="S1" s="4" t="s">
        <v>278</v>
      </c>
    </row>
    <row r="2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v>11.86485</v>
      </c>
      <c r="H2" s="4">
        <v>6.002429</v>
      </c>
      <c r="I2" s="4">
        <v>141.0</v>
      </c>
      <c r="J2" s="4">
        <v>750.0</v>
      </c>
      <c r="K2" s="4">
        <v>86.0</v>
      </c>
      <c r="L2" s="4">
        <v>0.0</v>
      </c>
      <c r="M2" s="4">
        <v>36.0</v>
      </c>
      <c r="N2" s="4">
        <v>3.0</v>
      </c>
      <c r="O2" s="4">
        <v>0.0</v>
      </c>
      <c r="P2" s="6">
        <v>1.0</v>
      </c>
      <c r="Q2" s="6">
        <v>0.0</v>
      </c>
      <c r="R2" s="6">
        <v>1.0</v>
      </c>
      <c r="S2" s="6">
        <v>1.0</v>
      </c>
    </row>
    <row r="3">
      <c r="A3" s="4" t="s">
        <v>14</v>
      </c>
      <c r="B3" s="4" t="s">
        <v>15</v>
      </c>
      <c r="C3" s="4" t="s">
        <v>16</v>
      </c>
      <c r="D3" s="4" t="s">
        <v>20</v>
      </c>
      <c r="E3" s="4" t="s">
        <v>21</v>
      </c>
      <c r="F3" s="4" t="s">
        <v>22</v>
      </c>
      <c r="G3" s="4">
        <v>11.86485</v>
      </c>
      <c r="H3" s="4">
        <v>6.002429</v>
      </c>
      <c r="I3" s="4">
        <v>67.0</v>
      </c>
      <c r="J3" s="4">
        <v>234.0</v>
      </c>
      <c r="K3" s="4">
        <v>42.0</v>
      </c>
      <c r="L3" s="4">
        <v>0.0</v>
      </c>
      <c r="M3" s="4">
        <v>18.0</v>
      </c>
      <c r="N3" s="4">
        <v>0.0</v>
      </c>
      <c r="O3" s="4">
        <v>0.0</v>
      </c>
      <c r="P3" s="6">
        <v>-1.0</v>
      </c>
      <c r="Q3" s="6">
        <v>0.0</v>
      </c>
      <c r="R3" s="6">
        <v>-1.0</v>
      </c>
      <c r="S3" s="6">
        <v>-1.0</v>
      </c>
    </row>
    <row r="4">
      <c r="A4" s="4" t="s">
        <v>14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4">
        <v>12.65397</v>
      </c>
      <c r="H4" s="4">
        <v>6.043683</v>
      </c>
      <c r="I4" s="4">
        <v>355.0</v>
      </c>
      <c r="J4" s="4">
        <v>832.0</v>
      </c>
      <c r="K4" s="4">
        <v>295.0</v>
      </c>
      <c r="L4" s="4">
        <v>0.0</v>
      </c>
      <c r="M4" s="4">
        <v>55.0</v>
      </c>
      <c r="N4" s="4">
        <v>0.0</v>
      </c>
      <c r="O4" s="4">
        <v>1.0</v>
      </c>
      <c r="P4" s="6">
        <v>2.305896879912484</v>
      </c>
      <c r="Q4" s="6">
        <v>-0.4221585268381751</v>
      </c>
      <c r="R4" s="6">
        <v>-0.024611301588730608</v>
      </c>
      <c r="S4" s="6">
        <v>-0.49160514400834665</v>
      </c>
    </row>
    <row r="5">
      <c r="A5" s="4" t="s">
        <v>14</v>
      </c>
      <c r="B5" s="4" t="s">
        <v>23</v>
      </c>
      <c r="C5" s="4" t="s">
        <v>24</v>
      </c>
      <c r="D5" s="4" t="s">
        <v>28</v>
      </c>
      <c r="E5" s="4" t="s">
        <v>29</v>
      </c>
      <c r="F5" s="4" t="s">
        <v>30</v>
      </c>
      <c r="G5" s="4">
        <v>12.65582</v>
      </c>
      <c r="H5" s="4">
        <v>6.041926</v>
      </c>
      <c r="I5" s="4">
        <v>261.0</v>
      </c>
      <c r="J5" s="4">
        <v>803.0</v>
      </c>
      <c r="K5" s="4">
        <v>184.0</v>
      </c>
      <c r="L5" s="4">
        <v>0.0</v>
      </c>
      <c r="M5" s="4">
        <v>74.0</v>
      </c>
      <c r="N5" s="4">
        <v>0.0</v>
      </c>
      <c r="O5" s="4">
        <v>1.0</v>
      </c>
      <c r="P5" s="6">
        <v>0.5785338738009885</v>
      </c>
      <c r="Q5" s="6">
        <v>-0.4221585268381751</v>
      </c>
      <c r="R5" s="6">
        <v>0.4170248324757117</v>
      </c>
      <c r="S5" s="6">
        <v>-0.49160514400834665</v>
      </c>
    </row>
    <row r="6">
      <c r="A6" s="4" t="s">
        <v>14</v>
      </c>
      <c r="B6" s="4" t="s">
        <v>23</v>
      </c>
      <c r="C6" s="4" t="s">
        <v>35</v>
      </c>
      <c r="D6" s="4" t="s">
        <v>36</v>
      </c>
      <c r="E6" s="4" t="s">
        <v>37</v>
      </c>
      <c r="F6" s="4" t="s">
        <v>38</v>
      </c>
      <c r="G6" s="4">
        <v>12.76325</v>
      </c>
      <c r="H6" s="4">
        <v>5.877596</v>
      </c>
      <c r="I6" s="4">
        <v>348.0</v>
      </c>
      <c r="J6" s="4">
        <v>1058.0</v>
      </c>
      <c r="K6" s="4">
        <v>129.0</v>
      </c>
      <c r="L6" s="4">
        <v>0.0</v>
      </c>
      <c r="M6" s="4">
        <v>204.0</v>
      </c>
      <c r="N6" s="4">
        <v>14.0</v>
      </c>
      <c r="O6" s="4">
        <v>1.0</v>
      </c>
      <c r="P6" s="6">
        <v>-0.2773667148128155</v>
      </c>
      <c r="Q6" s="6">
        <v>-0.4221585268381751</v>
      </c>
      <c r="R6" s="6">
        <v>3.438745749758738</v>
      </c>
      <c r="S6" s="6">
        <v>3.408462331791203</v>
      </c>
    </row>
    <row r="7">
      <c r="A7" s="4" t="s">
        <v>14</v>
      </c>
      <c r="B7" s="4" t="s">
        <v>23</v>
      </c>
      <c r="C7" s="4" t="s">
        <v>39</v>
      </c>
      <c r="D7" s="4" t="s">
        <v>40</v>
      </c>
      <c r="E7" s="4" t="s">
        <v>41</v>
      </c>
      <c r="F7" s="4" t="s">
        <v>42</v>
      </c>
      <c r="G7" s="4">
        <v>12.71327</v>
      </c>
      <c r="H7" s="4">
        <v>5.873638</v>
      </c>
      <c r="I7" s="4">
        <v>220.0</v>
      </c>
      <c r="J7" s="4">
        <v>989.0</v>
      </c>
      <c r="K7" s="4">
        <v>145.0</v>
      </c>
      <c r="L7" s="4">
        <v>1.0</v>
      </c>
      <c r="M7" s="4">
        <v>97.0</v>
      </c>
      <c r="N7" s="4">
        <v>6.0</v>
      </c>
      <c r="O7" s="4">
        <v>1.0</v>
      </c>
      <c r="P7" s="6">
        <v>-0.028377452670617948</v>
      </c>
      <c r="Q7" s="6">
        <v>0.7739572992033209</v>
      </c>
      <c r="R7" s="6">
        <v>0.9516369947642471</v>
      </c>
      <c r="S7" s="6">
        <v>1.179852345620032</v>
      </c>
    </row>
    <row r="8">
      <c r="A8" s="4" t="s">
        <v>14</v>
      </c>
      <c r="B8" s="4" t="s">
        <v>49</v>
      </c>
      <c r="C8" s="4" t="s">
        <v>166</v>
      </c>
      <c r="D8" s="4" t="s">
        <v>167</v>
      </c>
      <c r="E8" s="4" t="s">
        <v>168</v>
      </c>
      <c r="F8" s="4" t="s">
        <v>169</v>
      </c>
      <c r="G8" s="4">
        <v>12.96414</v>
      </c>
      <c r="H8" s="4">
        <v>6.110294</v>
      </c>
      <c r="I8" s="4">
        <v>116.0</v>
      </c>
      <c r="J8" s="4">
        <v>441.0</v>
      </c>
      <c r="K8" s="4">
        <v>66.0</v>
      </c>
      <c r="L8" s="4">
        <v>0.0</v>
      </c>
      <c r="M8" s="4">
        <v>48.0</v>
      </c>
      <c r="N8" s="4">
        <v>0.0</v>
      </c>
      <c r="O8" s="4">
        <v>1.0</v>
      </c>
      <c r="P8" s="6">
        <v>-1.2577619344977182</v>
      </c>
      <c r="Q8" s="6">
        <v>-0.4221585268381751</v>
      </c>
      <c r="R8" s="6">
        <v>-0.18731935098089356</v>
      </c>
      <c r="S8" s="6">
        <v>-0.49160514400834665</v>
      </c>
    </row>
    <row r="9">
      <c r="A9" s="4" t="s">
        <v>14</v>
      </c>
      <c r="B9" s="4" t="s">
        <v>49</v>
      </c>
      <c r="C9" s="4" t="s">
        <v>166</v>
      </c>
      <c r="D9" s="4" t="s">
        <v>170</v>
      </c>
      <c r="E9" s="4" t="s">
        <v>171</v>
      </c>
      <c r="F9" s="4" t="s">
        <v>172</v>
      </c>
      <c r="G9" s="4">
        <v>12.96414</v>
      </c>
      <c r="H9" s="4">
        <v>6.110294</v>
      </c>
      <c r="I9" s="4">
        <v>261.0</v>
      </c>
      <c r="J9" s="4">
        <v>705.0</v>
      </c>
      <c r="K9" s="4">
        <v>175.0</v>
      </c>
      <c r="L9" s="4">
        <v>0.0</v>
      </c>
      <c r="M9" s="4">
        <v>54.0</v>
      </c>
      <c r="N9" s="4">
        <v>6.0</v>
      </c>
      <c r="O9" s="4">
        <v>1.0</v>
      </c>
      <c r="P9" s="6">
        <v>0.4384774138460024</v>
      </c>
      <c r="Q9" s="6">
        <v>-0.4221585268381751</v>
      </c>
      <c r="R9" s="6">
        <v>-0.04785530864475389</v>
      </c>
      <c r="S9" s="6">
        <v>1.179852345620032</v>
      </c>
    </row>
    <row r="10">
      <c r="A10" s="4" t="s">
        <v>14</v>
      </c>
      <c r="B10" s="4" t="s">
        <v>49</v>
      </c>
      <c r="C10" s="4" t="s">
        <v>50</v>
      </c>
      <c r="D10" s="4" t="s">
        <v>173</v>
      </c>
      <c r="E10" s="4" t="s">
        <v>174</v>
      </c>
      <c r="F10" s="4" t="s">
        <v>175</v>
      </c>
      <c r="G10" s="4">
        <v>12.80328</v>
      </c>
      <c r="H10" s="4">
        <v>6.131493</v>
      </c>
      <c r="I10" s="4">
        <v>84.0</v>
      </c>
      <c r="J10" s="4">
        <v>464.0</v>
      </c>
      <c r="K10" s="4">
        <v>58.0</v>
      </c>
      <c r="L10" s="4">
        <v>0.0</v>
      </c>
      <c r="M10" s="4">
        <v>23.0</v>
      </c>
      <c r="N10" s="4">
        <v>0.0</v>
      </c>
      <c r="O10" s="4">
        <v>1.0</v>
      </c>
      <c r="P10" s="6">
        <v>-1.382256565568817</v>
      </c>
      <c r="Q10" s="6">
        <v>-0.4221585268381751</v>
      </c>
      <c r="R10" s="6">
        <v>-0.7684195273814756</v>
      </c>
      <c r="S10" s="6">
        <v>-0.49160514400834665</v>
      </c>
    </row>
    <row r="11">
      <c r="A11" s="4" t="s">
        <v>14</v>
      </c>
      <c r="B11" s="4" t="s">
        <v>189</v>
      </c>
      <c r="C11" s="4" t="s">
        <v>194</v>
      </c>
      <c r="D11" s="4" t="s">
        <v>195</v>
      </c>
      <c r="E11" s="4" t="s">
        <v>196</v>
      </c>
      <c r="F11" s="4" t="s">
        <v>197</v>
      </c>
      <c r="G11" s="4">
        <v>12.51913</v>
      </c>
      <c r="H11" s="4">
        <v>6.05733</v>
      </c>
      <c r="I11" s="4">
        <v>144.0</v>
      </c>
      <c r="J11" s="4">
        <v>750.0</v>
      </c>
      <c r="K11" s="4">
        <v>111.0</v>
      </c>
      <c r="L11" s="4">
        <v>0.0</v>
      </c>
      <c r="M11" s="4">
        <v>28.0</v>
      </c>
      <c r="N11" s="4">
        <v>1.0</v>
      </c>
      <c r="O11" s="4">
        <v>1.0</v>
      </c>
      <c r="P11" s="6">
        <v>-0.5574796347227877</v>
      </c>
      <c r="Q11" s="6">
        <v>-0.4221585268381751</v>
      </c>
      <c r="R11" s="6">
        <v>-0.6521994921013592</v>
      </c>
      <c r="S11" s="6">
        <v>-0.2130288957369502</v>
      </c>
    </row>
    <row r="12">
      <c r="A12" s="4" t="s">
        <v>14</v>
      </c>
      <c r="B12" s="4" t="s">
        <v>189</v>
      </c>
      <c r="C12" s="4" t="s">
        <v>194</v>
      </c>
      <c r="D12" s="4" t="s">
        <v>198</v>
      </c>
      <c r="E12" s="4" t="s">
        <v>199</v>
      </c>
      <c r="F12" s="4" t="s">
        <v>200</v>
      </c>
      <c r="G12" s="4">
        <v>12.51913</v>
      </c>
      <c r="H12" s="4">
        <v>6.05733</v>
      </c>
      <c r="I12" s="4">
        <v>172.0</v>
      </c>
      <c r="J12" s="4">
        <v>750.0</v>
      </c>
      <c r="K12" s="4">
        <v>70.0</v>
      </c>
      <c r="L12" s="4">
        <v>0.0</v>
      </c>
      <c r="M12" s="4">
        <v>87.0</v>
      </c>
      <c r="N12" s="4">
        <v>0.0</v>
      </c>
      <c r="O12" s="4">
        <v>1.0</v>
      </c>
      <c r="P12" s="6">
        <v>-1.1955146189621688</v>
      </c>
      <c r="Q12" s="6">
        <v>-0.4221585268381751</v>
      </c>
      <c r="R12" s="6">
        <v>0.7191969242040143</v>
      </c>
      <c r="S12" s="6">
        <v>-0.49160514400834665</v>
      </c>
    </row>
    <row r="13">
      <c r="A13" s="4" t="s">
        <v>14</v>
      </c>
      <c r="B13" s="4" t="s">
        <v>189</v>
      </c>
      <c r="C13" s="4" t="s">
        <v>194</v>
      </c>
      <c r="D13" s="4" t="s">
        <v>201</v>
      </c>
      <c r="E13" s="4" t="s">
        <v>202</v>
      </c>
      <c r="F13" s="4" t="s">
        <v>203</v>
      </c>
      <c r="G13" s="4">
        <v>12.51913</v>
      </c>
      <c r="H13" s="4">
        <v>6.05733</v>
      </c>
      <c r="I13" s="4">
        <v>252.0</v>
      </c>
      <c r="J13" s="4">
        <v>474.0</v>
      </c>
      <c r="K13" s="4">
        <v>208.0</v>
      </c>
      <c r="L13" s="4">
        <v>0.0</v>
      </c>
      <c r="M13" s="4">
        <v>38.0</v>
      </c>
      <c r="N13" s="4">
        <v>0.0</v>
      </c>
      <c r="O13" s="4">
        <v>1.0</v>
      </c>
      <c r="P13" s="6">
        <v>0.9520177670142849</v>
      </c>
      <c r="Q13" s="6">
        <v>-0.4221585268381751</v>
      </c>
      <c r="R13" s="6">
        <v>-0.41975942154112633</v>
      </c>
      <c r="S13" s="6">
        <v>-0.49160514400834665</v>
      </c>
    </row>
    <row r="14">
      <c r="A14" s="4" t="s">
        <v>14</v>
      </c>
      <c r="B14" s="4" t="s">
        <v>23</v>
      </c>
      <c r="C14" s="4" t="s">
        <v>39</v>
      </c>
      <c r="D14" s="4" t="s">
        <v>43</v>
      </c>
      <c r="E14" s="4" t="s">
        <v>44</v>
      </c>
      <c r="F14" s="4" t="s">
        <v>45</v>
      </c>
      <c r="G14" s="4">
        <v>12.71327</v>
      </c>
      <c r="H14" s="4">
        <v>5.873638</v>
      </c>
      <c r="I14" s="4">
        <v>275.0</v>
      </c>
      <c r="J14" s="4">
        <v>320.0</v>
      </c>
      <c r="K14" s="4">
        <v>193.0</v>
      </c>
      <c r="L14" s="4">
        <v>0.0</v>
      </c>
      <c r="M14" s="4">
        <v>42.0</v>
      </c>
      <c r="N14" s="4">
        <v>0.0</v>
      </c>
      <c r="O14" s="4">
        <v>1.0</v>
      </c>
      <c r="P14" s="6">
        <v>0.7185903337559747</v>
      </c>
      <c r="Q14" s="6">
        <v>-0.4221585268381751</v>
      </c>
      <c r="R14" s="6">
        <v>-0.3267833933170332</v>
      </c>
      <c r="S14" s="6">
        <v>-0.49160514400834665</v>
      </c>
    </row>
    <row r="15">
      <c r="A15" s="4" t="s">
        <v>14</v>
      </c>
      <c r="B15" s="4" t="s">
        <v>23</v>
      </c>
      <c r="C15" s="4" t="s">
        <v>39</v>
      </c>
      <c r="D15" s="4" t="s">
        <v>46</v>
      </c>
      <c r="E15" s="4" t="s">
        <v>47</v>
      </c>
      <c r="F15" s="4" t="s">
        <v>48</v>
      </c>
      <c r="G15" s="4">
        <v>12.71327</v>
      </c>
      <c r="H15" s="4">
        <v>5.873638</v>
      </c>
      <c r="I15" s="4">
        <v>283.0</v>
      </c>
      <c r="J15" s="4">
        <v>341.0</v>
      </c>
      <c r="K15" s="4">
        <v>210.0</v>
      </c>
      <c r="L15" s="4">
        <v>0.0</v>
      </c>
      <c r="M15" s="4">
        <v>61.0</v>
      </c>
      <c r="N15" s="4">
        <v>1.0</v>
      </c>
      <c r="O15" s="4">
        <v>1.0</v>
      </c>
      <c r="P15" s="6">
        <v>0.9831414247820596</v>
      </c>
      <c r="Q15" s="6">
        <v>-0.4221585268381751</v>
      </c>
      <c r="R15" s="6">
        <v>0.11485274074740906</v>
      </c>
      <c r="S15" s="6">
        <v>-0.2130288957369502</v>
      </c>
    </row>
    <row r="16">
      <c r="A16" s="4" t="s">
        <v>14</v>
      </c>
      <c r="B16" s="4" t="s">
        <v>49</v>
      </c>
      <c r="C16" s="4" t="s">
        <v>166</v>
      </c>
      <c r="D16" s="4" t="s">
        <v>271</v>
      </c>
      <c r="E16" s="4" t="s">
        <v>272</v>
      </c>
      <c r="F16" s="4" t="s">
        <v>273</v>
      </c>
      <c r="G16" s="4">
        <v>12.75057</v>
      </c>
      <c r="H16" s="4">
        <v>6.287062</v>
      </c>
      <c r="I16" s="4">
        <v>97.0</v>
      </c>
      <c r="J16" s="4">
        <v>140.0</v>
      </c>
      <c r="K16" s="4">
        <v>61.0</v>
      </c>
      <c r="L16" s="4">
        <v>2.0</v>
      </c>
      <c r="M16" s="4">
        <v>34.0</v>
      </c>
      <c r="N16" s="4">
        <v>0.0</v>
      </c>
      <c r="O16" s="4">
        <v>1.0</v>
      </c>
      <c r="P16" s="6">
        <v>-1.335571078917155</v>
      </c>
      <c r="Q16" s="6">
        <v>1.970073125244817</v>
      </c>
      <c r="R16" s="6">
        <v>-0.5127354497652195</v>
      </c>
      <c r="S16" s="6">
        <v>-0.49160514400834665</v>
      </c>
    </row>
    <row r="17">
      <c r="A17" s="4" t="s">
        <v>14</v>
      </c>
      <c r="B17" s="4" t="s">
        <v>49</v>
      </c>
      <c r="C17" s="4" t="s">
        <v>50</v>
      </c>
      <c r="D17" s="4" t="s">
        <v>51</v>
      </c>
      <c r="E17" s="4" t="s">
        <v>52</v>
      </c>
      <c r="F17" s="4" t="s">
        <v>53</v>
      </c>
      <c r="G17" s="4">
        <v>12.76325</v>
      </c>
      <c r="H17" s="4">
        <v>5.877596</v>
      </c>
      <c r="I17" s="4">
        <v>139.0</v>
      </c>
      <c r="J17" s="4">
        <v>498.0</v>
      </c>
      <c r="K17" s="4">
        <v>117.0</v>
      </c>
      <c r="L17" s="4">
        <v>0.0</v>
      </c>
      <c r="M17" s="4">
        <v>20.0</v>
      </c>
      <c r="N17" s="4">
        <v>1.0</v>
      </c>
      <c r="O17" s="4">
        <v>1.0</v>
      </c>
      <c r="P17" s="6">
        <v>-0.46410866141946366</v>
      </c>
      <c r="Q17" s="6">
        <v>-0.4221585268381751</v>
      </c>
      <c r="R17" s="6">
        <v>-0.8381515485495453</v>
      </c>
      <c r="S17" s="6">
        <v>-0.2130288957369502</v>
      </c>
    </row>
    <row r="18">
      <c r="A18" s="4" t="s">
        <v>14</v>
      </c>
      <c r="B18" s="4" t="s">
        <v>189</v>
      </c>
      <c r="C18" s="4" t="s">
        <v>194</v>
      </c>
      <c r="D18" s="4" t="s">
        <v>204</v>
      </c>
      <c r="E18" s="4" t="s">
        <v>205</v>
      </c>
      <c r="F18" s="4" t="s">
        <v>206</v>
      </c>
      <c r="G18" s="4">
        <v>12.51913</v>
      </c>
      <c r="H18" s="4">
        <v>6.05733</v>
      </c>
      <c r="I18" s="4">
        <v>190.0</v>
      </c>
      <c r="J18" s="4">
        <v>745.0</v>
      </c>
      <c r="K18" s="4">
        <v>122.0</v>
      </c>
      <c r="L18" s="4">
        <v>3.0</v>
      </c>
      <c r="M18" s="4">
        <v>36.0</v>
      </c>
      <c r="N18" s="4">
        <v>0.0</v>
      </c>
      <c r="O18" s="4">
        <v>1.0</v>
      </c>
      <c r="P18" s="6">
        <v>-0.3862995170000269</v>
      </c>
      <c r="Q18" s="6">
        <v>3.1661889512863133</v>
      </c>
      <c r="R18" s="6">
        <v>-0.4662474356531729</v>
      </c>
      <c r="S18" s="6">
        <v>-0.49160514400834665</v>
      </c>
    </row>
    <row r="19">
      <c r="A19" s="4" t="s">
        <v>14</v>
      </c>
      <c r="B19" s="4" t="s">
        <v>189</v>
      </c>
      <c r="C19" s="4" t="s">
        <v>194</v>
      </c>
      <c r="D19" s="4" t="s">
        <v>207</v>
      </c>
      <c r="E19" s="4" t="s">
        <v>208</v>
      </c>
      <c r="F19" s="4" t="s">
        <v>209</v>
      </c>
      <c r="G19" s="4">
        <v>12.51913</v>
      </c>
      <c r="H19" s="4">
        <v>6.05733</v>
      </c>
      <c r="I19" s="4">
        <v>243.0</v>
      </c>
      <c r="J19" s="4">
        <v>529.0</v>
      </c>
      <c r="K19" s="4">
        <v>219.0</v>
      </c>
      <c r="L19" s="4">
        <v>0.0</v>
      </c>
      <c r="M19" s="4">
        <v>18.0</v>
      </c>
      <c r="N19" s="4">
        <v>1.0</v>
      </c>
      <c r="O19" s="4">
        <v>1.0</v>
      </c>
      <c r="P19" s="6">
        <v>1.1231978847370456</v>
      </c>
      <c r="Q19" s="6">
        <v>-0.4221585268381751</v>
      </c>
      <c r="R19" s="6">
        <v>-0.8846395626615919</v>
      </c>
      <c r="S19" s="6">
        <v>-0.2130288957369502</v>
      </c>
    </row>
    <row r="20">
      <c r="A20" s="4" t="s">
        <v>14</v>
      </c>
      <c r="B20" s="4" t="s">
        <v>189</v>
      </c>
      <c r="C20" s="4" t="s">
        <v>194</v>
      </c>
      <c r="D20" s="4" t="s">
        <v>210</v>
      </c>
      <c r="E20" s="4" t="s">
        <v>211</v>
      </c>
      <c r="F20" s="4" t="s">
        <v>212</v>
      </c>
      <c r="G20" s="4">
        <v>12.51913</v>
      </c>
      <c r="H20" s="4">
        <v>6.05733</v>
      </c>
      <c r="I20" s="4">
        <v>174.0</v>
      </c>
      <c r="J20" s="4">
        <v>750.0</v>
      </c>
      <c r="K20" s="4">
        <v>133.0</v>
      </c>
      <c r="L20" s="4">
        <v>0.0</v>
      </c>
      <c r="M20" s="4">
        <v>34.0</v>
      </c>
      <c r="N20" s="4">
        <v>0.0</v>
      </c>
      <c r="O20" s="4">
        <v>1.0</v>
      </c>
      <c r="P20" s="6">
        <v>-0.2151193992772661</v>
      </c>
      <c r="Q20" s="6">
        <v>-0.4221585268381751</v>
      </c>
      <c r="R20" s="6">
        <v>-0.5127354497652195</v>
      </c>
      <c r="S20" s="6">
        <v>-0.49160514400834665</v>
      </c>
    </row>
    <row r="21">
      <c r="A21" s="4" t="s">
        <v>14</v>
      </c>
      <c r="B21" s="4" t="s">
        <v>23</v>
      </c>
      <c r="C21" s="4" t="s">
        <v>31</v>
      </c>
      <c r="D21" s="4" t="s">
        <v>32</v>
      </c>
      <c r="E21" s="4" t="s">
        <v>33</v>
      </c>
      <c r="F21" s="4" t="s">
        <v>34</v>
      </c>
      <c r="G21" s="4">
        <v>12.40989</v>
      </c>
      <c r="H21" s="4">
        <v>5.837558</v>
      </c>
      <c r="I21" s="4">
        <v>551.0</v>
      </c>
      <c r="J21" s="4">
        <v>1289.0</v>
      </c>
      <c r="K21" s="4">
        <v>511.0</v>
      </c>
      <c r="L21" s="4">
        <v>0.0</v>
      </c>
      <c r="M21" s="4">
        <v>37.0</v>
      </c>
      <c r="N21" s="4">
        <v>0.0</v>
      </c>
      <c r="O21" s="4">
        <v>2.0</v>
      </c>
      <c r="P21" s="6">
        <v>0.0</v>
      </c>
      <c r="Q21" s="6">
        <v>0.0</v>
      </c>
      <c r="R21" s="6">
        <v>0.0</v>
      </c>
      <c r="S21" s="6">
        <v>0.0</v>
      </c>
    </row>
    <row r="22">
      <c r="A22" s="4" t="s">
        <v>14</v>
      </c>
      <c r="B22" s="4" t="s">
        <v>54</v>
      </c>
      <c r="C22" s="4" t="s">
        <v>55</v>
      </c>
      <c r="D22" s="4" t="s">
        <v>56</v>
      </c>
      <c r="E22" s="4" t="s">
        <v>57</v>
      </c>
      <c r="F22" s="4" t="s">
        <v>58</v>
      </c>
      <c r="G22" s="4">
        <v>12.34449</v>
      </c>
      <c r="H22" s="4">
        <v>6.865926</v>
      </c>
      <c r="I22" s="4">
        <v>100.0</v>
      </c>
      <c r="J22" s="4">
        <v>750.0</v>
      </c>
      <c r="K22" s="4">
        <v>60.0</v>
      </c>
      <c r="L22" s="4">
        <v>0.0</v>
      </c>
      <c r="M22" s="4">
        <v>40.0</v>
      </c>
      <c r="N22" s="4">
        <v>0.0</v>
      </c>
      <c r="O22" s="4">
        <v>3.0</v>
      </c>
      <c r="P22" s="6">
        <v>-0.40270775551785204</v>
      </c>
      <c r="Q22" s="6">
        <v>-0.25</v>
      </c>
      <c r="R22" s="6">
        <v>-0.36483520989078233</v>
      </c>
      <c r="S22" s="6">
        <v>-0.3617755624675359</v>
      </c>
    </row>
    <row r="23">
      <c r="A23" s="4" t="s">
        <v>14</v>
      </c>
      <c r="B23" s="4" t="s">
        <v>54</v>
      </c>
      <c r="C23" s="4" t="s">
        <v>63</v>
      </c>
      <c r="D23" s="4" t="s">
        <v>64</v>
      </c>
      <c r="E23" s="4" t="s">
        <v>65</v>
      </c>
      <c r="F23" s="4" t="s">
        <v>66</v>
      </c>
      <c r="G23" s="4">
        <v>12.45307</v>
      </c>
      <c r="H23" s="4">
        <v>6.728243</v>
      </c>
      <c r="I23" s="4">
        <v>49.0</v>
      </c>
      <c r="J23" s="4">
        <v>134.0</v>
      </c>
      <c r="K23" s="4">
        <v>235.0</v>
      </c>
      <c r="L23" s="4">
        <v>0.0</v>
      </c>
      <c r="M23" s="4">
        <v>49.0</v>
      </c>
      <c r="N23" s="4">
        <v>0.0</v>
      </c>
      <c r="O23" s="4">
        <v>3.0</v>
      </c>
      <c r="P23" s="6">
        <v>2.6150644678212145</v>
      </c>
      <c r="Q23" s="6">
        <v>-0.25</v>
      </c>
      <c r="R23" s="6">
        <v>-0.1442036402730365</v>
      </c>
      <c r="S23" s="6">
        <v>-0.3617755624675359</v>
      </c>
    </row>
    <row r="24">
      <c r="A24" s="4" t="s">
        <v>14</v>
      </c>
      <c r="B24" s="4" t="s">
        <v>54</v>
      </c>
      <c r="C24" s="4" t="s">
        <v>59</v>
      </c>
      <c r="D24" s="4" t="s">
        <v>60</v>
      </c>
      <c r="E24" s="4" t="s">
        <v>61</v>
      </c>
      <c r="F24" s="4" t="s">
        <v>62</v>
      </c>
      <c r="G24" s="4">
        <v>12.31741</v>
      </c>
      <c r="H24" s="4">
        <v>6.867267</v>
      </c>
      <c r="I24" s="4">
        <v>143.0</v>
      </c>
      <c r="J24" s="4">
        <v>649.0</v>
      </c>
      <c r="K24" s="4">
        <v>118.0</v>
      </c>
      <c r="L24" s="4">
        <v>0.0</v>
      </c>
      <c r="M24" s="4">
        <v>25.0</v>
      </c>
      <c r="N24" s="4">
        <v>0.0</v>
      </c>
      <c r="O24" s="4">
        <v>3.0</v>
      </c>
      <c r="P24" s="6">
        <v>0.5974681813602387</v>
      </c>
      <c r="Q24" s="6">
        <v>-0.25</v>
      </c>
      <c r="R24" s="6">
        <v>-0.7325544925870254</v>
      </c>
      <c r="S24" s="6">
        <v>-0.3617755624675359</v>
      </c>
    </row>
    <row r="25">
      <c r="A25" s="4" t="s">
        <v>14</v>
      </c>
      <c r="B25" s="4" t="s">
        <v>107</v>
      </c>
      <c r="C25" s="4" t="s">
        <v>108</v>
      </c>
      <c r="D25" s="4" t="s">
        <v>109</v>
      </c>
      <c r="E25" s="4" t="s">
        <v>110</v>
      </c>
      <c r="F25" s="4" t="s">
        <v>111</v>
      </c>
      <c r="G25" s="4">
        <v>12.20499</v>
      </c>
      <c r="H25" s="4">
        <v>6.710269</v>
      </c>
      <c r="I25" s="4">
        <v>99.0</v>
      </c>
      <c r="J25" s="4">
        <v>698.0</v>
      </c>
      <c r="K25" s="4">
        <v>57.0</v>
      </c>
      <c r="L25" s="4">
        <v>0.0</v>
      </c>
      <c r="M25" s="4">
        <v>37.0</v>
      </c>
      <c r="N25" s="4">
        <v>0.0</v>
      </c>
      <c r="O25" s="4">
        <v>3.0</v>
      </c>
      <c r="P25" s="6">
        <v>-0.45444099363223606</v>
      </c>
      <c r="Q25" s="6">
        <v>-0.25</v>
      </c>
      <c r="R25" s="6">
        <v>-0.43837906643003094</v>
      </c>
      <c r="S25" s="6">
        <v>-0.3617755624675359</v>
      </c>
    </row>
    <row r="26">
      <c r="A26" s="4" t="s">
        <v>14</v>
      </c>
      <c r="B26" s="4" t="s">
        <v>107</v>
      </c>
      <c r="C26" s="4" t="s">
        <v>112</v>
      </c>
      <c r="D26" s="4" t="s">
        <v>139</v>
      </c>
      <c r="E26" s="4" t="s">
        <v>140</v>
      </c>
      <c r="F26" s="4" t="s">
        <v>141</v>
      </c>
      <c r="G26" s="4">
        <v>12.26651</v>
      </c>
      <c r="H26" s="4">
        <v>6.552043</v>
      </c>
      <c r="I26" s="4">
        <v>189.0</v>
      </c>
      <c r="J26" s="4">
        <v>600.0</v>
      </c>
      <c r="K26" s="4">
        <v>95.0</v>
      </c>
      <c r="L26" s="4">
        <v>0.0</v>
      </c>
      <c r="M26" s="4">
        <v>85.0</v>
      </c>
      <c r="N26" s="4">
        <v>0.0</v>
      </c>
      <c r="O26" s="4">
        <v>3.0</v>
      </c>
      <c r="P26" s="6">
        <v>0.20084668914996132</v>
      </c>
      <c r="Q26" s="6">
        <v>-0.25</v>
      </c>
      <c r="R26" s="6">
        <v>0.7383226381979469</v>
      </c>
      <c r="S26" s="6">
        <v>-0.3617755624675359</v>
      </c>
    </row>
    <row r="27">
      <c r="A27" s="4" t="s">
        <v>14</v>
      </c>
      <c r="B27" s="4" t="s">
        <v>107</v>
      </c>
      <c r="C27" s="4" t="s">
        <v>112</v>
      </c>
      <c r="D27" s="4" t="s">
        <v>142</v>
      </c>
      <c r="E27" s="4" t="s">
        <v>143</v>
      </c>
      <c r="F27" s="4" t="s">
        <v>144</v>
      </c>
      <c r="G27" s="4">
        <v>12.26651</v>
      </c>
      <c r="H27" s="4">
        <v>6.552043</v>
      </c>
      <c r="I27" s="4">
        <v>222.0</v>
      </c>
      <c r="J27" s="4">
        <v>582.0</v>
      </c>
      <c r="K27" s="4">
        <v>90.0</v>
      </c>
      <c r="L27" s="4">
        <v>0.0</v>
      </c>
      <c r="M27" s="4">
        <v>128.0</v>
      </c>
      <c r="N27" s="4">
        <v>0.0</v>
      </c>
      <c r="O27" s="4">
        <v>3.0</v>
      </c>
      <c r="P27" s="6">
        <v>0.11462462562598799</v>
      </c>
      <c r="Q27" s="6">
        <v>-0.25</v>
      </c>
      <c r="R27" s="6">
        <v>1.7924512485938437</v>
      </c>
      <c r="S27" s="6">
        <v>-0.3617755624675359</v>
      </c>
    </row>
    <row r="28">
      <c r="A28" s="4" t="s">
        <v>14</v>
      </c>
      <c r="B28" s="4" t="s">
        <v>107</v>
      </c>
      <c r="C28" s="4" t="s">
        <v>112</v>
      </c>
      <c r="D28" s="4" t="s">
        <v>113</v>
      </c>
      <c r="E28" s="4" t="s">
        <v>114</v>
      </c>
      <c r="F28" s="4" t="s">
        <v>115</v>
      </c>
      <c r="G28" s="4">
        <v>12.20499</v>
      </c>
      <c r="H28" s="4">
        <v>6.710269</v>
      </c>
      <c r="I28" s="4">
        <v>395.0</v>
      </c>
      <c r="J28" s="4">
        <v>858.0</v>
      </c>
      <c r="K28" s="4">
        <v>179.0</v>
      </c>
      <c r="L28" s="4">
        <v>0.0</v>
      </c>
      <c r="M28" s="4">
        <v>62.0</v>
      </c>
      <c r="N28" s="4">
        <v>0.0</v>
      </c>
      <c r="O28" s="4">
        <v>3.0</v>
      </c>
      <c r="P28" s="6">
        <v>1.6493773563527134</v>
      </c>
      <c r="Q28" s="6">
        <v>-0.25</v>
      </c>
      <c r="R28" s="6">
        <v>0.17448640473037416</v>
      </c>
      <c r="S28" s="6">
        <v>-0.3617755624675359</v>
      </c>
    </row>
    <row r="29">
      <c r="A29" s="4" t="s">
        <v>14</v>
      </c>
      <c r="B29" s="4" t="s">
        <v>107</v>
      </c>
      <c r="C29" s="4" t="s">
        <v>116</v>
      </c>
      <c r="D29" s="4" t="s">
        <v>117</v>
      </c>
      <c r="E29" s="4" t="s">
        <v>118</v>
      </c>
      <c r="F29" s="4" t="s">
        <v>119</v>
      </c>
      <c r="G29" s="4">
        <v>12.25214</v>
      </c>
      <c r="H29" s="4">
        <v>6.774161</v>
      </c>
      <c r="I29" s="4">
        <v>39.0</v>
      </c>
      <c r="J29" s="4">
        <v>718.0</v>
      </c>
      <c r="K29" s="4">
        <v>23.0</v>
      </c>
      <c r="L29" s="4">
        <v>0.0</v>
      </c>
      <c r="M29" s="4">
        <v>14.0</v>
      </c>
      <c r="N29" s="4">
        <v>0.0</v>
      </c>
      <c r="O29" s="4">
        <v>3.0</v>
      </c>
      <c r="P29" s="6">
        <v>-1.0407510255952548</v>
      </c>
      <c r="Q29" s="6">
        <v>-0.25</v>
      </c>
      <c r="R29" s="6">
        <v>-1.0022152998976037</v>
      </c>
      <c r="S29" s="6">
        <v>-0.3617755624675359</v>
      </c>
    </row>
    <row r="30">
      <c r="A30" s="4" t="s">
        <v>14</v>
      </c>
      <c r="B30" s="4" t="s">
        <v>120</v>
      </c>
      <c r="C30" s="4" t="s">
        <v>121</v>
      </c>
      <c r="D30" s="4" t="s">
        <v>122</v>
      </c>
      <c r="E30" s="4" t="s">
        <v>123</v>
      </c>
      <c r="F30" s="4" t="s">
        <v>124</v>
      </c>
      <c r="G30" s="4">
        <v>12.1907</v>
      </c>
      <c r="H30" s="4">
        <v>6.6658</v>
      </c>
      <c r="I30" s="4">
        <v>199.0</v>
      </c>
      <c r="J30" s="4">
        <v>654.0</v>
      </c>
      <c r="K30" s="4">
        <v>48.0</v>
      </c>
      <c r="L30" s="4">
        <v>0.0</v>
      </c>
      <c r="M30" s="4">
        <v>138.0</v>
      </c>
      <c r="N30" s="4">
        <v>2.0</v>
      </c>
      <c r="O30" s="4">
        <v>3.0</v>
      </c>
      <c r="P30" s="6">
        <v>-0.609640707975388</v>
      </c>
      <c r="Q30" s="6">
        <v>-0.25</v>
      </c>
      <c r="R30" s="6">
        <v>2.0375974370580057</v>
      </c>
      <c r="S30" s="6">
        <v>0.1973321249822923</v>
      </c>
    </row>
    <row r="31">
      <c r="A31" s="4" t="s">
        <v>14</v>
      </c>
      <c r="B31" s="4" t="s">
        <v>120</v>
      </c>
      <c r="C31" s="4" t="s">
        <v>125</v>
      </c>
      <c r="D31" s="4" t="s">
        <v>126</v>
      </c>
      <c r="E31" s="4" t="s">
        <v>127</v>
      </c>
      <c r="F31" s="4" t="s">
        <v>128</v>
      </c>
      <c r="G31" s="4">
        <v>12.16285</v>
      </c>
      <c r="H31" s="4">
        <v>6.674504</v>
      </c>
      <c r="I31" s="4">
        <v>239.0</v>
      </c>
      <c r="J31" s="4">
        <v>777.0</v>
      </c>
      <c r="K31" s="4">
        <v>82.0</v>
      </c>
      <c r="L31" s="4">
        <v>0.0</v>
      </c>
      <c r="M31" s="4">
        <v>129.0</v>
      </c>
      <c r="N31" s="4">
        <v>15.0</v>
      </c>
      <c r="O31" s="4">
        <v>3.0</v>
      </c>
      <c r="P31" s="6">
        <v>-0.023330676012369357</v>
      </c>
      <c r="Q31" s="6">
        <v>-0.25</v>
      </c>
      <c r="R31" s="6">
        <v>1.81696586744026</v>
      </c>
      <c r="S31" s="6">
        <v>3.8315320934061754</v>
      </c>
    </row>
    <row r="32">
      <c r="A32" s="4" t="s">
        <v>14</v>
      </c>
      <c r="B32" s="4" t="s">
        <v>120</v>
      </c>
      <c r="C32" s="4" t="s">
        <v>125</v>
      </c>
      <c r="D32" s="4" t="s">
        <v>129</v>
      </c>
      <c r="E32" s="4" t="s">
        <v>130</v>
      </c>
      <c r="F32" s="4" t="s">
        <v>131</v>
      </c>
      <c r="G32" s="4">
        <v>12.16285</v>
      </c>
      <c r="H32" s="4">
        <v>6.674504</v>
      </c>
      <c r="I32" s="4">
        <v>82.0</v>
      </c>
      <c r="J32" s="4">
        <v>218.0</v>
      </c>
      <c r="K32" s="4">
        <v>36.0</v>
      </c>
      <c r="L32" s="4">
        <v>0.0</v>
      </c>
      <c r="M32" s="4">
        <v>38.0</v>
      </c>
      <c r="N32" s="4">
        <v>4.0</v>
      </c>
      <c r="O32" s="4">
        <v>3.0</v>
      </c>
      <c r="P32" s="6">
        <v>-0.8165736604329241</v>
      </c>
      <c r="Q32" s="6">
        <v>-0.25</v>
      </c>
      <c r="R32" s="6">
        <v>-0.41386444758361474</v>
      </c>
      <c r="S32" s="6">
        <v>0.7564398124321206</v>
      </c>
    </row>
    <row r="33">
      <c r="A33" s="4" t="s">
        <v>14</v>
      </c>
      <c r="B33" s="4" t="s">
        <v>120</v>
      </c>
      <c r="C33" s="4" t="s">
        <v>125</v>
      </c>
      <c r="D33" s="4" t="s">
        <v>132</v>
      </c>
      <c r="E33" s="4" t="s">
        <v>133</v>
      </c>
      <c r="F33" s="4" t="s">
        <v>134</v>
      </c>
      <c r="G33" s="4">
        <v>12.20499</v>
      </c>
      <c r="H33" s="4">
        <v>6.710269</v>
      </c>
      <c r="I33" s="4">
        <v>139.0</v>
      </c>
      <c r="J33" s="4">
        <v>456.0</v>
      </c>
      <c r="K33" s="4">
        <v>43.0</v>
      </c>
      <c r="L33" s="4">
        <v>2.0</v>
      </c>
      <c r="M33" s="4">
        <v>56.0</v>
      </c>
      <c r="N33" s="4">
        <v>1.0</v>
      </c>
      <c r="O33" s="4">
        <v>3.0</v>
      </c>
      <c r="P33" s="6">
        <v>-0.6958627714993614</v>
      </c>
      <c r="Q33" s="6">
        <v>4.0</v>
      </c>
      <c r="R33" s="6">
        <v>0.027398691651876923</v>
      </c>
      <c r="S33" s="6">
        <v>-0.08222171874262181</v>
      </c>
    </row>
    <row r="34">
      <c r="A34" s="4" t="s">
        <v>14</v>
      </c>
      <c r="B34" s="4" t="s">
        <v>54</v>
      </c>
      <c r="C34" s="4" t="s">
        <v>67</v>
      </c>
      <c r="D34" s="4" t="s">
        <v>68</v>
      </c>
      <c r="E34" s="4" t="s">
        <v>69</v>
      </c>
      <c r="F34" s="4" t="s">
        <v>70</v>
      </c>
      <c r="G34" s="4">
        <v>12.53591</v>
      </c>
      <c r="H34" s="4">
        <v>6.707962</v>
      </c>
      <c r="I34" s="4">
        <v>47.0</v>
      </c>
      <c r="J34" s="4">
        <v>149.0</v>
      </c>
      <c r="K34" s="4">
        <v>68.0</v>
      </c>
      <c r="L34" s="4">
        <v>0.0</v>
      </c>
      <c r="M34" s="4">
        <v>16.0</v>
      </c>
      <c r="N34" s="4">
        <v>0.0</v>
      </c>
      <c r="O34" s="4">
        <v>3.0</v>
      </c>
      <c r="P34" s="6">
        <v>-0.2647524538794947</v>
      </c>
      <c r="Q34" s="6">
        <v>-0.25</v>
      </c>
      <c r="R34" s="6">
        <v>-0.9531860622047713</v>
      </c>
      <c r="S34" s="6">
        <v>-0.3617755624675359</v>
      </c>
    </row>
    <row r="35">
      <c r="A35" s="4" t="s">
        <v>14</v>
      </c>
      <c r="B35" s="4" t="s">
        <v>107</v>
      </c>
      <c r="C35" s="4" t="s">
        <v>107</v>
      </c>
      <c r="D35" s="4" t="s">
        <v>145</v>
      </c>
      <c r="E35" s="4" t="s">
        <v>146</v>
      </c>
      <c r="F35" s="4" t="s">
        <v>147</v>
      </c>
      <c r="G35" s="4">
        <v>12.2653</v>
      </c>
      <c r="H35" s="4">
        <v>6.55432</v>
      </c>
      <c r="I35" s="4">
        <v>55.0</v>
      </c>
      <c r="J35" s="4">
        <v>165.0</v>
      </c>
      <c r="K35" s="4">
        <v>33.0</v>
      </c>
      <c r="L35" s="4">
        <v>0.0</v>
      </c>
      <c r="M35" s="4">
        <v>18.0</v>
      </c>
      <c r="N35" s="4">
        <v>0.0</v>
      </c>
      <c r="O35" s="4">
        <v>3.0</v>
      </c>
      <c r="P35" s="6">
        <v>-0.8683068985473081</v>
      </c>
      <c r="Q35" s="6">
        <v>-0.25</v>
      </c>
      <c r="R35" s="6">
        <v>-0.9041568245119389</v>
      </c>
      <c r="S35" s="6">
        <v>-0.3617755624675359</v>
      </c>
    </row>
    <row r="36">
      <c r="A36" s="4" t="s">
        <v>14</v>
      </c>
      <c r="B36" s="4" t="s">
        <v>107</v>
      </c>
      <c r="C36" s="4" t="s">
        <v>148</v>
      </c>
      <c r="D36" s="4" t="s">
        <v>149</v>
      </c>
      <c r="E36" s="4" t="s">
        <v>150</v>
      </c>
      <c r="F36" s="4" t="s">
        <v>151</v>
      </c>
      <c r="G36" s="4">
        <v>12.19979</v>
      </c>
      <c r="H36" s="4">
        <v>6.556988</v>
      </c>
      <c r="I36" s="4">
        <v>153.0</v>
      </c>
      <c r="J36" s="4">
        <v>173.0</v>
      </c>
      <c r="K36" s="4">
        <v>110.0</v>
      </c>
      <c r="L36" s="4">
        <v>0.0</v>
      </c>
      <c r="M36" s="4">
        <v>34.0</v>
      </c>
      <c r="N36" s="4">
        <v>0.0</v>
      </c>
      <c r="O36" s="4">
        <v>3.0</v>
      </c>
      <c r="P36" s="6">
        <v>0.4595128797218814</v>
      </c>
      <c r="Q36" s="6">
        <v>-0.25</v>
      </c>
      <c r="R36" s="6">
        <v>-0.5119229229692795</v>
      </c>
      <c r="S36" s="6">
        <v>-0.3617755624675359</v>
      </c>
    </row>
    <row r="37">
      <c r="A37" s="4" t="s">
        <v>14</v>
      </c>
      <c r="B37" s="4" t="s">
        <v>107</v>
      </c>
      <c r="C37" s="4" t="s">
        <v>112</v>
      </c>
      <c r="D37" s="4" t="s">
        <v>152</v>
      </c>
      <c r="E37" s="4" t="s">
        <v>153</v>
      </c>
      <c r="F37" s="4" t="s">
        <v>154</v>
      </c>
      <c r="G37" s="4">
        <v>12.26651</v>
      </c>
      <c r="H37" s="4">
        <v>6.552043</v>
      </c>
      <c r="I37" s="4">
        <v>2.0</v>
      </c>
      <c r="J37" s="4">
        <v>214.0</v>
      </c>
      <c r="K37" s="4">
        <v>0.0</v>
      </c>
      <c r="L37" s="4">
        <v>0.0</v>
      </c>
      <c r="M37" s="4">
        <v>2.0</v>
      </c>
      <c r="N37" s="4">
        <v>0.0</v>
      </c>
      <c r="O37" s="4">
        <v>3.0</v>
      </c>
      <c r="P37" s="6">
        <v>-1.437372517805532</v>
      </c>
      <c r="Q37" s="6">
        <v>-0.25</v>
      </c>
      <c r="R37" s="6">
        <v>-1.2963907260545982</v>
      </c>
      <c r="S37" s="6">
        <v>-0.3617755624675359</v>
      </c>
    </row>
    <row r="38">
      <c r="A38" s="4" t="s">
        <v>14</v>
      </c>
      <c r="B38" s="4" t="s">
        <v>107</v>
      </c>
      <c r="C38" s="4" t="s">
        <v>135</v>
      </c>
      <c r="D38" s="4" t="s">
        <v>136</v>
      </c>
      <c r="E38" s="4" t="s">
        <v>137</v>
      </c>
      <c r="F38" s="4" t="s">
        <v>138</v>
      </c>
      <c r="G38" s="4">
        <v>12.27454</v>
      </c>
      <c r="H38" s="4">
        <v>6.760106</v>
      </c>
      <c r="I38" s="4">
        <v>218.0</v>
      </c>
      <c r="J38" s="4">
        <v>240.0</v>
      </c>
      <c r="K38" s="4">
        <v>140.0</v>
      </c>
      <c r="L38" s="4">
        <v>0.0</v>
      </c>
      <c r="M38" s="4">
        <v>62.0</v>
      </c>
      <c r="N38" s="4">
        <v>0.0</v>
      </c>
      <c r="O38" s="4">
        <v>3.0</v>
      </c>
      <c r="P38" s="6">
        <v>0.9768452608657214</v>
      </c>
      <c r="Q38" s="6">
        <v>-0.25</v>
      </c>
      <c r="R38" s="6">
        <v>0.17448640473037416</v>
      </c>
      <c r="S38" s="6">
        <v>-0.3617755624675359</v>
      </c>
    </row>
    <row r="39">
      <c r="A39" s="4" t="s">
        <v>14</v>
      </c>
      <c r="B39" s="4" t="s">
        <v>71</v>
      </c>
      <c r="C39" s="4" t="s">
        <v>72</v>
      </c>
      <c r="D39" s="4" t="s">
        <v>73</v>
      </c>
      <c r="E39" s="4" t="s">
        <v>74</v>
      </c>
      <c r="F39" s="4" t="s">
        <v>75</v>
      </c>
      <c r="G39" s="4">
        <v>11.73122</v>
      </c>
      <c r="H39" s="4">
        <v>5.579123</v>
      </c>
      <c r="I39" s="4">
        <v>41.0</v>
      </c>
      <c r="J39" s="4">
        <v>641.0</v>
      </c>
      <c r="K39" s="4">
        <v>34.0</v>
      </c>
      <c r="L39" s="4">
        <v>0.0</v>
      </c>
      <c r="M39" s="4">
        <v>2.0</v>
      </c>
      <c r="N39" s="4">
        <v>0.0</v>
      </c>
      <c r="O39" s="4">
        <v>4.0</v>
      </c>
      <c r="P39" s="6">
        <v>0.0</v>
      </c>
      <c r="Q39" s="6">
        <v>0.0</v>
      </c>
      <c r="R39" s="6">
        <v>0.0</v>
      </c>
      <c r="S39" s="6">
        <v>0.0</v>
      </c>
    </row>
    <row r="40">
      <c r="A40" s="4" t="s">
        <v>14</v>
      </c>
      <c r="B40" s="4" t="s">
        <v>71</v>
      </c>
      <c r="C40" s="4" t="s">
        <v>71</v>
      </c>
      <c r="D40" s="4" t="s">
        <v>76</v>
      </c>
      <c r="E40" s="4" t="s">
        <v>77</v>
      </c>
      <c r="F40" s="4" t="s">
        <v>78</v>
      </c>
      <c r="G40" s="4">
        <v>12.1366</v>
      </c>
      <c r="H40" s="4">
        <v>5.468607</v>
      </c>
      <c r="I40" s="4">
        <v>233.0</v>
      </c>
      <c r="J40" s="4">
        <v>750.0</v>
      </c>
      <c r="K40" s="4">
        <v>126.0</v>
      </c>
      <c r="L40" s="4">
        <v>0.0</v>
      </c>
      <c r="M40" s="4">
        <v>88.0</v>
      </c>
      <c r="N40" s="4">
        <v>0.0</v>
      </c>
      <c r="O40" s="4">
        <v>5.0</v>
      </c>
      <c r="P40" s="6">
        <v>-0.9258200997725514</v>
      </c>
      <c r="Q40" s="6">
        <v>0.0</v>
      </c>
      <c r="R40" s="6">
        <v>0.8626621856275071</v>
      </c>
      <c r="S40" s="6">
        <v>0.0</v>
      </c>
    </row>
    <row r="41">
      <c r="A41" s="4" t="s">
        <v>14</v>
      </c>
      <c r="B41" s="4" t="s">
        <v>71</v>
      </c>
      <c r="C41" s="4" t="s">
        <v>79</v>
      </c>
      <c r="D41" s="4" t="s">
        <v>80</v>
      </c>
      <c r="E41" s="4" t="s">
        <v>81</v>
      </c>
      <c r="F41" s="4" t="s">
        <v>82</v>
      </c>
      <c r="G41" s="4">
        <v>12.21294</v>
      </c>
      <c r="H41" s="4">
        <v>5.425376</v>
      </c>
      <c r="I41" s="4">
        <v>242.0</v>
      </c>
      <c r="J41" s="4">
        <v>745.0</v>
      </c>
      <c r="K41" s="4">
        <v>221.0</v>
      </c>
      <c r="L41" s="4">
        <v>0.0</v>
      </c>
      <c r="M41" s="4">
        <v>53.0</v>
      </c>
      <c r="N41" s="4">
        <v>0.0</v>
      </c>
      <c r="O41" s="4">
        <v>5.0</v>
      </c>
      <c r="P41" s="6">
        <v>1.3887301496588271</v>
      </c>
      <c r="Q41" s="6">
        <v>0.0</v>
      </c>
      <c r="R41" s="6">
        <v>-1.4018260516446999</v>
      </c>
      <c r="S41" s="6">
        <v>0.0</v>
      </c>
    </row>
    <row r="42">
      <c r="A42" s="4" t="s">
        <v>14</v>
      </c>
      <c r="B42" s="4" t="s">
        <v>155</v>
      </c>
      <c r="C42" s="4" t="s">
        <v>54</v>
      </c>
      <c r="D42" s="4" t="s">
        <v>156</v>
      </c>
      <c r="E42" s="4" t="s">
        <v>157</v>
      </c>
      <c r="F42" s="4" t="s">
        <v>158</v>
      </c>
      <c r="G42" s="4">
        <v>12.16595</v>
      </c>
      <c r="H42" s="4">
        <v>5.301903</v>
      </c>
      <c r="I42" s="4">
        <v>232.0</v>
      </c>
      <c r="J42" s="4">
        <v>675.0</v>
      </c>
      <c r="K42" s="4">
        <v>145.0</v>
      </c>
      <c r="L42" s="4">
        <v>0.0</v>
      </c>
      <c r="M42" s="4">
        <v>83.0</v>
      </c>
      <c r="N42" s="4">
        <v>0.0</v>
      </c>
      <c r="O42" s="4">
        <v>5.0</v>
      </c>
      <c r="P42" s="6">
        <v>-0.4629100498862757</v>
      </c>
      <c r="Q42" s="6">
        <v>0.0</v>
      </c>
      <c r="R42" s="6">
        <v>0.5391638660171918</v>
      </c>
      <c r="S42" s="6">
        <v>0.0</v>
      </c>
    </row>
    <row r="43">
      <c r="A43" s="4" t="s">
        <v>14</v>
      </c>
      <c r="B43" s="4" t="s">
        <v>71</v>
      </c>
      <c r="C43" s="4" t="s">
        <v>83</v>
      </c>
      <c r="D43" s="4" t="s">
        <v>84</v>
      </c>
      <c r="E43" s="4" t="s">
        <v>85</v>
      </c>
      <c r="F43" s="4" t="s">
        <v>86</v>
      </c>
      <c r="G43" s="4">
        <v>11.90308</v>
      </c>
      <c r="H43" s="4">
        <v>5.768169</v>
      </c>
      <c r="I43" s="4">
        <v>179.0</v>
      </c>
      <c r="J43" s="4">
        <v>673.0</v>
      </c>
      <c r="K43" s="4">
        <v>126.0</v>
      </c>
      <c r="L43" s="4">
        <v>0.0</v>
      </c>
      <c r="M43" s="4">
        <v>47.0</v>
      </c>
      <c r="N43" s="4">
        <v>0.0</v>
      </c>
      <c r="O43" s="4">
        <v>6.0</v>
      </c>
      <c r="P43" s="6">
        <v>1.6084190108302778</v>
      </c>
      <c r="Q43" s="6">
        <v>0.0</v>
      </c>
      <c r="R43" s="6">
        <v>-0.3202511353367665</v>
      </c>
      <c r="S43" s="6">
        <v>0.0</v>
      </c>
    </row>
    <row r="44">
      <c r="A44" s="4" t="s">
        <v>14</v>
      </c>
      <c r="B44" s="4" t="s">
        <v>71</v>
      </c>
      <c r="C44" s="4" t="s">
        <v>83</v>
      </c>
      <c r="D44" s="4" t="s">
        <v>87</v>
      </c>
      <c r="E44" s="4" t="s">
        <v>88</v>
      </c>
      <c r="F44" s="4" t="s">
        <v>89</v>
      </c>
      <c r="G44" s="4">
        <v>11.90308</v>
      </c>
      <c r="H44" s="4">
        <v>5.768169</v>
      </c>
      <c r="I44" s="4">
        <v>35.0</v>
      </c>
      <c r="J44" s="4">
        <v>391.0</v>
      </c>
      <c r="K44" s="4">
        <v>31.0</v>
      </c>
      <c r="L44" s="4">
        <v>0.0</v>
      </c>
      <c r="M44" s="4">
        <v>4.0</v>
      </c>
      <c r="N44" s="4">
        <v>0.0</v>
      </c>
      <c r="O44" s="4">
        <v>6.0</v>
      </c>
      <c r="P44" s="6">
        <v>-0.9276773547942266</v>
      </c>
      <c r="Q44" s="6">
        <v>0.0</v>
      </c>
      <c r="R44" s="6">
        <v>-1.1945875683196845</v>
      </c>
      <c r="S44" s="6">
        <v>0.0</v>
      </c>
    </row>
    <row r="45">
      <c r="A45" s="4" t="s">
        <v>14</v>
      </c>
      <c r="B45" s="4" t="s">
        <v>71</v>
      </c>
      <c r="C45" s="4" t="s">
        <v>100</v>
      </c>
      <c r="D45" s="4" t="s">
        <v>101</v>
      </c>
      <c r="E45" s="4" t="s">
        <v>102</v>
      </c>
      <c r="F45" s="4" t="s">
        <v>103</v>
      </c>
      <c r="G45" s="4">
        <v>11.99095</v>
      </c>
      <c r="H45" s="4">
        <v>5.708924</v>
      </c>
      <c r="I45" s="4">
        <v>231.0</v>
      </c>
      <c r="J45" s="4">
        <v>770.0</v>
      </c>
      <c r="K45" s="4">
        <v>68.0</v>
      </c>
      <c r="L45" s="4">
        <v>0.0</v>
      </c>
      <c r="M45" s="4">
        <v>140.0</v>
      </c>
      <c r="N45" s="4">
        <v>0.0</v>
      </c>
      <c r="O45" s="4">
        <v>6.0</v>
      </c>
      <c r="P45" s="6">
        <v>0.060065440238475105</v>
      </c>
      <c r="Q45" s="6">
        <v>0.0</v>
      </c>
      <c r="R45" s="6">
        <v>1.5707555685565215</v>
      </c>
      <c r="S45" s="6">
        <v>0.0</v>
      </c>
    </row>
    <row r="46">
      <c r="A46" s="4" t="s">
        <v>14</v>
      </c>
      <c r="B46" s="4" t="s">
        <v>71</v>
      </c>
      <c r="C46" s="4" t="s">
        <v>100</v>
      </c>
      <c r="D46" s="4" t="s">
        <v>104</v>
      </c>
      <c r="E46" s="4" t="s">
        <v>105</v>
      </c>
      <c r="F46" s="4" t="s">
        <v>106</v>
      </c>
      <c r="G46" s="4">
        <v>11.99095</v>
      </c>
      <c r="H46" s="4">
        <v>5.708924</v>
      </c>
      <c r="I46" s="4">
        <v>100.0</v>
      </c>
      <c r="J46" s="4">
        <v>227.0</v>
      </c>
      <c r="K46" s="4">
        <v>38.0</v>
      </c>
      <c r="L46" s="4">
        <v>0.0</v>
      </c>
      <c r="M46" s="4">
        <v>60.0</v>
      </c>
      <c r="N46" s="4">
        <v>0.0</v>
      </c>
      <c r="O46" s="4">
        <v>6.0</v>
      </c>
      <c r="P46" s="6">
        <v>-0.7408070962745262</v>
      </c>
      <c r="Q46" s="6">
        <v>0.0</v>
      </c>
      <c r="R46" s="6">
        <v>-0.05591686490007034</v>
      </c>
      <c r="S46" s="6">
        <v>0.0</v>
      </c>
    </row>
    <row r="47">
      <c r="A47" s="4" t="s">
        <v>14</v>
      </c>
      <c r="B47" s="4" t="s">
        <v>71</v>
      </c>
      <c r="C47" s="4" t="s">
        <v>83</v>
      </c>
      <c r="D47" s="4" t="s">
        <v>90</v>
      </c>
      <c r="E47" s="4" t="s">
        <v>91</v>
      </c>
      <c r="F47" s="4" t="s">
        <v>92</v>
      </c>
      <c r="G47" s="4">
        <v>11.61515</v>
      </c>
      <c r="H47" s="4">
        <v>6.597694</v>
      </c>
      <c r="I47" s="4">
        <v>171.0</v>
      </c>
      <c r="J47" s="4">
        <v>470.0</v>
      </c>
      <c r="K47" s="4">
        <v>38.0</v>
      </c>
      <c r="L47" s="4">
        <v>0.0</v>
      </c>
      <c r="M47" s="4">
        <v>60.0</v>
      </c>
      <c r="N47" s="4">
        <v>0.0</v>
      </c>
      <c r="O47" s="4">
        <v>7.0</v>
      </c>
      <c r="P47" s="6">
        <v>0.0</v>
      </c>
      <c r="Q47" s="6">
        <v>0.0</v>
      </c>
      <c r="R47" s="6">
        <v>0.0</v>
      </c>
      <c r="S47" s="6">
        <v>0.0</v>
      </c>
    </row>
    <row r="48">
      <c r="A48" s="4" t="s">
        <v>14</v>
      </c>
      <c r="B48" s="4" t="s">
        <v>71</v>
      </c>
      <c r="C48" s="4" t="s">
        <v>93</v>
      </c>
      <c r="D48" s="4" t="s">
        <v>94</v>
      </c>
      <c r="E48" s="4" t="s">
        <v>95</v>
      </c>
      <c r="F48" s="4" t="s">
        <v>96</v>
      </c>
      <c r="G48" s="4">
        <v>11.88266</v>
      </c>
      <c r="H48" s="4">
        <v>5.435853</v>
      </c>
      <c r="I48" s="4">
        <v>82.0</v>
      </c>
      <c r="J48" s="4">
        <v>500.0</v>
      </c>
      <c r="K48" s="4">
        <v>58.0</v>
      </c>
      <c r="L48" s="4">
        <v>0.0</v>
      </c>
      <c r="M48" s="4">
        <v>19.0</v>
      </c>
      <c r="N48" s="4">
        <v>0.0</v>
      </c>
      <c r="O48" s="4">
        <v>8.0</v>
      </c>
      <c r="P48" s="6">
        <v>1.0</v>
      </c>
      <c r="Q48" s="6">
        <v>-1.0</v>
      </c>
      <c r="R48" s="6">
        <v>1.0</v>
      </c>
      <c r="S48" s="6">
        <v>0.0</v>
      </c>
    </row>
    <row r="49">
      <c r="A49" s="4" t="s">
        <v>14</v>
      </c>
      <c r="B49" s="4" t="s">
        <v>71</v>
      </c>
      <c r="C49" s="4" t="s">
        <v>93</v>
      </c>
      <c r="D49" s="4" t="s">
        <v>97</v>
      </c>
      <c r="E49" s="4" t="s">
        <v>98</v>
      </c>
      <c r="F49" s="4" t="s">
        <v>99</v>
      </c>
      <c r="G49" s="4">
        <v>11.88266</v>
      </c>
      <c r="H49" s="4">
        <v>5.435853</v>
      </c>
      <c r="I49" s="4">
        <v>63.0</v>
      </c>
      <c r="J49" s="4">
        <v>416.0</v>
      </c>
      <c r="K49" s="4">
        <v>47.0</v>
      </c>
      <c r="L49" s="4">
        <v>4.0</v>
      </c>
      <c r="M49" s="4">
        <v>9.0</v>
      </c>
      <c r="N49" s="4">
        <v>0.0</v>
      </c>
      <c r="O49" s="4">
        <v>8.0</v>
      </c>
      <c r="P49" s="6">
        <v>-1.0</v>
      </c>
      <c r="Q49" s="6">
        <v>1.0</v>
      </c>
      <c r="R49" s="6">
        <v>-1.0</v>
      </c>
      <c r="S49" s="6">
        <v>0.0</v>
      </c>
    </row>
    <row r="50">
      <c r="A50" s="4" t="s">
        <v>14</v>
      </c>
      <c r="B50" s="4" t="s">
        <v>155</v>
      </c>
      <c r="C50" s="4" t="s">
        <v>159</v>
      </c>
      <c r="D50" s="4" t="s">
        <v>160</v>
      </c>
      <c r="E50" s="4" t="s">
        <v>161</v>
      </c>
      <c r="F50" s="4" t="s">
        <v>162</v>
      </c>
      <c r="G50" s="4">
        <v>12.00597</v>
      </c>
      <c r="H50" s="4">
        <v>4.914324</v>
      </c>
      <c r="I50" s="4">
        <v>282.0</v>
      </c>
      <c r="J50" s="4">
        <v>532.0</v>
      </c>
      <c r="K50" s="4">
        <v>187.0</v>
      </c>
      <c r="L50" s="4">
        <v>1.0</v>
      </c>
      <c r="M50" s="4">
        <v>88.0</v>
      </c>
      <c r="N50" s="4">
        <v>0.0</v>
      </c>
      <c r="O50" s="4">
        <v>9.0</v>
      </c>
      <c r="P50" s="6">
        <v>1.0</v>
      </c>
      <c r="Q50" s="6">
        <v>1.0</v>
      </c>
      <c r="R50" s="6">
        <v>1.0</v>
      </c>
      <c r="S50" s="6">
        <v>0.0</v>
      </c>
    </row>
    <row r="51">
      <c r="A51" s="4" t="s">
        <v>14</v>
      </c>
      <c r="B51" s="4" t="s">
        <v>155</v>
      </c>
      <c r="C51" s="4" t="s">
        <v>159</v>
      </c>
      <c r="D51" s="4" t="s">
        <v>163</v>
      </c>
      <c r="E51" s="4" t="s">
        <v>164</v>
      </c>
      <c r="F51" s="4" t="s">
        <v>165</v>
      </c>
      <c r="G51" s="4">
        <v>12.10048</v>
      </c>
      <c r="H51" s="4">
        <v>4.924058</v>
      </c>
      <c r="I51" s="4">
        <v>145.0</v>
      </c>
      <c r="J51" s="4">
        <v>582.0</v>
      </c>
      <c r="K51" s="4">
        <v>62.0</v>
      </c>
      <c r="L51" s="4">
        <v>0.0</v>
      </c>
      <c r="M51" s="4">
        <v>76.0</v>
      </c>
      <c r="N51" s="4">
        <v>0.0</v>
      </c>
      <c r="O51" s="4">
        <v>9.0</v>
      </c>
      <c r="P51" s="6">
        <v>-1.0</v>
      </c>
      <c r="Q51" s="6">
        <v>-1.0</v>
      </c>
      <c r="R51" s="6">
        <v>-1.0</v>
      </c>
      <c r="S51" s="6">
        <v>0.0</v>
      </c>
    </row>
    <row r="52">
      <c r="A52" s="4" t="s">
        <v>14</v>
      </c>
      <c r="B52" s="4" t="s">
        <v>49</v>
      </c>
      <c r="C52" s="4" t="s">
        <v>176</v>
      </c>
      <c r="D52" s="4" t="s">
        <v>177</v>
      </c>
      <c r="E52" s="4" t="s">
        <v>178</v>
      </c>
      <c r="F52" s="4" t="s">
        <v>179</v>
      </c>
      <c r="G52" s="4">
        <v>12.56862</v>
      </c>
      <c r="H52" s="4">
        <v>6.386443</v>
      </c>
      <c r="I52" s="4">
        <v>118.0</v>
      </c>
      <c r="J52" s="4">
        <v>391.0</v>
      </c>
      <c r="K52" s="4">
        <v>103.0</v>
      </c>
      <c r="L52" s="4">
        <v>0.0</v>
      </c>
      <c r="M52" s="4">
        <v>12.0</v>
      </c>
      <c r="N52" s="4">
        <v>0.0</v>
      </c>
      <c r="O52" s="4">
        <v>10.0</v>
      </c>
      <c r="P52" s="6">
        <v>-1.0</v>
      </c>
      <c r="Q52" s="6">
        <v>0.0</v>
      </c>
      <c r="R52" s="6">
        <v>1.0</v>
      </c>
      <c r="S52" s="6">
        <v>0.0</v>
      </c>
    </row>
    <row r="53">
      <c r="A53" s="4" t="s">
        <v>14</v>
      </c>
      <c r="B53" s="4" t="s">
        <v>49</v>
      </c>
      <c r="C53" s="4" t="s">
        <v>180</v>
      </c>
      <c r="D53" s="4" t="s">
        <v>181</v>
      </c>
      <c r="E53" s="4" t="s">
        <v>182</v>
      </c>
      <c r="F53" s="4" t="s">
        <v>183</v>
      </c>
      <c r="G53" s="4">
        <v>12.56266</v>
      </c>
      <c r="H53" s="4">
        <v>6.310064</v>
      </c>
      <c r="I53" s="4">
        <v>167.0</v>
      </c>
      <c r="J53" s="4">
        <v>540.0</v>
      </c>
      <c r="K53" s="4">
        <v>161.0</v>
      </c>
      <c r="L53" s="4">
        <v>0.0</v>
      </c>
      <c r="M53" s="4">
        <v>0.0</v>
      </c>
      <c r="N53" s="4">
        <v>0.0</v>
      </c>
      <c r="O53" s="4">
        <v>10.0</v>
      </c>
      <c r="P53" s="6">
        <v>1.0</v>
      </c>
      <c r="Q53" s="6">
        <v>0.0</v>
      </c>
      <c r="R53" s="6">
        <v>-1.0</v>
      </c>
      <c r="S53" s="6">
        <v>0.0</v>
      </c>
    </row>
    <row r="54">
      <c r="A54" s="4" t="s">
        <v>14</v>
      </c>
      <c r="B54" s="4" t="s">
        <v>184</v>
      </c>
      <c r="C54" s="4" t="s">
        <v>185</v>
      </c>
      <c r="D54" s="4" t="s">
        <v>186</v>
      </c>
      <c r="E54" s="4" t="s">
        <v>187</v>
      </c>
      <c r="F54" s="4" t="s">
        <v>188</v>
      </c>
      <c r="G54" s="4">
        <v>11.68194</v>
      </c>
      <c r="H54" s="4">
        <v>6.365157</v>
      </c>
      <c r="I54" s="4">
        <v>34.0</v>
      </c>
      <c r="J54" s="4">
        <v>443.0</v>
      </c>
      <c r="K54" s="4">
        <v>2.0</v>
      </c>
      <c r="L54" s="4">
        <v>0.0</v>
      </c>
      <c r="M54" s="4">
        <v>1.0</v>
      </c>
      <c r="N54" s="4">
        <v>0.0</v>
      </c>
      <c r="O54" s="4">
        <v>11.0</v>
      </c>
      <c r="P54" s="6">
        <v>0.0</v>
      </c>
      <c r="Q54" s="6">
        <v>0.0</v>
      </c>
      <c r="R54" s="6">
        <v>0.0</v>
      </c>
      <c r="S54" s="6">
        <v>0.0</v>
      </c>
    </row>
    <row r="55">
      <c r="A55" s="4" t="s">
        <v>14</v>
      </c>
      <c r="B55" s="4" t="s">
        <v>189</v>
      </c>
      <c r="C55" s="4" t="s">
        <v>190</v>
      </c>
      <c r="D55" s="4" t="s">
        <v>191</v>
      </c>
      <c r="E55" s="4" t="s">
        <v>192</v>
      </c>
      <c r="F55" s="4" t="s">
        <v>193</v>
      </c>
      <c r="G55" s="4">
        <v>12.17192</v>
      </c>
      <c r="H55" s="4">
        <v>6.12818</v>
      </c>
      <c r="I55" s="4">
        <v>301.0</v>
      </c>
      <c r="J55" s="4">
        <v>804.0</v>
      </c>
      <c r="K55" s="4">
        <v>267.0</v>
      </c>
      <c r="L55" s="4">
        <v>3.0</v>
      </c>
      <c r="M55" s="4">
        <v>28.0</v>
      </c>
      <c r="N55" s="4">
        <v>0.0</v>
      </c>
      <c r="O55" s="4">
        <v>12.0</v>
      </c>
      <c r="P55" s="6">
        <v>0.0</v>
      </c>
      <c r="Q55" s="6">
        <v>0.0</v>
      </c>
      <c r="R55" s="6">
        <v>0.0</v>
      </c>
      <c r="S55" s="6">
        <v>0.0</v>
      </c>
    </row>
    <row r="56">
      <c r="A56" s="4" t="s">
        <v>14</v>
      </c>
      <c r="B56" s="4" t="s">
        <v>213</v>
      </c>
      <c r="C56" s="4" t="s">
        <v>214</v>
      </c>
      <c r="D56" s="4" t="s">
        <v>215</v>
      </c>
      <c r="E56" s="4" t="s">
        <v>216</v>
      </c>
      <c r="F56" s="4" t="s">
        <v>217</v>
      </c>
      <c r="G56" s="4">
        <v>12.04451</v>
      </c>
      <c r="H56" s="4">
        <v>6.867267</v>
      </c>
      <c r="I56" s="4">
        <v>219.0</v>
      </c>
      <c r="J56" s="4">
        <v>573.0</v>
      </c>
      <c r="K56" s="4">
        <v>89.0</v>
      </c>
      <c r="L56" s="4">
        <v>0.0</v>
      </c>
      <c r="M56" s="4">
        <v>124.0</v>
      </c>
      <c r="N56" s="4">
        <v>1.0</v>
      </c>
      <c r="O56" s="4">
        <v>13.0</v>
      </c>
      <c r="P56" s="6">
        <v>0.1644367827830862</v>
      </c>
      <c r="Q56" s="6">
        <v>-0.30151134457776363</v>
      </c>
      <c r="R56" s="6">
        <v>0.7244344516355354</v>
      </c>
      <c r="S56" s="6">
        <v>-0.46460631811998027</v>
      </c>
    </row>
    <row r="57">
      <c r="A57" s="4" t="s">
        <v>14</v>
      </c>
      <c r="B57" s="4" t="s">
        <v>213</v>
      </c>
      <c r="C57" s="4" t="s">
        <v>214</v>
      </c>
      <c r="D57" s="4" t="s">
        <v>218</v>
      </c>
      <c r="E57" s="4" t="s">
        <v>219</v>
      </c>
      <c r="F57" s="4" t="s">
        <v>220</v>
      </c>
      <c r="G57" s="4">
        <v>12.04451</v>
      </c>
      <c r="H57" s="4">
        <v>6.867267</v>
      </c>
      <c r="I57" s="4">
        <v>129.0</v>
      </c>
      <c r="J57" s="4">
        <v>616.0</v>
      </c>
      <c r="K57" s="4">
        <v>99.0</v>
      </c>
      <c r="L57" s="4">
        <v>0.0</v>
      </c>
      <c r="M57" s="4">
        <v>23.0</v>
      </c>
      <c r="N57" s="4">
        <v>2.0</v>
      </c>
      <c r="O57" s="4">
        <v>13.0</v>
      </c>
      <c r="P57" s="6">
        <v>0.39934647247320937</v>
      </c>
      <c r="Q57" s="6">
        <v>-0.30151134457776363</v>
      </c>
      <c r="R57" s="6">
        <v>-0.8406538823792042</v>
      </c>
      <c r="S57" s="6">
        <v>0.331861655799986</v>
      </c>
    </row>
    <row r="58">
      <c r="A58" s="4" t="s">
        <v>14</v>
      </c>
      <c r="B58" s="4" t="s">
        <v>213</v>
      </c>
      <c r="C58" s="4" t="s">
        <v>221</v>
      </c>
      <c r="D58" s="4" t="s">
        <v>222</v>
      </c>
      <c r="E58" s="4" t="s">
        <v>223</v>
      </c>
      <c r="F58" s="4" t="s">
        <v>224</v>
      </c>
      <c r="G58" s="4">
        <v>11.91353</v>
      </c>
      <c r="H58" s="4">
        <v>7.114404</v>
      </c>
      <c r="I58" s="4">
        <v>76.0</v>
      </c>
      <c r="J58" s="4">
        <v>750.0</v>
      </c>
      <c r="K58" s="4">
        <v>55.0</v>
      </c>
      <c r="L58" s="4">
        <v>0.0</v>
      </c>
      <c r="M58" s="4">
        <v>16.0</v>
      </c>
      <c r="N58" s="4">
        <v>3.0</v>
      </c>
      <c r="O58" s="4">
        <v>13.0</v>
      </c>
      <c r="P58" s="6">
        <v>-0.6342561621633326</v>
      </c>
      <c r="Q58" s="6">
        <v>-0.30151134457776363</v>
      </c>
      <c r="R58" s="6">
        <v>-0.9491253510732951</v>
      </c>
      <c r="S58" s="6">
        <v>1.1283296297199523</v>
      </c>
    </row>
    <row r="59">
      <c r="A59" s="4" t="s">
        <v>14</v>
      </c>
      <c r="B59" s="4" t="s">
        <v>213</v>
      </c>
      <c r="C59" s="4" t="s">
        <v>221</v>
      </c>
      <c r="D59" s="4" t="s">
        <v>225</v>
      </c>
      <c r="E59" s="4" t="s">
        <v>226</v>
      </c>
      <c r="F59" s="4" t="s">
        <v>227</v>
      </c>
      <c r="G59" s="4">
        <v>11.91353</v>
      </c>
      <c r="H59" s="4">
        <v>7.114404</v>
      </c>
      <c r="I59" s="4">
        <v>108.0</v>
      </c>
      <c r="J59" s="4">
        <v>750.0</v>
      </c>
      <c r="K59" s="4">
        <v>55.0</v>
      </c>
      <c r="L59" s="4">
        <v>0.0</v>
      </c>
      <c r="M59" s="4">
        <v>16.0</v>
      </c>
      <c r="N59" s="4">
        <v>3.0</v>
      </c>
      <c r="O59" s="4">
        <v>13.0</v>
      </c>
      <c r="P59" s="6">
        <v>-0.6342561621633326</v>
      </c>
      <c r="Q59" s="6">
        <v>-0.30151134457776363</v>
      </c>
      <c r="R59" s="6">
        <v>-0.9491253510732951</v>
      </c>
      <c r="S59" s="6">
        <v>1.1283296297199523</v>
      </c>
    </row>
    <row r="60">
      <c r="A60" s="4" t="s">
        <v>14</v>
      </c>
      <c r="B60" s="4" t="s">
        <v>213</v>
      </c>
      <c r="C60" s="4" t="s">
        <v>221</v>
      </c>
      <c r="D60" s="4" t="s">
        <v>228</v>
      </c>
      <c r="E60" s="4" t="s">
        <v>229</v>
      </c>
      <c r="F60" s="4" t="s">
        <v>230</v>
      </c>
      <c r="G60" s="4">
        <v>11.91551</v>
      </c>
      <c r="H60" s="4">
        <v>7.021283</v>
      </c>
      <c r="I60" s="4">
        <v>238.0</v>
      </c>
      <c r="J60" s="4">
        <v>916.0</v>
      </c>
      <c r="K60" s="4">
        <v>179.0</v>
      </c>
      <c r="L60" s="4">
        <v>0.0</v>
      </c>
      <c r="M60" s="4">
        <v>48.0</v>
      </c>
      <c r="N60" s="4">
        <v>2.0</v>
      </c>
      <c r="O60" s="4">
        <v>13.0</v>
      </c>
      <c r="P60" s="6">
        <v>2.2786239899941947</v>
      </c>
      <c r="Q60" s="6">
        <v>-0.30151134457776363</v>
      </c>
      <c r="R60" s="6">
        <v>-0.45325577990030824</v>
      </c>
      <c r="S60" s="6">
        <v>0.331861655799986</v>
      </c>
    </row>
    <row r="61">
      <c r="A61" s="4" t="s">
        <v>14</v>
      </c>
      <c r="B61" s="4" t="s">
        <v>213</v>
      </c>
      <c r="C61" s="4" t="s">
        <v>231</v>
      </c>
      <c r="D61" s="4" t="s">
        <v>232</v>
      </c>
      <c r="E61" s="4" t="s">
        <v>233</v>
      </c>
      <c r="F61" s="4" t="s">
        <v>234</v>
      </c>
      <c r="G61" s="4">
        <v>11.84453</v>
      </c>
      <c r="H61" s="4">
        <v>6.796066</v>
      </c>
      <c r="I61" s="4">
        <v>321.0</v>
      </c>
      <c r="J61" s="4">
        <v>826.0</v>
      </c>
      <c r="K61" s="4">
        <v>87.0</v>
      </c>
      <c r="L61" s="4">
        <v>0.0</v>
      </c>
      <c r="M61" s="4">
        <v>215.0</v>
      </c>
      <c r="N61" s="4">
        <v>4.0</v>
      </c>
      <c r="O61" s="4">
        <v>13.0</v>
      </c>
      <c r="P61" s="6">
        <v>0.11745484484506158</v>
      </c>
      <c r="Q61" s="6">
        <v>-0.30151134457776363</v>
      </c>
      <c r="R61" s="6">
        <v>2.134563544658717</v>
      </c>
      <c r="S61" s="6">
        <v>1.9247976036399186</v>
      </c>
    </row>
    <row r="62">
      <c r="A62" s="4" t="s">
        <v>14</v>
      </c>
      <c r="B62" s="4" t="s">
        <v>213</v>
      </c>
      <c r="C62" s="4" t="s">
        <v>213</v>
      </c>
      <c r="D62" s="4" t="s">
        <v>235</v>
      </c>
      <c r="E62" s="4" t="s">
        <v>236</v>
      </c>
      <c r="F62" s="4" t="s">
        <v>237</v>
      </c>
      <c r="G62" s="4">
        <v>11.95528</v>
      </c>
      <c r="H62" s="4">
        <v>6.91823</v>
      </c>
      <c r="I62" s="4">
        <v>160.0</v>
      </c>
      <c r="J62" s="4">
        <v>358.0</v>
      </c>
      <c r="K62" s="4">
        <v>84.0</v>
      </c>
      <c r="L62" s="4">
        <v>0.0</v>
      </c>
      <c r="M62" s="4">
        <v>58.0</v>
      </c>
      <c r="N62" s="4">
        <v>0.0</v>
      </c>
      <c r="O62" s="4">
        <v>13.0</v>
      </c>
      <c r="P62" s="6">
        <v>0.04698193793802463</v>
      </c>
      <c r="Q62" s="6">
        <v>-0.30151134457776363</v>
      </c>
      <c r="R62" s="6">
        <v>-0.29829653890874985</v>
      </c>
      <c r="S62" s="6">
        <v>-1.2610742920399465</v>
      </c>
    </row>
    <row r="63">
      <c r="A63" s="4" t="s">
        <v>14</v>
      </c>
      <c r="B63" s="4" t="s">
        <v>213</v>
      </c>
      <c r="C63" s="4" t="s">
        <v>213</v>
      </c>
      <c r="D63" s="4" t="s">
        <v>238</v>
      </c>
      <c r="E63" s="4" t="s">
        <v>239</v>
      </c>
      <c r="F63" s="4" t="s">
        <v>240</v>
      </c>
      <c r="G63" s="4">
        <v>11.95528</v>
      </c>
      <c r="H63" s="4">
        <v>6.91823</v>
      </c>
      <c r="I63" s="4">
        <v>126.0</v>
      </c>
      <c r="J63" s="4">
        <v>677.0</v>
      </c>
      <c r="K63" s="4">
        <v>33.0</v>
      </c>
      <c r="L63" s="4">
        <v>0.0</v>
      </c>
      <c r="M63" s="4">
        <v>60.0</v>
      </c>
      <c r="N63" s="4">
        <v>2.0</v>
      </c>
      <c r="O63" s="4">
        <v>13.0</v>
      </c>
      <c r="P63" s="6">
        <v>-1.1510574794816035</v>
      </c>
      <c r="Q63" s="6">
        <v>-0.30151134457776363</v>
      </c>
      <c r="R63" s="6">
        <v>-0.2673046907104382</v>
      </c>
      <c r="S63" s="6">
        <v>0.331861655799986</v>
      </c>
    </row>
    <row r="64">
      <c r="A64" s="4" t="s">
        <v>14</v>
      </c>
      <c r="B64" s="4" t="s">
        <v>213</v>
      </c>
      <c r="C64" s="4" t="s">
        <v>241</v>
      </c>
      <c r="D64" s="4" t="s">
        <v>242</v>
      </c>
      <c r="E64" s="4" t="s">
        <v>243</v>
      </c>
      <c r="F64" s="4" t="s">
        <v>244</v>
      </c>
      <c r="G64" s="4">
        <v>11.99697</v>
      </c>
      <c r="H64" s="4">
        <v>6.953123</v>
      </c>
      <c r="I64" s="4">
        <v>168.0</v>
      </c>
      <c r="J64" s="4">
        <v>365.0</v>
      </c>
      <c r="K64" s="4">
        <v>35.0</v>
      </c>
      <c r="L64" s="4">
        <v>0.0</v>
      </c>
      <c r="M64" s="4">
        <v>131.0</v>
      </c>
      <c r="N64" s="4">
        <v>0.0</v>
      </c>
      <c r="O64" s="4">
        <v>13.0</v>
      </c>
      <c r="P64" s="6">
        <v>-1.1040755415435788</v>
      </c>
      <c r="Q64" s="6">
        <v>-0.30151134457776363</v>
      </c>
      <c r="R64" s="6">
        <v>0.8329059203296263</v>
      </c>
      <c r="S64" s="6">
        <v>-1.2610742920399465</v>
      </c>
    </row>
    <row r="65">
      <c r="A65" s="4" t="s">
        <v>14</v>
      </c>
      <c r="B65" s="4" t="s">
        <v>213</v>
      </c>
      <c r="C65" s="4" t="s">
        <v>241</v>
      </c>
      <c r="D65" s="4" t="s">
        <v>245</v>
      </c>
      <c r="E65" s="4" t="s">
        <v>246</v>
      </c>
      <c r="F65" s="4" t="s">
        <v>247</v>
      </c>
      <c r="G65" s="4">
        <v>11.99697</v>
      </c>
      <c r="H65" s="4">
        <v>6.953123</v>
      </c>
      <c r="I65" s="4">
        <v>204.0</v>
      </c>
      <c r="J65" s="4">
        <v>707.0</v>
      </c>
      <c r="K65" s="4">
        <v>28.0</v>
      </c>
      <c r="L65" s="4">
        <v>1.0</v>
      </c>
      <c r="M65" s="4">
        <v>172.0</v>
      </c>
      <c r="N65" s="4">
        <v>1.0</v>
      </c>
      <c r="O65" s="4">
        <v>13.0</v>
      </c>
      <c r="P65" s="6">
        <v>-1.2685123243266652</v>
      </c>
      <c r="Q65" s="6">
        <v>3.3166247903554</v>
      </c>
      <c r="R65" s="6">
        <v>1.4682388083950157</v>
      </c>
      <c r="S65" s="6">
        <v>-0.46460631811998027</v>
      </c>
    </row>
    <row r="66">
      <c r="A66" s="4" t="s">
        <v>14</v>
      </c>
      <c r="B66" s="4" t="s">
        <v>213</v>
      </c>
      <c r="C66" s="4" t="s">
        <v>248</v>
      </c>
      <c r="D66" s="4" t="s">
        <v>249</v>
      </c>
      <c r="E66" s="4" t="s">
        <v>250</v>
      </c>
      <c r="F66" s="4" t="s">
        <v>251</v>
      </c>
      <c r="G66" s="4">
        <v>11.95528</v>
      </c>
      <c r="H66" s="4">
        <v>6.91823</v>
      </c>
      <c r="I66" s="4">
        <v>124.0</v>
      </c>
      <c r="J66" s="4">
        <v>726.0</v>
      </c>
      <c r="K66" s="4">
        <v>113.0</v>
      </c>
      <c r="L66" s="4">
        <v>0.0</v>
      </c>
      <c r="M66" s="4">
        <v>11.0</v>
      </c>
      <c r="N66" s="4">
        <v>0.0</v>
      </c>
      <c r="O66" s="4">
        <v>13.0</v>
      </c>
      <c r="P66" s="6">
        <v>0.7282200380393818</v>
      </c>
      <c r="Q66" s="6">
        <v>-0.30151134457776363</v>
      </c>
      <c r="R66" s="6">
        <v>-1.0266049715690742</v>
      </c>
      <c r="S66" s="6">
        <v>-1.2610742920399465</v>
      </c>
    </row>
    <row r="67">
      <c r="A67" s="4" t="s">
        <v>14</v>
      </c>
      <c r="B67" s="4" t="s">
        <v>213</v>
      </c>
      <c r="C67" s="4" t="s">
        <v>248</v>
      </c>
      <c r="D67" s="4" t="s">
        <v>252</v>
      </c>
      <c r="E67" s="4" t="s">
        <v>253</v>
      </c>
      <c r="F67" s="4" t="s">
        <v>254</v>
      </c>
      <c r="G67" s="4">
        <v>11.95528</v>
      </c>
      <c r="H67" s="4">
        <v>6.91823</v>
      </c>
      <c r="I67" s="4">
        <v>185.0</v>
      </c>
      <c r="J67" s="4">
        <v>883.0</v>
      </c>
      <c r="K67" s="4">
        <v>127.0</v>
      </c>
      <c r="L67" s="4">
        <v>0.0</v>
      </c>
      <c r="M67" s="4">
        <v>53.0</v>
      </c>
      <c r="N67" s="4">
        <v>1.0</v>
      </c>
      <c r="O67" s="4">
        <v>13.0</v>
      </c>
      <c r="P67" s="6">
        <v>1.0570936036055543</v>
      </c>
      <c r="Q67" s="6">
        <v>-0.30151134457776363</v>
      </c>
      <c r="R67" s="6">
        <v>-0.3757761594045291</v>
      </c>
      <c r="S67" s="6">
        <v>-0.46460631811998027</v>
      </c>
    </row>
    <row r="68">
      <c r="A68" s="4" t="s">
        <v>14</v>
      </c>
      <c r="B68" s="4" t="s">
        <v>255</v>
      </c>
      <c r="C68" s="4" t="s">
        <v>256</v>
      </c>
      <c r="D68" s="4" t="s">
        <v>257</v>
      </c>
      <c r="E68" s="4" t="s">
        <v>258</v>
      </c>
      <c r="F68" s="4" t="s">
        <v>259</v>
      </c>
      <c r="G68" s="4">
        <v>12.77742</v>
      </c>
      <c r="H68" s="4">
        <v>6.780185</v>
      </c>
      <c r="I68" s="4">
        <v>346.0</v>
      </c>
      <c r="J68" s="4">
        <v>770.0</v>
      </c>
      <c r="K68" s="4">
        <v>135.0</v>
      </c>
      <c r="L68" s="4">
        <v>0.0</v>
      </c>
      <c r="M68" s="4">
        <v>181.0</v>
      </c>
      <c r="N68" s="4">
        <v>4.0</v>
      </c>
      <c r="O68" s="4">
        <v>14.0</v>
      </c>
      <c r="P68" s="6">
        <v>1.0</v>
      </c>
      <c r="Q68" s="6">
        <v>0.0</v>
      </c>
      <c r="R68" s="6">
        <v>1.0</v>
      </c>
      <c r="S68" s="6">
        <v>1.0</v>
      </c>
    </row>
    <row r="69">
      <c r="A69" s="4" t="s">
        <v>14</v>
      </c>
      <c r="B69" s="4" t="s">
        <v>255</v>
      </c>
      <c r="C69" s="4" t="s">
        <v>256</v>
      </c>
      <c r="D69" s="4" t="s">
        <v>260</v>
      </c>
      <c r="E69" s="4" t="s">
        <v>261</v>
      </c>
      <c r="F69" s="4" t="s">
        <v>262</v>
      </c>
      <c r="G69" s="4">
        <v>12.77742</v>
      </c>
      <c r="H69" s="4">
        <v>6.780185</v>
      </c>
      <c r="I69" s="4">
        <v>259.0</v>
      </c>
      <c r="J69" s="4">
        <v>715.0</v>
      </c>
      <c r="K69" s="4">
        <v>131.0</v>
      </c>
      <c r="L69" s="4">
        <v>0.0</v>
      </c>
      <c r="M69" s="4">
        <v>108.0</v>
      </c>
      <c r="N69" s="4">
        <v>0.0</v>
      </c>
      <c r="O69" s="4">
        <v>14.0</v>
      </c>
      <c r="P69" s="6">
        <v>-1.0</v>
      </c>
      <c r="Q69" s="6">
        <v>0.0</v>
      </c>
      <c r="R69" s="6">
        <v>-1.0</v>
      </c>
      <c r="S69" s="6">
        <v>-1.0</v>
      </c>
    </row>
    <row r="70">
      <c r="A70" s="4" t="s">
        <v>14</v>
      </c>
      <c r="B70" s="4" t="s">
        <v>255</v>
      </c>
      <c r="C70" s="4" t="s">
        <v>263</v>
      </c>
      <c r="D70" s="4" t="s">
        <v>264</v>
      </c>
      <c r="E70" s="4" t="s">
        <v>265</v>
      </c>
      <c r="F70" s="4" t="s">
        <v>266</v>
      </c>
      <c r="G70" s="4">
        <v>12.69667</v>
      </c>
      <c r="H70" s="4">
        <v>6.571762</v>
      </c>
      <c r="I70" s="4">
        <v>155.0</v>
      </c>
      <c r="J70" s="4">
        <v>450.0</v>
      </c>
      <c r="K70" s="4">
        <v>40.0</v>
      </c>
      <c r="L70" s="4">
        <v>0.0</v>
      </c>
      <c r="M70" s="4">
        <v>114.0</v>
      </c>
      <c r="N70" s="4">
        <v>0.0</v>
      </c>
      <c r="O70" s="4">
        <v>15.0</v>
      </c>
      <c r="P70" s="6">
        <v>0.0</v>
      </c>
      <c r="Q70" s="6">
        <v>0.0</v>
      </c>
      <c r="R70" s="6">
        <v>0.0</v>
      </c>
      <c r="S70" s="6">
        <v>0.0</v>
      </c>
    </row>
    <row r="71">
      <c r="A71" s="4" t="s">
        <v>14</v>
      </c>
      <c r="B71" s="4" t="s">
        <v>107</v>
      </c>
      <c r="C71" s="4" t="s">
        <v>267</v>
      </c>
      <c r="D71" s="4" t="s">
        <v>268</v>
      </c>
      <c r="E71" s="4" t="s">
        <v>269</v>
      </c>
      <c r="F71" s="4" t="s">
        <v>270</v>
      </c>
      <c r="G71" s="4">
        <v>12.01887</v>
      </c>
      <c r="H71" s="4">
        <v>6.514309</v>
      </c>
      <c r="I71" s="4">
        <v>76.0</v>
      </c>
      <c r="J71" s="4">
        <v>423.0</v>
      </c>
      <c r="K71" s="4">
        <v>39.0</v>
      </c>
      <c r="L71" s="4">
        <v>0.0</v>
      </c>
      <c r="M71" s="4">
        <v>32.0</v>
      </c>
      <c r="N71" s="4">
        <v>0.0</v>
      </c>
      <c r="O71" s="4">
        <v>16.0</v>
      </c>
      <c r="P71" s="6">
        <v>0.0</v>
      </c>
      <c r="Q71" s="6">
        <v>0.0</v>
      </c>
      <c r="R71" s="6">
        <v>0.0</v>
      </c>
      <c r="S71" s="6">
        <v>0.0</v>
      </c>
    </row>
  </sheetData>
  <conditionalFormatting sqref="P2:S71">
    <cfRule type="cellIs" dxfId="1" priority="1" operator="greaterThan">
      <formula>2</formula>
    </cfRule>
  </conditionalFormatting>
  <conditionalFormatting sqref="P2:S71">
    <cfRule type="cellIs" dxfId="1" priority="2" operator="lessThan">
      <formula>-2</formula>
    </cfRule>
  </conditionalFormatting>
  <drawing r:id="rId1"/>
</worksheet>
</file>