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adevine_cpp_edu/Documents/DBF/DBF 23-24/CPPDBF23-24/Aerodynamics/"/>
    </mc:Choice>
  </mc:AlternateContent>
  <xr:revisionPtr revIDLastSave="17" documentId="8_{6907828F-1F3F-4EFB-ACFA-965D0DC8D5E1}" xr6:coauthVersionLast="47" xr6:coauthVersionMax="47" xr10:uidLastSave="{2F84619A-AB92-4F8F-AAD2-3C4617D242C6}"/>
  <bookViews>
    <workbookView xWindow="-108" yWindow="-108" windowWidth="23256" windowHeight="12576" xr2:uid="{1B10792D-536A-42BD-9FD5-8D792EBE4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24" i="1"/>
  <c r="E23" i="1"/>
  <c r="E20" i="1"/>
  <c r="E19" i="1"/>
</calcChain>
</file>

<file path=xl/sharedStrings.xml><?xml version="1.0" encoding="utf-8"?>
<sst xmlns="http://schemas.openxmlformats.org/spreadsheetml/2006/main" count="34" uniqueCount="32">
  <si>
    <t>dy(in) Yaw Axis</t>
  </si>
  <si>
    <t>dz(in) Pitch Axis</t>
  </si>
  <si>
    <t>Tail Wheel</t>
  </si>
  <si>
    <t>Main Wing</t>
  </si>
  <si>
    <t>5100 mha Battery (Bigger Batt)</t>
  </si>
  <si>
    <t>Avionics Battery  (Smaller Batt)</t>
  </si>
  <si>
    <t>Fuselage</t>
  </si>
  <si>
    <t>ESC</t>
  </si>
  <si>
    <t>prop spinner</t>
  </si>
  <si>
    <t>Motor (with 18 prop and adapter)</t>
  </si>
  <si>
    <t>Hstab + elevator</t>
  </si>
  <si>
    <t>Vstab + rudder</t>
  </si>
  <si>
    <t xml:space="preserve">elevator servo </t>
  </si>
  <si>
    <t xml:space="preserve">rudder servo </t>
  </si>
  <si>
    <t>main gear wheel left</t>
  </si>
  <si>
    <t xml:space="preserve">main gear wheel right </t>
  </si>
  <si>
    <t>Main Landing gear</t>
  </si>
  <si>
    <t>flap left</t>
  </si>
  <si>
    <t>flap right</t>
  </si>
  <si>
    <t>(aileron servo left)</t>
  </si>
  <si>
    <t>(aileron servo right )</t>
  </si>
  <si>
    <t>flap servo right</t>
  </si>
  <si>
    <t>flap servo left</t>
  </si>
  <si>
    <t>not included</t>
  </si>
  <si>
    <t xml:space="preserve">wood </t>
  </si>
  <si>
    <t xml:space="preserve">wires </t>
  </si>
  <si>
    <t>mounting hardware</t>
  </si>
  <si>
    <t>receiver</t>
  </si>
  <si>
    <t>mass (g)</t>
  </si>
  <si>
    <t>mass (lb)</t>
  </si>
  <si>
    <t>component</t>
  </si>
  <si>
    <t>dx (in) about rolling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</si>
</sst>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21CF-0F7D-4359-B2EC-904F0BC548BD}">
  <dimension ref="A1:F30"/>
  <sheetViews>
    <sheetView tabSelected="1" topLeftCell="A4" zoomScaleNormal="100" workbookViewId="0">
      <selection activeCell="E30" sqref="E30"/>
    </sheetView>
  </sheetViews>
  <sheetFormatPr defaultRowHeight="14.4" x14ac:dyDescent="0.3"/>
  <cols>
    <col min="1" max="1" width="31.77734375" bestFit="1" customWidth="1"/>
    <col min="2" max="2" width="23.77734375" customWidth="1"/>
    <col min="3" max="3" width="16.5546875" bestFit="1" customWidth="1"/>
    <col min="4" max="4" width="17.33203125" bestFit="1" customWidth="1"/>
    <col min="5" max="5" width="19.77734375" bestFit="1" customWidth="1"/>
    <col min="6" max="6" width="12.21875" customWidth="1"/>
  </cols>
  <sheetData>
    <row r="1" spans="1:6" ht="15.6" x14ac:dyDescent="0.3">
      <c r="A1" s="1" t="s">
        <v>30</v>
      </c>
      <c r="B1" s="1" t="s">
        <v>31</v>
      </c>
      <c r="C1" s="1" t="s">
        <v>0</v>
      </c>
      <c r="D1" s="1" t="s">
        <v>1</v>
      </c>
      <c r="E1" s="1" t="s">
        <v>28</v>
      </c>
      <c r="F1" s="1" t="s">
        <v>29</v>
      </c>
    </row>
    <row r="2" spans="1:6" ht="15.6" x14ac:dyDescent="0.3">
      <c r="A2" s="2" t="s">
        <v>16</v>
      </c>
      <c r="B2" s="2">
        <v>14.74</v>
      </c>
      <c r="C2" s="2">
        <v>-7.2</v>
      </c>
      <c r="D2" s="2">
        <v>0</v>
      </c>
      <c r="E2" s="2">
        <v>105</v>
      </c>
      <c r="F2" s="3">
        <f>E2/454</f>
        <v>0.23127753303964757</v>
      </c>
    </row>
    <row r="3" spans="1:6" ht="15.6" x14ac:dyDescent="0.3">
      <c r="A3" s="2" t="s">
        <v>3</v>
      </c>
      <c r="B3" s="2">
        <v>19.649999999999999</v>
      </c>
      <c r="C3" s="2">
        <v>3.49</v>
      </c>
      <c r="D3" s="2">
        <v>12.76</v>
      </c>
      <c r="E3" s="2">
        <v>434</v>
      </c>
      <c r="F3" s="3">
        <f t="shared" ref="F3:F22" si="0">E3/454</f>
        <v>0.95594713656387664</v>
      </c>
    </row>
    <row r="4" spans="1:6" ht="15.6" x14ac:dyDescent="0.3">
      <c r="A4" s="2" t="s">
        <v>17</v>
      </c>
      <c r="B4" s="2">
        <v>24.74</v>
      </c>
      <c r="C4" s="2">
        <v>2.0499999999999998</v>
      </c>
      <c r="D4" s="2">
        <v>13.99</v>
      </c>
      <c r="E4" s="2">
        <v>56</v>
      </c>
      <c r="F4" s="3">
        <f t="shared" si="0"/>
        <v>0.12334801762114538</v>
      </c>
    </row>
    <row r="5" spans="1:6" ht="15.6" x14ac:dyDescent="0.3">
      <c r="A5" s="2" t="s">
        <v>18</v>
      </c>
      <c r="B5" s="2">
        <v>24.74</v>
      </c>
      <c r="C5" s="2">
        <v>2.0499999999999998</v>
      </c>
      <c r="D5" s="2">
        <v>-13.99</v>
      </c>
      <c r="E5" s="2">
        <v>56</v>
      </c>
      <c r="F5" s="3">
        <f t="shared" si="0"/>
        <v>0.12334801762114538</v>
      </c>
    </row>
    <row r="6" spans="1:6" ht="15.6" x14ac:dyDescent="0.3">
      <c r="A6" s="2" t="s">
        <v>2</v>
      </c>
      <c r="B6" s="2">
        <v>44.73</v>
      </c>
      <c r="C6" s="2">
        <v>-4.33</v>
      </c>
      <c r="D6" s="2">
        <v>0</v>
      </c>
      <c r="E6" s="2">
        <v>57</v>
      </c>
      <c r="F6" s="3">
        <f t="shared" si="0"/>
        <v>0.12555066079295155</v>
      </c>
    </row>
    <row r="7" spans="1:6" ht="15.6" x14ac:dyDescent="0.3">
      <c r="A7" s="2" t="s">
        <v>10</v>
      </c>
      <c r="B7" s="2">
        <v>58.4</v>
      </c>
      <c r="C7" s="2">
        <v>1.49</v>
      </c>
      <c r="D7" s="2">
        <v>0</v>
      </c>
      <c r="E7" s="2">
        <v>133</v>
      </c>
      <c r="F7" s="3">
        <f t="shared" si="0"/>
        <v>0.29295154185022027</v>
      </c>
    </row>
    <row r="8" spans="1:6" ht="15.6" x14ac:dyDescent="0.3">
      <c r="A8" s="2" t="s">
        <v>19</v>
      </c>
      <c r="B8" s="2">
        <v>20.02</v>
      </c>
      <c r="C8" s="2">
        <v>3.57</v>
      </c>
      <c r="D8" s="2">
        <v>28.87</v>
      </c>
      <c r="E8" s="2">
        <v>25</v>
      </c>
      <c r="F8" s="3">
        <f t="shared" si="0"/>
        <v>5.5066079295154183E-2</v>
      </c>
    </row>
    <row r="9" spans="1:6" ht="15.6" x14ac:dyDescent="0.3">
      <c r="A9" s="2" t="s">
        <v>20</v>
      </c>
      <c r="B9" s="2">
        <v>20.02</v>
      </c>
      <c r="C9" s="2">
        <v>3.57</v>
      </c>
      <c r="D9" s="2">
        <v>-28.87</v>
      </c>
      <c r="E9" s="2">
        <v>25</v>
      </c>
      <c r="F9" s="3">
        <f t="shared" si="0"/>
        <v>5.5066079295154183E-2</v>
      </c>
    </row>
    <row r="10" spans="1:6" ht="15.6" x14ac:dyDescent="0.3">
      <c r="A10" s="2" t="s">
        <v>22</v>
      </c>
      <c r="B10" s="2">
        <v>21.81</v>
      </c>
      <c r="C10" s="2">
        <v>3.29</v>
      </c>
      <c r="D10" s="2">
        <v>11.96</v>
      </c>
      <c r="E10" s="2">
        <v>25</v>
      </c>
      <c r="F10" s="3">
        <f t="shared" si="0"/>
        <v>5.5066079295154183E-2</v>
      </c>
    </row>
    <row r="11" spans="1:6" ht="15.6" x14ac:dyDescent="0.3">
      <c r="A11" s="2" t="s">
        <v>21</v>
      </c>
      <c r="B11" s="2">
        <v>21.81</v>
      </c>
      <c r="C11" s="2">
        <v>3.29</v>
      </c>
      <c r="D11" s="2">
        <v>-11.96</v>
      </c>
      <c r="E11" s="2">
        <v>25</v>
      </c>
      <c r="F11" s="3">
        <f t="shared" si="0"/>
        <v>5.5066079295154183E-2</v>
      </c>
    </row>
    <row r="12" spans="1:6" ht="15.6" x14ac:dyDescent="0.3">
      <c r="A12" s="2" t="s">
        <v>12</v>
      </c>
      <c r="B12" s="2">
        <v>58.26</v>
      </c>
      <c r="C12" s="2">
        <v>1.49</v>
      </c>
      <c r="D12" s="2">
        <v>2.31</v>
      </c>
      <c r="E12" s="2">
        <v>25</v>
      </c>
      <c r="F12" s="3">
        <f t="shared" si="0"/>
        <v>5.5066079295154183E-2</v>
      </c>
    </row>
    <row r="13" spans="1:6" ht="15.6" x14ac:dyDescent="0.3">
      <c r="A13" s="2" t="s">
        <v>13</v>
      </c>
      <c r="B13" s="2">
        <v>58.26</v>
      </c>
      <c r="C13" s="2">
        <v>1.49</v>
      </c>
      <c r="D13" s="2">
        <v>0</v>
      </c>
      <c r="E13" s="2">
        <v>25</v>
      </c>
      <c r="F13" s="3">
        <f t="shared" si="0"/>
        <v>5.5066079295154183E-2</v>
      </c>
    </row>
    <row r="14" spans="1:6" ht="15.6" x14ac:dyDescent="0.3">
      <c r="A14" s="2" t="s">
        <v>9</v>
      </c>
      <c r="B14" s="2">
        <v>4.0599999999999996</v>
      </c>
      <c r="C14" s="2">
        <v>0</v>
      </c>
      <c r="D14" s="2">
        <v>0</v>
      </c>
      <c r="E14" s="2">
        <v>653</v>
      </c>
      <c r="F14" s="3">
        <f t="shared" si="0"/>
        <v>1.4383259911894273</v>
      </c>
    </row>
    <row r="15" spans="1:6" ht="15.6" x14ac:dyDescent="0.3">
      <c r="A15" s="2" t="s">
        <v>4</v>
      </c>
      <c r="B15" s="2">
        <v>14.95</v>
      </c>
      <c r="C15" s="2">
        <v>-0.25</v>
      </c>
      <c r="D15" s="2">
        <v>0</v>
      </c>
      <c r="E15" s="2">
        <v>748</v>
      </c>
      <c r="F15" s="3">
        <f t="shared" si="0"/>
        <v>1.6475770925110131</v>
      </c>
    </row>
    <row r="16" spans="1:6" ht="15.6" x14ac:dyDescent="0.3">
      <c r="A16" s="2" t="s">
        <v>5</v>
      </c>
      <c r="B16" s="2">
        <v>14.95</v>
      </c>
      <c r="C16" s="2">
        <v>0.78</v>
      </c>
      <c r="D16" s="2">
        <v>0</v>
      </c>
      <c r="E16" s="2">
        <v>142</v>
      </c>
      <c r="F16" s="3">
        <f t="shared" si="0"/>
        <v>0.31277533039647576</v>
      </c>
    </row>
    <row r="17" spans="1:6" ht="15.6" x14ac:dyDescent="0.3">
      <c r="A17" s="2" t="s">
        <v>11</v>
      </c>
      <c r="B17" s="2">
        <v>58.1</v>
      </c>
      <c r="C17" s="2">
        <v>6.35</v>
      </c>
      <c r="D17" s="2">
        <v>0</v>
      </c>
      <c r="E17" s="2">
        <v>53</v>
      </c>
      <c r="F17" s="3">
        <f t="shared" si="0"/>
        <v>0.11674008810572688</v>
      </c>
    </row>
    <row r="18" spans="1:6" ht="15.6" x14ac:dyDescent="0.3">
      <c r="A18" s="2" t="s">
        <v>6</v>
      </c>
      <c r="B18" s="2">
        <v>28.76</v>
      </c>
      <c r="C18" s="2">
        <v>0.77</v>
      </c>
      <c r="D18" s="2">
        <v>0</v>
      </c>
      <c r="E18" s="2">
        <v>482</v>
      </c>
      <c r="F18" s="3">
        <f t="shared" si="0"/>
        <v>1.0616740088105727</v>
      </c>
    </row>
    <row r="19" spans="1:6" ht="15.6" x14ac:dyDescent="0.3">
      <c r="A19" s="2" t="s">
        <v>15</v>
      </c>
      <c r="B19" s="2">
        <v>14.74</v>
      </c>
      <c r="C19" s="2">
        <v>-7.2</v>
      </c>
      <c r="D19" s="2">
        <v>-7.97</v>
      </c>
      <c r="E19">
        <f>176/2</f>
        <v>88</v>
      </c>
      <c r="F19" s="3">
        <f t="shared" si="0"/>
        <v>0.19383259911894274</v>
      </c>
    </row>
    <row r="20" spans="1:6" ht="15.6" x14ac:dyDescent="0.3">
      <c r="A20" s="2" t="s">
        <v>14</v>
      </c>
      <c r="B20" s="2">
        <v>14.74</v>
      </c>
      <c r="C20" s="2">
        <v>-7.2</v>
      </c>
      <c r="D20" s="2">
        <v>7.97</v>
      </c>
      <c r="E20">
        <f>176/2</f>
        <v>88</v>
      </c>
      <c r="F20" s="3">
        <f t="shared" si="0"/>
        <v>0.19383259911894274</v>
      </c>
    </row>
    <row r="21" spans="1:6" ht="15.6" x14ac:dyDescent="0.3">
      <c r="A21" s="2" t="s">
        <v>7</v>
      </c>
      <c r="B21" s="2"/>
      <c r="C21" s="2"/>
      <c r="D21" s="2"/>
      <c r="E21">
        <v>123</v>
      </c>
      <c r="F21" s="3">
        <f t="shared" si="0"/>
        <v>0.27092511013215859</v>
      </c>
    </row>
    <row r="22" spans="1:6" ht="15.6" x14ac:dyDescent="0.3">
      <c r="A22" s="2" t="s">
        <v>8</v>
      </c>
      <c r="B22" s="2"/>
      <c r="D22" s="2"/>
      <c r="E22">
        <v>41</v>
      </c>
      <c r="F22" s="3">
        <f t="shared" si="0"/>
        <v>9.0308370044052858E-2</v>
      </c>
    </row>
    <row r="23" spans="1:6" ht="15.6" x14ac:dyDescent="0.3">
      <c r="A23" s="2"/>
      <c r="B23" s="2"/>
      <c r="C23" s="2"/>
      <c r="D23" s="2" t="s">
        <v>28</v>
      </c>
      <c r="E23">
        <f>SUM(E2:E22)</f>
        <v>3409</v>
      </c>
    </row>
    <row r="24" spans="1:6" ht="15.6" x14ac:dyDescent="0.3">
      <c r="A24" s="2"/>
      <c r="B24" s="2"/>
      <c r="C24" s="2"/>
      <c r="D24" s="2" t="s">
        <v>29</v>
      </c>
      <c r="E24">
        <f>E23/454</f>
        <v>7.5088105726872243</v>
      </c>
    </row>
    <row r="25" spans="1:6" ht="15.6" x14ac:dyDescent="0.3">
      <c r="A25" t="s">
        <v>23</v>
      </c>
      <c r="B25" s="2"/>
      <c r="C25" s="2"/>
      <c r="D25" s="2"/>
    </row>
    <row r="26" spans="1:6" x14ac:dyDescent="0.3">
      <c r="A26" t="s">
        <v>24</v>
      </c>
    </row>
    <row r="27" spans="1:6" x14ac:dyDescent="0.3">
      <c r="A27" t="s">
        <v>25</v>
      </c>
    </row>
    <row r="28" spans="1:6" x14ac:dyDescent="0.3">
      <c r="A28" t="s">
        <v>26</v>
      </c>
      <c r="E28">
        <v>8</v>
      </c>
      <c r="F28">
        <f>E28*454</f>
        <v>3632</v>
      </c>
    </row>
    <row r="29" spans="1:6" x14ac:dyDescent="0.3">
      <c r="A29" t="s">
        <v>27</v>
      </c>
      <c r="E29">
        <f>5700/F28</f>
        <v>1.5693832599118942</v>
      </c>
    </row>
    <row r="30" spans="1:6" ht="15.6" x14ac:dyDescent="0.3">
      <c r="A30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C7DAC2B170E746863C4E45908EEB99" ma:contentTypeVersion="10" ma:contentTypeDescription="Create a new document." ma:contentTypeScope="" ma:versionID="a3b7e75a2119ece04d9002889de9d7a5">
  <xsd:schema xmlns:xsd="http://www.w3.org/2001/XMLSchema" xmlns:xs="http://www.w3.org/2001/XMLSchema" xmlns:p="http://schemas.microsoft.com/office/2006/metadata/properties" xmlns:ns3="161044b4-a74f-4aa8-bb10-2b1dd73971fc" xmlns:ns4="c42daed2-b696-4d4d-bf7b-38742997fa9d" targetNamespace="http://schemas.microsoft.com/office/2006/metadata/properties" ma:root="true" ma:fieldsID="9b32f862dc1f5abea7ff96fd4a76fe08" ns3:_="" ns4:_="">
    <xsd:import namespace="161044b4-a74f-4aa8-bb10-2b1dd73971fc"/>
    <xsd:import namespace="c42daed2-b696-4d4d-bf7b-38742997fa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1044b4-a74f-4aa8-bb10-2b1dd73971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daed2-b696-4d4d-bf7b-38742997fa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1044b4-a74f-4aa8-bb10-2b1dd73971fc" xsi:nil="true"/>
  </documentManagement>
</p:properties>
</file>

<file path=customXml/itemProps1.xml><?xml version="1.0" encoding="utf-8"?>
<ds:datastoreItem xmlns:ds="http://schemas.openxmlformats.org/officeDocument/2006/customXml" ds:itemID="{179F8931-590A-4956-89BD-882F989E7F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1044b4-a74f-4aa8-bb10-2b1dd73971fc"/>
    <ds:schemaRef ds:uri="c42daed2-b696-4d4d-bf7b-38742997f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C2F374-7A46-4A9D-8B65-8263F055C8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13CC34-9507-4545-8747-FAC564788324}">
  <ds:schemaRefs>
    <ds:schemaRef ds:uri="161044b4-a74f-4aa8-bb10-2b1dd73971fc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c42daed2-b696-4d4d-bf7b-38742997fa9d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G. Henry</dc:creator>
  <cp:lastModifiedBy>Andrew Devine</cp:lastModifiedBy>
  <dcterms:created xsi:type="dcterms:W3CDTF">2024-02-08T01:25:30Z</dcterms:created>
  <dcterms:modified xsi:type="dcterms:W3CDTF">2024-02-14T23:57:46Z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0x01010091C7DAC2B170E746863C4E45908EEB99</vt:lpwstr>
  </property>
</Properties>
</file>