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540" windowWidth="20730" windowHeight="11100" tabRatio="859" activeTab="1"/>
  </bookViews>
  <sheets>
    <sheet name="PK" sheetId="8" r:id="rId1"/>
    <sheet name="PCKBULAN1" sheetId="9" r:id="rId2"/>
    <sheet name="REKAP" sheetId="10" r:id="rId3"/>
  </sheets>
  <definedNames>
    <definedName name="_xlnm.Print_Area" localSheetId="1">PCKBULAN1!$A$1:$M$67</definedName>
    <definedName name="_xlnm.Print_Area" localSheetId="0">PK!$A$1:$T$36</definedName>
    <definedName name="_xlnm.Print_Area" localSheetId="2">REKAP!$A$1:$H$33</definedName>
  </definedNames>
  <calcPr calcId="152511"/>
</workbook>
</file>

<file path=xl/calcChain.xml><?xml version="1.0" encoding="utf-8"?>
<calcChain xmlns="http://schemas.openxmlformats.org/spreadsheetml/2006/main">
  <c r="C8" i="9" l="1"/>
  <c r="L17" i="9" l="1"/>
  <c r="L32" i="9" l="1"/>
  <c r="M32" i="9" s="1"/>
  <c r="M33" i="9" s="1"/>
  <c r="M55" i="9" s="1"/>
  <c r="L46" i="9"/>
  <c r="M46" i="9" s="1"/>
  <c r="M47" i="9" s="1"/>
  <c r="M57" i="9" s="1"/>
  <c r="L39" i="9"/>
  <c r="M39" i="9" s="1"/>
  <c r="M40" i="9" s="1"/>
  <c r="M56" i="9" s="1"/>
  <c r="L25" i="9"/>
  <c r="M25" i="9" s="1"/>
  <c r="M26" i="9" s="1"/>
  <c r="C10" i="9"/>
  <c r="C9" i="9"/>
  <c r="C7" i="9"/>
  <c r="C6" i="9"/>
  <c r="L18" i="9"/>
  <c r="M18" i="9" s="1"/>
  <c r="M17" i="9"/>
  <c r="M54" i="9" l="1"/>
  <c r="M19" i="9"/>
  <c r="M53" i="9" s="1"/>
  <c r="M58" i="9" s="1"/>
  <c r="M60" i="9" l="1"/>
  <c r="G10" i="10" l="1"/>
  <c r="M59" i="9"/>
  <c r="H10" i="10" s="1"/>
</calcChain>
</file>

<file path=xl/sharedStrings.xml><?xml version="1.0" encoding="utf-8"?>
<sst xmlns="http://schemas.openxmlformats.org/spreadsheetml/2006/main" count="414" uniqueCount="135">
  <si>
    <t>NO</t>
  </si>
  <si>
    <t>Nama</t>
  </si>
  <si>
    <t>NIP</t>
  </si>
  <si>
    <t>Jabatan</t>
  </si>
  <si>
    <t>Unit Kerja</t>
  </si>
  <si>
    <t>Pangkat/Gol.Ruang</t>
  </si>
  <si>
    <t>TARGET</t>
  </si>
  <si>
    <t>KUAL/MUTU</t>
  </si>
  <si>
    <t>REALISASI</t>
  </si>
  <si>
    <t>AK</t>
  </si>
  <si>
    <t>Catatan :</t>
  </si>
  <si>
    <t>* AK Bagi PNS yang memangku jabatan fungsional tertentu</t>
  </si>
  <si>
    <t>KUANT/OUTPUT</t>
  </si>
  <si>
    <t>PEGAWAI NEGERI SIPIL*</t>
  </si>
  <si>
    <t>NILAI CAPAIAN KINERJA</t>
  </si>
  <si>
    <t>KEGIATAN TUGAS JABATAN</t>
  </si>
  <si>
    <t>INDIKATOR KINERJA</t>
  </si>
  <si>
    <t>TARGET MUTU</t>
  </si>
  <si>
    <t>TARGET KUANTITAS</t>
  </si>
  <si>
    <t>SATUAN</t>
  </si>
  <si>
    <t>WAKTU PENYELESAIAN</t>
  </si>
  <si>
    <t>JAN</t>
  </si>
  <si>
    <t>FEB</t>
  </si>
  <si>
    <t>MAR</t>
  </si>
  <si>
    <t>APR</t>
  </si>
  <si>
    <t>MEI</t>
  </si>
  <si>
    <t>JUNI</t>
  </si>
  <si>
    <t>JULI</t>
  </si>
  <si>
    <t>AGUS</t>
  </si>
  <si>
    <t>SEP</t>
  </si>
  <si>
    <t>OKT</t>
  </si>
  <si>
    <t>NOV</t>
  </si>
  <si>
    <t>DES</t>
  </si>
  <si>
    <t>SASARAN KEGIATAN</t>
  </si>
  <si>
    <t>Penjelasan pengisian terhadap lampiran diatas adalah sebagai berikut :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</si>
  <si>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</si>
  <si>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</si>
  <si>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</si>
  <si>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</si>
  <si>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</si>
  <si>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</si>
  <si>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</si>
  <si>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</si>
  <si>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</si>
  <si>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1. Pada kolom 1 diisi nomor urut</t>
  </si>
  <si>
    <t>2. Pada kolom 2 diisi sasaran kegiatan terkait pelaksanaan tugas dan fungsi jabatan</t>
  </si>
  <si>
    <t>3. Pada kolom 3 diisi dengan variabel untuk mencapai sasaran kegiatan</t>
  </si>
  <si>
    <t>4. Pada kolom 4 diisi dengan target capaian kinerja yang menggunakan ukuran kualitas berupa "persentase"</t>
  </si>
  <si>
    <t>5. Pada kolom 5 diisi dengan target capaian kinerja yang menggunakan ukuran kualitas berupa "jumlah"</t>
  </si>
  <si>
    <t>6. Pada kolom 6 diisi dengan satuan dari hasil capaian kinerja</t>
  </si>
  <si>
    <t>7. Pada kolom 7 diisi dengan cara checklist pada akhir waktu penyelesaian capaian kinerja</t>
  </si>
  <si>
    <t>* Penjelasan pengisian terhadap lampiran diatas adalah sebagai berikut :</t>
  </si>
  <si>
    <t>3. Pada kolom 3 diisi dengan nilai angka kredit bagi yang memangku jabatan fungsional tertentu</t>
  </si>
  <si>
    <t>Bulan</t>
  </si>
  <si>
    <t>NAMA / NIP</t>
  </si>
  <si>
    <t>JABATAN</t>
  </si>
  <si>
    <t>CAPAIAN KINERJA</t>
  </si>
  <si>
    <t>KETERANGAN</t>
  </si>
  <si>
    <t>2. Pada kolom 2 diisi nama dan NIP seluruh pegawai di Lingkungan Biro Perencanaan dan Organisasi</t>
  </si>
  <si>
    <t>4. Pada kolom 4 diisi dengan nama jabatan yang diemban</t>
  </si>
  <si>
    <t>5. Pada kolom 5 diisi dengan hasil rekapitulasi target capaian kinerja</t>
  </si>
  <si>
    <t>6. Pada kolom 6 diisi dengan berisi keterangan yang perlu menjadi catatan dalam capaian kinerja pegawai</t>
  </si>
  <si>
    <t>√</t>
  </si>
  <si>
    <t>Dokumen</t>
  </si>
  <si>
    <t>100</t>
  </si>
  <si>
    <t>0</t>
  </si>
  <si>
    <t>PAGU ANGGARAN</t>
  </si>
  <si>
    <t>-</t>
  </si>
  <si>
    <r>
      <t xml:space="preserve"> (</t>
    </r>
    <r>
      <rPr>
        <i/>
        <sz val="10"/>
        <rFont val="Arial Narrow"/>
        <family val="2"/>
      </rPr>
      <t>dalam rupiah</t>
    </r>
    <r>
      <rPr>
        <sz val="10"/>
        <rFont val="Arial Narrow"/>
        <family val="2"/>
      </rPr>
      <t>)</t>
    </r>
  </si>
  <si>
    <t>MAHKAMAH AGUNG REPUBLIK INDONESIA</t>
  </si>
  <si>
    <t>LAMPIRAN KEPUTUSAN SEKRETARIS</t>
  </si>
  <si>
    <t>NOMOR : 578/SEK/SK/VIII/2020</t>
  </si>
  <si>
    <t>CONTOH FORMULIR REKAPITULASI PENILAIAN CAPAIAN KINERJA PEGAWAI</t>
  </si>
  <si>
    <t>(10)</t>
  </si>
  <si>
    <t>(11)</t>
  </si>
  <si>
    <t>4. Pada kolom 4 diisi dengan target capaian kinerja yang menggunakan ukuran kuantitas berupa "jumlah"</t>
  </si>
  <si>
    <t>5. Pada kolom 5 diisi dengan target satuan pada kuantitas/output semisal : dokumen, naskah, SK, paket, laporan dll</t>
  </si>
  <si>
    <t>6. Pada kolom 6 diisi dengan memprediksi pada mutu hasil kerja yang terbaik, kualitas diberkan nilai paling tinggi 100 berupa "persentase"</t>
  </si>
  <si>
    <t>7. Pada kolom 7 diisi dengan nilai angka kredit bagi yang memangku jabatan fungsional tertentu</t>
  </si>
  <si>
    <t>8. Pada kolom 8 diisi dengan target realisasi capaian kinerja yang menggunakan ukuran kuantitas berupa "jumlah"</t>
  </si>
  <si>
    <t>9. Pada kolom 9 diisi dengan realisasi satuan pada kuantitas/output semisal : dokumen, naskah, SK, paket, laporan dll</t>
  </si>
  <si>
    <t>10. Pada kolom 10 diisi dari hasil jumlah dari realisasi kuantitas/output dibagi target kuantitas/output dikali 100</t>
  </si>
  <si>
    <t>11. Pada kolom 11 diisi dari hasil realisasi kualitas/mutu</t>
  </si>
  <si>
    <t>Sistem</t>
  </si>
  <si>
    <t>Surat</t>
  </si>
  <si>
    <t>FORMULIR PERJANJIAN KINERJA INDIVIDU</t>
  </si>
  <si>
    <t>FORMULIR PENILAIAN CAPAIAN KINERJA BULANAN</t>
  </si>
  <si>
    <t>Pejabat Penilai</t>
  </si>
  <si>
    <t>PENGADILAN MILITER III-18 AMBON</t>
  </si>
  <si>
    <t>Pengadilan Militer III-18 Ambon</t>
  </si>
  <si>
    <t>Letnan Kolonel Chk NRP 11980017760771</t>
  </si>
  <si>
    <t>Kepala Pengadilan Militer III-18 Ambon</t>
  </si>
  <si>
    <t>Sultan, S.H.</t>
  </si>
  <si>
    <t>Analis Perkara Peradilan</t>
  </si>
  <si>
    <t>Adrianus, S.H.</t>
  </si>
  <si>
    <t>Lettu Chk NRP 21960347511275</t>
  </si>
  <si>
    <t>Membuat Penetapan Pembebasan dan mengisi buku penetapan Pembebasan</t>
  </si>
  <si>
    <t>Membuat Penetapan Pengembalian berkas perkara dan mengisi buku Penetapan pengembalian Berkas Perkara</t>
  </si>
  <si>
    <t>Membuat Jadwal Sidang</t>
  </si>
  <si>
    <t>Membuat Advisblaad (Penelitian berkas perkara)</t>
  </si>
  <si>
    <t>Atasan Pejabat Yang Menilai</t>
  </si>
  <si>
    <t>Melaksanakan dukungan dibidang teknis dan administrasi perkara serta menyelesaikan surat-surat yang berkaitan dengan perkara</t>
  </si>
  <si>
    <t>INDIKATOR KINERJA : Mengisi Buku Register Induk Perkara kejahatan dan Mengisi  Perkara Putus</t>
  </si>
  <si>
    <t>Membuat Penetapan Penahanan dan mengisi Buku Penetapan Penahanan</t>
  </si>
  <si>
    <t>INDIKATOR KINERJA : Membuat Penetapan Penahanan dan Mengisi Buku Penetapan Penahanan</t>
  </si>
  <si>
    <t>Mengumpulkan Semua Data Perkara  Dan Membuat Laporan Bulanan</t>
  </si>
  <si>
    <t>INDIKATOR KINERJA : Mengumpulkan Semua Data Perkara  Dan Membuat Laporan Bulanan</t>
  </si>
  <si>
    <t>INDIKATOR KINERJA : Membuat Jadwal Sidang</t>
  </si>
  <si>
    <t>INDIKATOR KINERJA : Membuat Advisblaad (Penelitian berkas perkara)</t>
  </si>
  <si>
    <t>Musa John Maaturwey, S.H.</t>
  </si>
  <si>
    <t>Mengisi Buku Register Induk Perkara kejahatan dan mengisi Putusan</t>
  </si>
  <si>
    <t>ADRIANUS, S.H.</t>
  </si>
  <si>
    <t>Letnan Satu Chk NRP 21960347511275</t>
  </si>
  <si>
    <t>TANGGAL : 1 Februari 2021</t>
  </si>
  <si>
    <t>Ambon, 1 Februari 2021</t>
  </si>
  <si>
    <t>Mayor Chk NRP 21940135750972</t>
  </si>
  <si>
    <t>Dedi Wigandi, S.Sos., S.H.</t>
  </si>
  <si>
    <t>Januari 2021</t>
  </si>
  <si>
    <t>HASIL CAPAIAN KINERJA BULAN FEBRUARI</t>
  </si>
  <si>
    <t>Ade Widianto, A.Md.</t>
  </si>
  <si>
    <t>Pengatur (II/c)</t>
  </si>
  <si>
    <t>Pengadministrasi Registrasi Perkara</t>
  </si>
  <si>
    <t>199009182020121002</t>
  </si>
  <si>
    <t>Membantu Mengisi Buku Register Induk Perkara kejahatan</t>
  </si>
  <si>
    <t>Membantu Mengisi  Perkara Putus</t>
  </si>
  <si>
    <t>Membantu Mengisi Buku Penetapan Penahanan</t>
  </si>
  <si>
    <t>Membantu Mengumpulkan Semua Data Perkara  Dan Membuat Laporan Bulanan</t>
  </si>
  <si>
    <t>Membantu Membuat Jadwal Sidang</t>
  </si>
  <si>
    <t>Membantu Membuat Advisblaad (Penelitian berkas perkara)</t>
  </si>
  <si>
    <t>Membantu Mengisi Buku Register Induk Perkara kejahatan dan Perkara yang sudah Putus</t>
  </si>
  <si>
    <t xml:space="preserve">Membantu Membuat Penetapan Penahanan dan Mengisi Buku Penetapan Penahanan </t>
  </si>
  <si>
    <t>Membantu Membuat Penetapan Penahanan dan Mengisi Buku Penetapan Pembebasan Penahanan</t>
  </si>
  <si>
    <t>Membantu Membuat Daftar Rencana Sidang</t>
  </si>
  <si>
    <t>REKAPITULASI PENILAIAN CAPAIAN KINERJA BULAN MARET 2021</t>
  </si>
  <si>
    <t>Bulan :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</si>
</sst>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DR]\ * #,##0.00_);_([$IDR]\ * \(#,##0.00\);_([$IDR]\ * &quot;-&quot;??_);_(@_)"/>
  </numFmts>
  <fonts count="14">
    <font>
      <sz val="10"/>
      <name val="Arial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name val="Antique Olive Compact"/>
      <family val="2"/>
    </font>
    <font>
      <sz val="12"/>
      <name val="Antique Olive Compact"/>
    </font>
    <font>
      <sz val="10"/>
      <name val="Antique Olive Compact"/>
    </font>
    <font>
      <sz val="10"/>
      <color rgb="FF00000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i/>
      <sz val="10"/>
      <name val="Arial Narrow"/>
      <family val="2"/>
    </font>
    <font>
      <sz val="8"/>
      <color theme="0"/>
      <name val="Arial Narrow"/>
      <family val="2"/>
    </font>
    <font>
      <sz val="10"/>
      <color theme="0"/>
      <name val="Arial Narrow"/>
      <family val="2"/>
    </font>
    <font>
      <u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/>
    <xf numFmtId="0" fontId="3" fillId="0" borderId="0" xfId="0" quotePrefix="1" applyFont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" borderId="8" xfId="0" quotePrefix="1" applyFont="1" applyFill="1" applyBorder="1" applyAlignment="1">
      <alignment horizontal="center" vertical="center"/>
    </xf>
    <xf numFmtId="0" fontId="10" fillId="2" borderId="8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0" fillId="2" borderId="17" xfId="0" quotePrefix="1" applyFont="1" applyFill="1" applyBorder="1" applyAlignment="1">
      <alignment horizontal="center" vertical="center"/>
    </xf>
    <xf numFmtId="0" fontId="10" fillId="2" borderId="18" xfId="0" quotePrefix="1" applyFont="1" applyFill="1" applyBorder="1" applyAlignment="1">
      <alignment horizontal="center" vertical="center"/>
    </xf>
    <xf numFmtId="0" fontId="10" fillId="2" borderId="19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17" fontId="1" fillId="0" borderId="9" xfId="0" quotePrefix="1" applyNumberFormat="1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" fillId="2" borderId="17" xfId="0" quotePrefix="1" applyFont="1" applyFill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1" fillId="2" borderId="19" xfId="0" quotePrefix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709083</xdr:colOff>
      <xdr:row>30</xdr:row>
      <xdr:rowOff>52917</xdr:rowOff>
    </xdr:from>
    <xdr:to>
      <xdr:col>1</xdr:col>
      <xdr:colOff>1407583</xdr:colOff>
      <xdr:row>34</xdr:row>
      <xdr:rowOff>21166</xdr:rowOff>
    </xdr:to>
    <xdr:pic>
      <xdr:nvPicPr>
        <xdr:cNvPr id="3" name="Picture 2" descr="D:\IYAN\File Kantor\6. TANDATANGAN\TTD PAK Dedi Wigandi.jpeg"/>
        <xdr:cNvPicPr/>
      </xdr:nvPicPr>
      <xdr:blipFill rotWithShape="1">
        <a:blip xmlns:r="http://schemas.openxmlformats.org/officeDocument/2006/relationships" r:embed="rId1" cstate="print">
          <a:clrChange>
            <a:clrFrom>
              <a:srgbClr val="D8D7DF"/>
            </a:clrFrom>
            <a:clrTo>
              <a:srgbClr val="D8D7DF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43" t="28712" r="36912" b="11386"/>
        <a:stretch/>
      </xdr:blipFill>
      <xdr:spPr bwMode="auto">
        <a:xfrm>
          <a:off x="1090083" y="9080500"/>
          <a:ext cx="698500" cy="6455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18</xdr:col>
      <xdr:colOff>158750</xdr:colOff>
      <xdr:row>29</xdr:row>
      <xdr:rowOff>95250</xdr:rowOff>
    </xdr:from>
    <xdr:to>
      <xdr:col>19</xdr:col>
      <xdr:colOff>1123357</xdr:colOff>
      <xdr:row>34</xdr:row>
      <xdr:rowOff>128442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083" y="8953500"/>
          <a:ext cx="1345607" cy="879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984250</xdr:colOff>
      <xdr:row>60</xdr:row>
      <xdr:rowOff>95250</xdr:rowOff>
    </xdr:from>
    <xdr:to>
      <xdr:col>11</xdr:col>
      <xdr:colOff>255523</xdr:colOff>
      <xdr:row>64</xdr:row>
      <xdr:rowOff>149609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583" y="18023417"/>
          <a:ext cx="1345607" cy="879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3"/>
  <sheetViews>
    <sheetView zoomScale="90" zoomScaleNormal="90" zoomScaleSheetLayoutView="90" workbookViewId="0">
      <selection activeCell="C13" sqref="C13:G13"/>
    </sheetView>
  </sheetViews>
  <sheetFormatPr defaultRowHeight="12.75"/>
  <cols>
    <col min="1" max="1" width="5.7109375" customWidth="1"/>
    <col min="2" max="2" width="30.7109375" customWidth="1"/>
    <col min="3" max="3" width="5.7109375" customWidth="1"/>
    <col min="4" max="4" width="30.7109375" customWidth="1"/>
    <col min="5" max="7" width="10.7109375" customWidth="1"/>
    <col min="8" max="19" width="5.7109375" customWidth="1"/>
    <col min="20" max="20" width="25.7109375" customWidth="1"/>
    <col min="21" max="21" width="0.85546875" customWidth="1"/>
    <col min="22" max="22" width="3.7109375" customWidth="1"/>
    <col min="25" max="25" width="10" bestFit="1" customWidth="1"/>
    <col min="27" max="27" width="10" bestFit="1" customWidth="1"/>
  </cols>
  <sheetData>
    <row r="1" spans="1:20" ht="13.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5"/>
      <c r="P1" s="2" t="s">
        <v>70</v>
      </c>
      <c r="Q1" s="3"/>
      <c r="R1" s="3"/>
      <c r="S1" s="3"/>
      <c r="T1" s="3"/>
    </row>
    <row r="2" spans="1:20" ht="13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5"/>
      <c r="P2" s="2" t="s">
        <v>69</v>
      </c>
      <c r="Q2" s="3"/>
      <c r="R2" s="3"/>
      <c r="S2" s="3"/>
      <c r="T2" s="3"/>
    </row>
    <row r="3" spans="1:20" ht="13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5"/>
      <c r="P3" s="2" t="s">
        <v>71</v>
      </c>
      <c r="Q3" s="3"/>
      <c r="R3" s="3"/>
      <c r="S3" s="3"/>
      <c r="T3" s="3"/>
    </row>
    <row r="4" spans="1:20" ht="13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5"/>
      <c r="P4" s="2" t="s">
        <v>113</v>
      </c>
      <c r="Q4" s="3"/>
      <c r="R4" s="3"/>
      <c r="S4" s="3"/>
      <c r="T4" s="3"/>
    </row>
    <row r="5" spans="1:20" ht="13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5"/>
      <c r="Q5" s="3"/>
      <c r="R5" s="3"/>
      <c r="S5" s="3"/>
      <c r="T5" s="3"/>
    </row>
    <row r="6" spans="1:20" ht="15" customHeight="1">
      <c r="A6" s="105" t="s">
        <v>85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0" ht="15" customHeight="1">
      <c r="A7" s="106" t="s">
        <v>88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</row>
    <row r="8" spans="1:20" ht="15" customHeight="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</row>
    <row r="9" spans="1:20" ht="1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</row>
    <row r="10" spans="1:20" ht="20.100000000000001" customHeight="1">
      <c r="A10" s="5">
        <v>1</v>
      </c>
      <c r="B10" s="57" t="s">
        <v>1</v>
      </c>
      <c r="C10" s="97" t="s">
        <v>119</v>
      </c>
      <c r="D10" s="97"/>
      <c r="E10" s="97"/>
      <c r="F10" s="97"/>
      <c r="G10" s="9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</row>
    <row r="11" spans="1:20" ht="20.100000000000001" customHeight="1">
      <c r="A11" s="5">
        <v>2</v>
      </c>
      <c r="B11" s="57" t="s">
        <v>2</v>
      </c>
      <c r="C11" s="115" t="s">
        <v>122</v>
      </c>
      <c r="D11" s="116"/>
      <c r="E11" s="116"/>
      <c r="F11" s="116"/>
      <c r="G11" s="11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t="20.100000000000001" customHeight="1">
      <c r="A12" s="5">
        <v>3</v>
      </c>
      <c r="B12" s="57" t="s">
        <v>5</v>
      </c>
      <c r="C12" s="116" t="s">
        <v>120</v>
      </c>
      <c r="D12" s="116"/>
      <c r="E12" s="116"/>
      <c r="F12" s="116"/>
      <c r="G12" s="11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</row>
    <row r="13" spans="1:20" ht="20.100000000000001" customHeight="1">
      <c r="A13" s="5">
        <v>4</v>
      </c>
      <c r="B13" s="57" t="s">
        <v>3</v>
      </c>
      <c r="C13" s="97" t="s">
        <v>121</v>
      </c>
      <c r="D13" s="97"/>
      <c r="E13" s="97"/>
      <c r="F13" s="97"/>
      <c r="G13" s="9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</row>
    <row r="14" spans="1:20" ht="20.100000000000001" customHeight="1">
      <c r="A14" s="5">
        <v>5</v>
      </c>
      <c r="B14" s="57" t="s">
        <v>4</v>
      </c>
      <c r="C14" s="97" t="s">
        <v>89</v>
      </c>
      <c r="D14" s="97"/>
      <c r="E14" s="97"/>
      <c r="F14" s="97"/>
      <c r="G14" s="97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</row>
    <row r="15" spans="1:20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customHeight="1">
      <c r="A16" s="12"/>
      <c r="B16" s="13"/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9" ht="21.95" customHeight="1">
      <c r="A17" s="107" t="s">
        <v>0</v>
      </c>
      <c r="B17" s="109" t="s">
        <v>33</v>
      </c>
      <c r="C17" s="111" t="s">
        <v>0</v>
      </c>
      <c r="D17" s="113" t="s">
        <v>16</v>
      </c>
      <c r="E17" s="111" t="s">
        <v>17</v>
      </c>
      <c r="F17" s="111" t="s">
        <v>18</v>
      </c>
      <c r="G17" s="111" t="s">
        <v>19</v>
      </c>
      <c r="H17" s="102" t="s">
        <v>20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44" t="s">
        <v>66</v>
      </c>
      <c r="Z17" s="99"/>
      <c r="AA17" s="99"/>
    </row>
    <row r="18" spans="1:29" ht="21.95" customHeight="1">
      <c r="A18" s="108"/>
      <c r="B18" s="110"/>
      <c r="C18" s="112"/>
      <c r="D18" s="114"/>
      <c r="E18" s="112"/>
      <c r="F18" s="112"/>
      <c r="G18" s="112"/>
      <c r="H18" s="34" t="s">
        <v>21</v>
      </c>
      <c r="I18" s="34" t="s">
        <v>22</v>
      </c>
      <c r="J18" s="33" t="s">
        <v>23</v>
      </c>
      <c r="K18" s="33" t="s">
        <v>24</v>
      </c>
      <c r="L18" s="33" t="s">
        <v>25</v>
      </c>
      <c r="M18" s="33" t="s">
        <v>26</v>
      </c>
      <c r="N18" s="33" t="s">
        <v>27</v>
      </c>
      <c r="O18" s="33" t="s">
        <v>28</v>
      </c>
      <c r="P18" s="33" t="s">
        <v>29</v>
      </c>
      <c r="Q18" s="33" t="s">
        <v>30</v>
      </c>
      <c r="R18" s="33" t="s">
        <v>31</v>
      </c>
      <c r="S18" s="34" t="s">
        <v>32</v>
      </c>
      <c r="T18" s="55" t="s">
        <v>68</v>
      </c>
      <c r="Z18" s="99"/>
      <c r="AA18" s="99"/>
      <c r="AB18" s="99"/>
      <c r="AC18" s="99"/>
    </row>
    <row r="19" spans="1:29" ht="21.95" customHeight="1">
      <c r="A19" s="51" t="s">
        <v>35</v>
      </c>
      <c r="B19" s="51" t="s">
        <v>36</v>
      </c>
      <c r="C19" s="52"/>
      <c r="D19" s="51" t="s">
        <v>37</v>
      </c>
      <c r="E19" s="53" t="s">
        <v>38</v>
      </c>
      <c r="F19" s="53" t="s">
        <v>39</v>
      </c>
      <c r="G19" s="53" t="s">
        <v>40</v>
      </c>
      <c r="H19" s="100" t="s">
        <v>41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53" t="s">
        <v>42</v>
      </c>
      <c r="Z19" s="11"/>
      <c r="AA19" s="11"/>
      <c r="AB19" s="11"/>
      <c r="AC19" s="11"/>
    </row>
    <row r="20" spans="1:29" ht="48" customHeight="1">
      <c r="A20" s="95">
        <v>1</v>
      </c>
      <c r="B20" s="96" t="s">
        <v>101</v>
      </c>
      <c r="C20" s="5">
        <v>1</v>
      </c>
      <c r="D20" s="37" t="s">
        <v>110</v>
      </c>
      <c r="E20" s="19" t="s">
        <v>64</v>
      </c>
      <c r="F20" s="19">
        <v>12</v>
      </c>
      <c r="G20" s="5" t="s">
        <v>83</v>
      </c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62</v>
      </c>
      <c r="M20" s="61" t="s">
        <v>62</v>
      </c>
      <c r="N20" s="61" t="s">
        <v>62</v>
      </c>
      <c r="O20" s="61" t="s">
        <v>62</v>
      </c>
      <c r="P20" s="61" t="s">
        <v>62</v>
      </c>
      <c r="Q20" s="61" t="s">
        <v>62</v>
      </c>
      <c r="R20" s="61" t="s">
        <v>62</v>
      </c>
      <c r="S20" s="61" t="s">
        <v>62</v>
      </c>
      <c r="T20" s="45" t="s">
        <v>67</v>
      </c>
    </row>
    <row r="21" spans="1:29" ht="48" customHeight="1">
      <c r="A21" s="95"/>
      <c r="B21" s="96"/>
      <c r="C21" s="5">
        <v>2</v>
      </c>
      <c r="D21" s="37" t="s">
        <v>103</v>
      </c>
      <c r="E21" s="19" t="s">
        <v>64</v>
      </c>
      <c r="F21" s="19">
        <v>12</v>
      </c>
      <c r="G21" s="5" t="s">
        <v>83</v>
      </c>
      <c r="H21" s="61" t="s">
        <v>62</v>
      </c>
      <c r="I21" s="61" t="s">
        <v>62</v>
      </c>
      <c r="J21" s="61" t="s">
        <v>62</v>
      </c>
      <c r="K21" s="61" t="s">
        <v>62</v>
      </c>
      <c r="L21" s="61" t="s">
        <v>62</v>
      </c>
      <c r="M21" s="61" t="s">
        <v>62</v>
      </c>
      <c r="N21" s="61" t="s">
        <v>62</v>
      </c>
      <c r="O21" s="61" t="s">
        <v>62</v>
      </c>
      <c r="P21" s="61" t="s">
        <v>62</v>
      </c>
      <c r="Q21" s="61" t="s">
        <v>62</v>
      </c>
      <c r="R21" s="61" t="s">
        <v>62</v>
      </c>
      <c r="S21" s="61" t="s">
        <v>62</v>
      </c>
      <c r="T21" s="45" t="s">
        <v>67</v>
      </c>
    </row>
    <row r="22" spans="1:29" ht="48" customHeight="1">
      <c r="A22" s="95"/>
      <c r="B22" s="96"/>
      <c r="C22" s="5">
        <v>3</v>
      </c>
      <c r="D22" s="37" t="s">
        <v>96</v>
      </c>
      <c r="E22" s="19" t="s">
        <v>64</v>
      </c>
      <c r="F22" s="19">
        <v>12</v>
      </c>
      <c r="G22" s="5" t="s">
        <v>83</v>
      </c>
      <c r="H22" s="61" t="s">
        <v>62</v>
      </c>
      <c r="I22" s="61" t="s">
        <v>62</v>
      </c>
      <c r="J22" s="61" t="s">
        <v>62</v>
      </c>
      <c r="K22" s="61" t="s">
        <v>62</v>
      </c>
      <c r="L22" s="61" t="s">
        <v>62</v>
      </c>
      <c r="M22" s="61" t="s">
        <v>62</v>
      </c>
      <c r="N22" s="61" t="s">
        <v>62</v>
      </c>
      <c r="O22" s="61" t="s">
        <v>62</v>
      </c>
      <c r="P22" s="61" t="s">
        <v>62</v>
      </c>
      <c r="Q22" s="61" t="s">
        <v>62</v>
      </c>
      <c r="R22" s="61" t="s">
        <v>62</v>
      </c>
      <c r="S22" s="61" t="s">
        <v>62</v>
      </c>
      <c r="T22" s="45" t="s">
        <v>67</v>
      </c>
    </row>
    <row r="23" spans="1:29" ht="51.75" customHeight="1">
      <c r="A23" s="95"/>
      <c r="B23" s="96"/>
      <c r="C23" s="5">
        <v>4</v>
      </c>
      <c r="D23" s="37" t="s">
        <v>97</v>
      </c>
      <c r="E23" s="19" t="s">
        <v>64</v>
      </c>
      <c r="F23" s="19">
        <v>12</v>
      </c>
      <c r="G23" s="5" t="s">
        <v>83</v>
      </c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62</v>
      </c>
      <c r="R23" s="61" t="s">
        <v>62</v>
      </c>
      <c r="S23" s="61" t="s">
        <v>62</v>
      </c>
      <c r="T23" s="45" t="s">
        <v>67</v>
      </c>
    </row>
    <row r="24" spans="1:29" ht="48" customHeight="1">
      <c r="A24" s="95"/>
      <c r="B24" s="96"/>
      <c r="C24" s="5">
        <v>5</v>
      </c>
      <c r="D24" s="37" t="s">
        <v>105</v>
      </c>
      <c r="E24" s="19" t="s">
        <v>64</v>
      </c>
      <c r="F24" s="19">
        <v>12</v>
      </c>
      <c r="G24" s="5" t="s">
        <v>83</v>
      </c>
      <c r="H24" s="61" t="s">
        <v>62</v>
      </c>
      <c r="I24" s="61" t="s">
        <v>62</v>
      </c>
      <c r="J24" s="61" t="s">
        <v>62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62</v>
      </c>
      <c r="P24" s="61" t="s">
        <v>62</v>
      </c>
      <c r="Q24" s="61" t="s">
        <v>62</v>
      </c>
      <c r="R24" s="61" t="s">
        <v>62</v>
      </c>
      <c r="S24" s="61" t="s">
        <v>62</v>
      </c>
      <c r="T24" s="45" t="s">
        <v>67</v>
      </c>
    </row>
    <row r="25" spans="1:29" ht="48" customHeight="1">
      <c r="A25" s="95"/>
      <c r="B25" s="96"/>
      <c r="C25" s="5">
        <v>6</v>
      </c>
      <c r="D25" s="37" t="s">
        <v>98</v>
      </c>
      <c r="E25" s="19" t="s">
        <v>64</v>
      </c>
      <c r="F25" s="19">
        <v>12</v>
      </c>
      <c r="G25" s="5" t="s">
        <v>83</v>
      </c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62</v>
      </c>
      <c r="P25" s="61" t="s">
        <v>62</v>
      </c>
      <c r="Q25" s="61" t="s">
        <v>62</v>
      </c>
      <c r="R25" s="61" t="s">
        <v>62</v>
      </c>
      <c r="S25" s="61" t="s">
        <v>62</v>
      </c>
      <c r="T25" s="45" t="s">
        <v>67</v>
      </c>
    </row>
    <row r="26" spans="1:29" ht="48" customHeight="1">
      <c r="A26" s="95"/>
      <c r="B26" s="96"/>
      <c r="C26" s="5">
        <v>7</v>
      </c>
      <c r="D26" s="37" t="s">
        <v>99</v>
      </c>
      <c r="E26" s="19" t="s">
        <v>64</v>
      </c>
      <c r="F26" s="19">
        <v>12</v>
      </c>
      <c r="G26" s="5" t="s">
        <v>84</v>
      </c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62</v>
      </c>
      <c r="M26" s="61" t="s">
        <v>62</v>
      </c>
      <c r="N26" s="61" t="s">
        <v>62</v>
      </c>
      <c r="O26" s="61" t="s">
        <v>62</v>
      </c>
      <c r="P26" s="61" t="s">
        <v>62</v>
      </c>
      <c r="Q26" s="61" t="s">
        <v>62</v>
      </c>
      <c r="R26" s="61" t="s">
        <v>62</v>
      </c>
      <c r="S26" s="61" t="s">
        <v>62</v>
      </c>
      <c r="T26" s="45" t="s">
        <v>67</v>
      </c>
      <c r="Z26" s="63"/>
      <c r="AA26" s="63"/>
      <c r="AB26" s="63"/>
      <c r="AC26" s="63"/>
    </row>
    <row r="27" spans="1:29" ht="15" customHeight="1">
      <c r="A27" s="2"/>
      <c r="B27" s="38"/>
      <c r="C27" s="38"/>
      <c r="D27" s="38"/>
      <c r="E27" s="38"/>
      <c r="F27" s="38"/>
      <c r="G27" s="38"/>
      <c r="H27" s="1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9" ht="9.9499999999999993" customHeight="1">
      <c r="A28" s="47" t="s">
        <v>51</v>
      </c>
      <c r="B28" s="23"/>
      <c r="C28" s="23"/>
      <c r="D28" s="23"/>
      <c r="E28" s="10"/>
      <c r="F28" s="10"/>
      <c r="G28" s="10"/>
      <c r="H28" s="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8"/>
      <c r="T28" s="10"/>
    </row>
    <row r="29" spans="1:29" ht="13.5" customHeight="1">
      <c r="A29" s="48" t="s">
        <v>44</v>
      </c>
      <c r="B29" s="24"/>
      <c r="C29" s="23"/>
      <c r="D29" s="23"/>
      <c r="E29" s="10"/>
      <c r="F29" s="10"/>
      <c r="G29" s="10"/>
      <c r="H29" s="1"/>
      <c r="I29" s="10"/>
      <c r="J29" s="10"/>
      <c r="K29" s="10"/>
      <c r="L29" s="10"/>
      <c r="M29" s="10"/>
      <c r="N29" s="10"/>
      <c r="O29" s="10"/>
      <c r="P29" s="10"/>
      <c r="Q29" s="10"/>
      <c r="R29" s="98" t="s">
        <v>114</v>
      </c>
      <c r="S29" s="98"/>
      <c r="T29" s="98"/>
    </row>
    <row r="30" spans="1:29" ht="13.5" customHeight="1">
      <c r="A30" s="48" t="s">
        <v>45</v>
      </c>
      <c r="B30" s="76" t="s">
        <v>100</v>
      </c>
      <c r="C30" s="23"/>
      <c r="D30" s="23"/>
      <c r="E30" s="10"/>
      <c r="F30" s="10"/>
      <c r="G30" s="10"/>
      <c r="H30" s="1"/>
      <c r="I30" s="10"/>
      <c r="J30" s="10"/>
      <c r="K30" s="10"/>
      <c r="L30" s="10"/>
      <c r="M30" s="10"/>
      <c r="N30" s="10"/>
      <c r="O30" s="10"/>
      <c r="P30" s="10"/>
      <c r="Q30" s="10"/>
      <c r="R30" s="98" t="s">
        <v>87</v>
      </c>
      <c r="S30" s="98"/>
      <c r="T30" s="98"/>
    </row>
    <row r="31" spans="1:29" ht="13.5" customHeight="1">
      <c r="A31" s="48" t="s">
        <v>46</v>
      </c>
      <c r="B31" s="24"/>
      <c r="C31" s="23"/>
      <c r="D31" s="23"/>
      <c r="E31" s="10"/>
      <c r="F31" s="10"/>
      <c r="G31" s="10"/>
      <c r="H31" s="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8"/>
      <c r="T31" s="10"/>
    </row>
    <row r="32" spans="1:29" ht="13.5" customHeight="1">
      <c r="A32" s="48" t="s">
        <v>47</v>
      </c>
      <c r="B32" s="24"/>
      <c r="C32" s="23"/>
      <c r="D32" s="23"/>
      <c r="E32" s="10"/>
      <c r="F32" s="10"/>
      <c r="G32" s="10"/>
      <c r="H32" s="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8"/>
      <c r="T32" s="10"/>
    </row>
    <row r="33" spans="1:20" ht="13.5" customHeight="1">
      <c r="A33" s="48" t="s">
        <v>48</v>
      </c>
      <c r="B33" s="24"/>
      <c r="C33" s="23"/>
      <c r="D33" s="23"/>
      <c r="E33" s="10"/>
      <c r="F33" s="10"/>
      <c r="G33" s="10"/>
      <c r="H33" s="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8"/>
      <c r="T33" s="10"/>
    </row>
    <row r="34" spans="1:20" ht="13.5" customHeight="1">
      <c r="A34" s="48" t="s">
        <v>49</v>
      </c>
      <c r="B34" s="24"/>
      <c r="C34" s="25"/>
      <c r="D34" s="2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5" customHeight="1">
      <c r="A35" s="48" t="s">
        <v>50</v>
      </c>
      <c r="B35" s="75" t="s">
        <v>116</v>
      </c>
      <c r="C35" s="26"/>
      <c r="D35" s="26"/>
      <c r="E35" s="8"/>
      <c r="F35" s="8"/>
      <c r="G35" s="8"/>
      <c r="H35" s="8"/>
      <c r="I35" s="1"/>
      <c r="J35" s="1"/>
      <c r="K35" s="1"/>
      <c r="L35" s="1"/>
      <c r="M35" s="1"/>
      <c r="N35" s="1"/>
      <c r="O35" s="1"/>
      <c r="P35" s="1"/>
      <c r="Q35" s="1"/>
      <c r="R35" s="98" t="s">
        <v>94</v>
      </c>
      <c r="S35" s="98"/>
      <c r="T35" s="98"/>
    </row>
    <row r="36" spans="1:20" ht="13.5" customHeight="1">
      <c r="B36" s="75" t="s">
        <v>115</v>
      </c>
      <c r="E36" s="8"/>
      <c r="F36" s="8"/>
      <c r="G36" s="8"/>
      <c r="H36" s="8"/>
      <c r="I36" s="1"/>
      <c r="J36" s="1"/>
      <c r="K36" s="1"/>
      <c r="L36" s="1"/>
      <c r="M36" s="1"/>
      <c r="N36" s="1"/>
      <c r="O36" s="1"/>
      <c r="P36" s="1"/>
      <c r="Q36" s="1"/>
      <c r="R36" s="104" t="s">
        <v>95</v>
      </c>
      <c r="S36" s="104"/>
      <c r="T36" s="104"/>
    </row>
    <row r="37" spans="1:20" ht="13.5" customHeight="1"/>
    <row r="43" spans="1:20" ht="15" customHeight="1"/>
    <row r="44" spans="1:20" ht="12.75" customHeight="1"/>
    <row r="45" spans="1:20" ht="12.75" customHeight="1"/>
    <row r="46" spans="1:20" ht="12.75" customHeight="1"/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</sheetData>
  <mergeCells count="25">
    <mergeCell ref="R36:T36"/>
    <mergeCell ref="A6:T6"/>
    <mergeCell ref="A7:T7"/>
    <mergeCell ref="A17:A18"/>
    <mergeCell ref="B17:B18"/>
    <mergeCell ref="C17:C18"/>
    <mergeCell ref="D17:D18"/>
    <mergeCell ref="E17:E18"/>
    <mergeCell ref="F17:F18"/>
    <mergeCell ref="G17:G18"/>
    <mergeCell ref="C10:G10"/>
    <mergeCell ref="C11:G11"/>
    <mergeCell ref="C12:G12"/>
    <mergeCell ref="C14:G14"/>
    <mergeCell ref="R29:T29"/>
    <mergeCell ref="R30:T30"/>
    <mergeCell ref="A20:A26"/>
    <mergeCell ref="B20:B26"/>
    <mergeCell ref="C13:G13"/>
    <mergeCell ref="R35:T35"/>
    <mergeCell ref="AB18:AC18"/>
    <mergeCell ref="H19:S19"/>
    <mergeCell ref="Z17:AA17"/>
    <mergeCell ref="Z18:AA18"/>
    <mergeCell ref="H17:S17"/>
  </mergeCells>
  <printOptions horizontalCentered="1"/>
  <pageMargins left="0.71" right="0.76" top="0.511811023622047" bottom="0.35433070866141703" header="0.39370078740157499" footer="0.27559055118110198"/>
  <pageSetup paperSize="9" scale="65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92"/>
  <sheetViews>
    <sheetView tabSelected="1" view="pageBreakPreview" topLeftCell="A43" zoomScale="90" zoomScaleNormal="80" zoomScaleSheetLayoutView="90" workbookViewId="0">
      <selection activeCell="J49" sqref="J49"/>
    </sheetView>
  </sheetViews>
  <sheetFormatPr defaultRowHeight="12.75"/>
  <cols>
    <col min="1" max="1" width="4.7109375" customWidth="1"/>
    <col min="2" max="2" width="18.5703125" customWidth="1"/>
    <col min="3" max="3" width="25.7109375" customWidth="1"/>
    <col min="4" max="4" width="3.7109375" customWidth="1"/>
    <col min="5" max="5" width="8.7109375" customWidth="1"/>
    <col min="6" max="8" width="15.5703125" customWidth="1"/>
    <col min="9" max="9" width="8.7109375" customWidth="1"/>
    <col min="10" max="12" width="15.5703125" customWidth="1"/>
    <col min="13" max="13" width="25.7109375" customWidth="1"/>
    <col min="14" max="14" width="0.85546875" customWidth="1"/>
    <col min="15" max="15" width="3.7109375" customWidth="1"/>
    <col min="18" max="18" width="10" bestFit="1" customWidth="1"/>
    <col min="20" max="20" width="10" bestFit="1" customWidth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22" ht="15" customHeight="1">
      <c r="A2" s="105" t="s">
        <v>86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22" ht="15" customHeight="1">
      <c r="A3" s="106" t="s">
        <v>13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22" ht="15" customHeight="1">
      <c r="A4" s="14" t="s">
        <v>134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2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2" ht="20.100000000000001" customHeight="1">
      <c r="A6" s="5">
        <v>1</v>
      </c>
      <c r="B6" s="9" t="s">
        <v>1</v>
      </c>
      <c r="C6" s="118" t="str">
        <f>PK!C10</f>
        <v>Ade Widianto, A.Md.</v>
      </c>
      <c r="D6" s="119"/>
      <c r="E6" s="119"/>
      <c r="F6" s="119"/>
      <c r="G6" s="119"/>
      <c r="H6" s="120"/>
      <c r="I6" s="16"/>
      <c r="J6" s="16"/>
      <c r="K6" s="16"/>
      <c r="L6" s="16"/>
      <c r="M6" s="16"/>
    </row>
    <row r="7" spans="1:22" ht="20.100000000000001" customHeight="1">
      <c r="A7" s="5">
        <v>2</v>
      </c>
      <c r="B7" s="9" t="s">
        <v>2</v>
      </c>
      <c r="C7" s="118" t="str">
        <f>PK!C11</f>
        <v>199009182020121002</v>
      </c>
      <c r="D7" s="119"/>
      <c r="E7" s="119"/>
      <c r="F7" s="119"/>
      <c r="G7" s="119"/>
      <c r="H7" s="120"/>
      <c r="I7" s="17"/>
      <c r="J7" s="17"/>
      <c r="K7" s="17"/>
      <c r="L7" s="17"/>
      <c r="M7" s="17"/>
    </row>
    <row r="8" spans="1:22" ht="20.100000000000001" customHeight="1">
      <c r="A8" s="5">
        <v>3</v>
      </c>
      <c r="B8" s="9" t="s">
        <v>5</v>
      </c>
      <c r="C8" s="118" t="str">
        <f>PK!C12</f>
        <v>Pengatur (II/c)</v>
      </c>
      <c r="D8" s="119"/>
      <c r="E8" s="119"/>
      <c r="F8" s="119"/>
      <c r="G8" s="119"/>
      <c r="H8" s="120"/>
      <c r="I8" s="17"/>
      <c r="J8" s="17"/>
      <c r="K8" s="17"/>
      <c r="L8" s="17"/>
      <c r="M8" s="17"/>
    </row>
    <row r="9" spans="1:22" ht="20.100000000000001" customHeight="1">
      <c r="A9" s="5">
        <v>4</v>
      </c>
      <c r="B9" s="9" t="s">
        <v>3</v>
      </c>
      <c r="C9" s="118" t="str">
        <f>PK!C13</f>
        <v>Pengadministrasi Registrasi Perkara</v>
      </c>
      <c r="D9" s="119"/>
      <c r="E9" s="119"/>
      <c r="F9" s="119"/>
      <c r="G9" s="119"/>
      <c r="H9" s="120"/>
      <c r="I9" s="16"/>
      <c r="J9" s="16"/>
      <c r="K9" s="16"/>
      <c r="L9" s="16"/>
      <c r="M9" s="16"/>
    </row>
    <row r="10" spans="1:22" ht="20.100000000000001" customHeight="1">
      <c r="A10" s="5">
        <v>5</v>
      </c>
      <c r="B10" s="9" t="s">
        <v>4</v>
      </c>
      <c r="C10" s="118" t="str">
        <f>PK!C14</f>
        <v>Pengadilan Militer III-18 Ambon</v>
      </c>
      <c r="D10" s="119"/>
      <c r="E10" s="119"/>
      <c r="F10" s="119"/>
      <c r="G10" s="119"/>
      <c r="H10" s="120"/>
      <c r="I10" s="16"/>
      <c r="J10" s="16"/>
      <c r="K10" s="16"/>
      <c r="L10" s="16"/>
      <c r="M10" s="16"/>
    </row>
    <row r="11" spans="1:22" ht="20.100000000000001" customHeight="1">
      <c r="A11" s="42"/>
      <c r="B11" s="13"/>
      <c r="C11" s="13"/>
      <c r="D11" s="13"/>
      <c r="E11" s="13"/>
      <c r="F11" s="13"/>
      <c r="G11" s="13"/>
      <c r="H11" s="13"/>
      <c r="I11" s="16"/>
      <c r="J11" s="16"/>
      <c r="K11" s="16"/>
      <c r="L11" s="16"/>
      <c r="M11" s="16"/>
    </row>
    <row r="12" spans="1:22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2" ht="28.5" customHeight="1">
      <c r="A13" s="121" t="s">
        <v>102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S13" s="99"/>
      <c r="T13" s="99"/>
    </row>
    <row r="14" spans="1:22" ht="21.95" customHeight="1">
      <c r="A14" s="107" t="s">
        <v>0</v>
      </c>
      <c r="B14" s="107" t="s">
        <v>15</v>
      </c>
      <c r="C14" s="131"/>
      <c r="D14" s="114"/>
      <c r="E14" s="113" t="s">
        <v>9</v>
      </c>
      <c r="F14" s="135" t="s">
        <v>6</v>
      </c>
      <c r="G14" s="136"/>
      <c r="H14" s="113"/>
      <c r="I14" s="109" t="s">
        <v>9</v>
      </c>
      <c r="J14" s="135" t="s">
        <v>8</v>
      </c>
      <c r="K14" s="136"/>
      <c r="L14" s="113"/>
      <c r="M14" s="111" t="s">
        <v>14</v>
      </c>
      <c r="S14" s="99"/>
      <c r="T14" s="99"/>
      <c r="U14" s="99"/>
      <c r="V14" s="99"/>
    </row>
    <row r="15" spans="1:22" ht="21.95" customHeight="1" thickBot="1">
      <c r="A15" s="126"/>
      <c r="B15" s="126"/>
      <c r="C15" s="132"/>
      <c r="D15" s="133"/>
      <c r="E15" s="134"/>
      <c r="F15" s="28" t="s">
        <v>12</v>
      </c>
      <c r="G15" s="28" t="s">
        <v>19</v>
      </c>
      <c r="H15" s="28" t="s">
        <v>7</v>
      </c>
      <c r="I15" s="137"/>
      <c r="J15" s="28" t="s">
        <v>12</v>
      </c>
      <c r="K15" s="28" t="s">
        <v>19</v>
      </c>
      <c r="L15" s="28" t="s">
        <v>7</v>
      </c>
      <c r="M15" s="122"/>
      <c r="S15" s="11"/>
      <c r="T15" s="11"/>
      <c r="U15" s="11"/>
      <c r="V15" s="11"/>
    </row>
    <row r="16" spans="1:22" ht="39.950000000000003" customHeight="1" thickTop="1">
      <c r="A16" s="64" t="s">
        <v>35</v>
      </c>
      <c r="B16" s="123" t="s">
        <v>36</v>
      </c>
      <c r="C16" s="124"/>
      <c r="D16" s="125"/>
      <c r="E16" s="64" t="s">
        <v>37</v>
      </c>
      <c r="F16" s="65" t="s">
        <v>38</v>
      </c>
      <c r="G16" s="65" t="s">
        <v>39</v>
      </c>
      <c r="H16" s="65" t="s">
        <v>40</v>
      </c>
      <c r="I16" s="65" t="s">
        <v>41</v>
      </c>
      <c r="J16" s="64" t="s">
        <v>42</v>
      </c>
      <c r="K16" s="65" t="s">
        <v>43</v>
      </c>
      <c r="L16" s="65" t="s">
        <v>73</v>
      </c>
      <c r="M16" s="65" t="s">
        <v>74</v>
      </c>
      <c r="S16" s="11"/>
      <c r="T16" s="11"/>
      <c r="U16" s="11"/>
      <c r="V16" s="11"/>
    </row>
    <row r="17" spans="1:22" ht="39.950000000000003" customHeight="1">
      <c r="A17" s="5">
        <v>1</v>
      </c>
      <c r="B17" s="127" t="s">
        <v>123</v>
      </c>
      <c r="C17" s="128"/>
      <c r="D17" s="129"/>
      <c r="E17" s="19" t="s">
        <v>65</v>
      </c>
      <c r="F17" s="19">
        <v>3</v>
      </c>
      <c r="G17" s="60" t="s">
        <v>63</v>
      </c>
      <c r="H17" s="20" t="s">
        <v>64</v>
      </c>
      <c r="I17" s="20" t="s">
        <v>65</v>
      </c>
      <c r="J17" s="20">
        <v>2</v>
      </c>
      <c r="K17" s="7" t="s">
        <v>63</v>
      </c>
      <c r="L17" s="85">
        <f>J17/F17*100</f>
        <v>66.666666666666657</v>
      </c>
      <c r="M17" s="86">
        <f t="shared" ref="M17:M18" si="0">L17</f>
        <v>66.666666666666657</v>
      </c>
      <c r="S17" s="11"/>
      <c r="T17" s="11"/>
      <c r="U17" s="11"/>
      <c r="V17" s="11"/>
    </row>
    <row r="18" spans="1:22" ht="39.950000000000003" customHeight="1">
      <c r="A18" s="5">
        <v>2</v>
      </c>
      <c r="B18" s="127" t="s">
        <v>124</v>
      </c>
      <c r="C18" s="128"/>
      <c r="D18" s="129"/>
      <c r="E18" s="19">
        <v>0</v>
      </c>
      <c r="F18" s="19">
        <v>5</v>
      </c>
      <c r="G18" s="60" t="s">
        <v>63</v>
      </c>
      <c r="H18" s="20" t="s">
        <v>64</v>
      </c>
      <c r="I18" s="20" t="s">
        <v>65</v>
      </c>
      <c r="J18" s="20">
        <v>4</v>
      </c>
      <c r="K18" s="60" t="s">
        <v>63</v>
      </c>
      <c r="L18" s="85">
        <f t="shared" ref="L18" si="1">J18/F18*100</f>
        <v>80</v>
      </c>
      <c r="M18" s="86">
        <f t="shared" si="0"/>
        <v>80</v>
      </c>
      <c r="S18" s="11"/>
      <c r="T18" s="11"/>
      <c r="U18" s="11"/>
      <c r="V18" s="11"/>
    </row>
    <row r="19" spans="1:22" ht="14.25" customHeight="1">
      <c r="A19" s="138" t="s">
        <v>14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88">
        <f>SUM(M17:M18)/2</f>
        <v>73.333333333333329</v>
      </c>
    </row>
    <row r="20" spans="1:22" ht="1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22" ht="27.75" customHeight="1">
      <c r="A21" s="121" t="s">
        <v>104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</row>
    <row r="22" spans="1:22" ht="21.95" customHeight="1">
      <c r="A22" s="107" t="s">
        <v>0</v>
      </c>
      <c r="B22" s="107" t="s">
        <v>15</v>
      </c>
      <c r="C22" s="131"/>
      <c r="D22" s="114"/>
      <c r="E22" s="113" t="s">
        <v>9</v>
      </c>
      <c r="F22" s="135" t="s">
        <v>6</v>
      </c>
      <c r="G22" s="136"/>
      <c r="H22" s="113"/>
      <c r="I22" s="109" t="s">
        <v>9</v>
      </c>
      <c r="J22" s="135" t="s">
        <v>8</v>
      </c>
      <c r="K22" s="136"/>
      <c r="L22" s="113"/>
      <c r="M22" s="111" t="s">
        <v>14</v>
      </c>
    </row>
    <row r="23" spans="1:22" ht="24.95" customHeight="1" thickBot="1">
      <c r="A23" s="126"/>
      <c r="B23" s="126"/>
      <c r="C23" s="132"/>
      <c r="D23" s="133"/>
      <c r="E23" s="134"/>
      <c r="F23" s="28" t="s">
        <v>12</v>
      </c>
      <c r="G23" s="28" t="s">
        <v>19</v>
      </c>
      <c r="H23" s="28" t="s">
        <v>7</v>
      </c>
      <c r="I23" s="137"/>
      <c r="J23" s="28" t="s">
        <v>12</v>
      </c>
      <c r="K23" s="28" t="s">
        <v>19</v>
      </c>
      <c r="L23" s="28" t="s">
        <v>7</v>
      </c>
      <c r="M23" s="122"/>
    </row>
    <row r="24" spans="1:22" ht="39.950000000000003" customHeight="1" thickTop="1">
      <c r="A24" s="64" t="s">
        <v>35</v>
      </c>
      <c r="B24" s="123" t="s">
        <v>36</v>
      </c>
      <c r="C24" s="124"/>
      <c r="D24" s="125"/>
      <c r="E24" s="64" t="s">
        <v>37</v>
      </c>
      <c r="F24" s="65" t="s">
        <v>38</v>
      </c>
      <c r="G24" s="65" t="s">
        <v>39</v>
      </c>
      <c r="H24" s="65" t="s">
        <v>40</v>
      </c>
      <c r="I24" s="65" t="s">
        <v>41</v>
      </c>
      <c r="J24" s="64" t="s">
        <v>42</v>
      </c>
      <c r="K24" s="65" t="s">
        <v>43</v>
      </c>
      <c r="L24" s="65" t="s">
        <v>73</v>
      </c>
      <c r="M24" s="65" t="s">
        <v>74</v>
      </c>
    </row>
    <row r="25" spans="1:22" ht="39.950000000000003" customHeight="1">
      <c r="A25" s="5">
        <v>1</v>
      </c>
      <c r="B25" s="127" t="s">
        <v>125</v>
      </c>
      <c r="C25" s="128"/>
      <c r="D25" s="129"/>
      <c r="E25" s="19">
        <v>0</v>
      </c>
      <c r="F25" s="19">
        <v>1</v>
      </c>
      <c r="G25" s="61" t="s">
        <v>63</v>
      </c>
      <c r="H25" s="20" t="s">
        <v>64</v>
      </c>
      <c r="I25" s="20" t="s">
        <v>65</v>
      </c>
      <c r="J25" s="20">
        <v>1</v>
      </c>
      <c r="K25" s="61" t="s">
        <v>63</v>
      </c>
      <c r="L25" s="85">
        <f t="shared" ref="L25" si="2">J25/F25*100</f>
        <v>100</v>
      </c>
      <c r="M25" s="86">
        <f t="shared" ref="M25" si="3">L25</f>
        <v>100</v>
      </c>
    </row>
    <row r="26" spans="1:22" s="70" customFormat="1" ht="18.75" customHeight="1">
      <c r="A26" s="138" t="s">
        <v>14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88">
        <f>SUM(M25:M25)/1</f>
        <v>100</v>
      </c>
    </row>
    <row r="27" spans="1:22" ht="15" customHeight="1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22" ht="22.5" customHeight="1">
      <c r="A28" s="121" t="s">
        <v>106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</row>
    <row r="29" spans="1:22" ht="32.25" customHeight="1">
      <c r="A29" s="107" t="s">
        <v>0</v>
      </c>
      <c r="B29" s="107" t="s">
        <v>15</v>
      </c>
      <c r="C29" s="131"/>
      <c r="D29" s="114"/>
      <c r="E29" s="113" t="s">
        <v>9</v>
      </c>
      <c r="F29" s="135" t="s">
        <v>6</v>
      </c>
      <c r="G29" s="136"/>
      <c r="H29" s="113"/>
      <c r="I29" s="109" t="s">
        <v>9</v>
      </c>
      <c r="J29" s="135" t="s">
        <v>8</v>
      </c>
      <c r="K29" s="136"/>
      <c r="L29" s="113"/>
      <c r="M29" s="111" t="s">
        <v>14</v>
      </c>
    </row>
    <row r="30" spans="1:22" ht="32.25" customHeight="1" thickBot="1">
      <c r="A30" s="126"/>
      <c r="B30" s="126"/>
      <c r="C30" s="132"/>
      <c r="D30" s="133"/>
      <c r="E30" s="134"/>
      <c r="F30" s="28" t="s">
        <v>12</v>
      </c>
      <c r="G30" s="28" t="s">
        <v>19</v>
      </c>
      <c r="H30" s="28" t="s">
        <v>7</v>
      </c>
      <c r="I30" s="137"/>
      <c r="J30" s="28" t="s">
        <v>12</v>
      </c>
      <c r="K30" s="28" t="s">
        <v>19</v>
      </c>
      <c r="L30" s="28" t="s">
        <v>7</v>
      </c>
      <c r="M30" s="122"/>
    </row>
    <row r="31" spans="1:22" ht="32.25" customHeight="1" thickTop="1">
      <c r="A31" s="64" t="s">
        <v>35</v>
      </c>
      <c r="B31" s="123" t="s">
        <v>36</v>
      </c>
      <c r="C31" s="124"/>
      <c r="D31" s="125"/>
      <c r="E31" s="64" t="s">
        <v>37</v>
      </c>
      <c r="F31" s="65" t="s">
        <v>38</v>
      </c>
      <c r="G31" s="65" t="s">
        <v>39</v>
      </c>
      <c r="H31" s="65" t="s">
        <v>40</v>
      </c>
      <c r="I31" s="65" t="s">
        <v>41</v>
      </c>
      <c r="J31" s="64" t="s">
        <v>42</v>
      </c>
      <c r="K31" s="65" t="s">
        <v>43</v>
      </c>
      <c r="L31" s="65" t="s">
        <v>73</v>
      </c>
      <c r="M31" s="65" t="s">
        <v>74</v>
      </c>
    </row>
    <row r="32" spans="1:22" s="70" customFormat="1" ht="26.25" customHeight="1">
      <c r="A32" s="5">
        <v>1</v>
      </c>
      <c r="B32" s="127" t="s">
        <v>126</v>
      </c>
      <c r="C32" s="128"/>
      <c r="D32" s="129"/>
      <c r="E32" s="19" t="s">
        <v>65</v>
      </c>
      <c r="F32" s="19">
        <v>1</v>
      </c>
      <c r="G32" s="61" t="s">
        <v>63</v>
      </c>
      <c r="H32" s="20" t="s">
        <v>64</v>
      </c>
      <c r="I32" s="20" t="s">
        <v>65</v>
      </c>
      <c r="J32" s="20">
        <v>1</v>
      </c>
      <c r="K32" s="61" t="s">
        <v>63</v>
      </c>
      <c r="L32" s="20">
        <f>J32/F32*100</f>
        <v>100</v>
      </c>
      <c r="M32" s="61">
        <f>L32</f>
        <v>100</v>
      </c>
    </row>
    <row r="33" spans="1:22" ht="21.95" customHeight="1">
      <c r="A33" s="138" t="s">
        <v>14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8">
        <f>SUM(M32:M32)/1</f>
        <v>100</v>
      </c>
      <c r="S33" s="99"/>
      <c r="T33" s="99"/>
      <c r="U33" s="99"/>
      <c r="V33" s="99"/>
    </row>
    <row r="34" spans="1:22" ht="21.95" customHeight="1">
      <c r="A34" s="74"/>
      <c r="B34" s="68"/>
      <c r="C34" s="68"/>
      <c r="D34" s="68"/>
      <c r="E34" s="71"/>
      <c r="F34" s="71"/>
      <c r="G34" s="72"/>
      <c r="H34" s="73"/>
      <c r="I34" s="73"/>
      <c r="J34" s="73"/>
      <c r="K34" s="72"/>
      <c r="L34" s="73"/>
      <c r="M34" s="72"/>
      <c r="S34" s="66"/>
      <c r="T34" s="66"/>
      <c r="U34" s="66"/>
      <c r="V34" s="66"/>
    </row>
    <row r="35" spans="1:22" ht="31.5" customHeight="1">
      <c r="A35" s="121" t="s">
        <v>107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S35" s="66"/>
      <c r="T35" s="66"/>
      <c r="U35" s="66"/>
      <c r="V35" s="66"/>
    </row>
    <row r="36" spans="1:22" ht="24.75" customHeight="1">
      <c r="A36" s="107" t="s">
        <v>0</v>
      </c>
      <c r="B36" s="107" t="s">
        <v>15</v>
      </c>
      <c r="C36" s="131"/>
      <c r="D36" s="114"/>
      <c r="E36" s="113" t="s">
        <v>9</v>
      </c>
      <c r="F36" s="135" t="s">
        <v>6</v>
      </c>
      <c r="G36" s="136"/>
      <c r="H36" s="113"/>
      <c r="I36" s="109" t="s">
        <v>9</v>
      </c>
      <c r="J36" s="135" t="s">
        <v>8</v>
      </c>
      <c r="K36" s="136"/>
      <c r="L36" s="113"/>
      <c r="M36" s="111" t="s">
        <v>14</v>
      </c>
      <c r="S36" s="66"/>
      <c r="T36" s="66"/>
      <c r="U36" s="66"/>
      <c r="V36" s="66"/>
    </row>
    <row r="37" spans="1:22" ht="24.75" customHeight="1" thickBot="1">
      <c r="A37" s="126"/>
      <c r="B37" s="126"/>
      <c r="C37" s="132"/>
      <c r="D37" s="133"/>
      <c r="E37" s="134"/>
      <c r="F37" s="28" t="s">
        <v>12</v>
      </c>
      <c r="G37" s="28" t="s">
        <v>19</v>
      </c>
      <c r="H37" s="28" t="s">
        <v>7</v>
      </c>
      <c r="I37" s="137"/>
      <c r="J37" s="28" t="s">
        <v>12</v>
      </c>
      <c r="K37" s="28" t="s">
        <v>19</v>
      </c>
      <c r="L37" s="28" t="s">
        <v>7</v>
      </c>
      <c r="M37" s="122"/>
      <c r="S37" s="66"/>
      <c r="T37" s="66"/>
      <c r="U37" s="66"/>
      <c r="V37" s="66"/>
    </row>
    <row r="38" spans="1:22" ht="32.25" customHeight="1" thickTop="1">
      <c r="A38" s="64" t="s">
        <v>35</v>
      </c>
      <c r="B38" s="123" t="s">
        <v>36</v>
      </c>
      <c r="C38" s="124"/>
      <c r="D38" s="125"/>
      <c r="E38" s="64" t="s">
        <v>37</v>
      </c>
      <c r="F38" s="65" t="s">
        <v>38</v>
      </c>
      <c r="G38" s="65" t="s">
        <v>39</v>
      </c>
      <c r="H38" s="65" t="s">
        <v>40</v>
      </c>
      <c r="I38" s="65" t="s">
        <v>41</v>
      </c>
      <c r="J38" s="64" t="s">
        <v>42</v>
      </c>
      <c r="K38" s="65" t="s">
        <v>43</v>
      </c>
      <c r="L38" s="65" t="s">
        <v>73</v>
      </c>
      <c r="M38" s="65" t="s">
        <v>74</v>
      </c>
    </row>
    <row r="39" spans="1:22" ht="28.5" customHeight="1">
      <c r="A39" s="5">
        <v>1</v>
      </c>
      <c r="B39" s="127" t="s">
        <v>127</v>
      </c>
      <c r="C39" s="128"/>
      <c r="D39" s="129"/>
      <c r="E39" s="19" t="s">
        <v>65</v>
      </c>
      <c r="F39" s="19">
        <v>1</v>
      </c>
      <c r="G39" s="61" t="s">
        <v>63</v>
      </c>
      <c r="H39" s="20" t="s">
        <v>64</v>
      </c>
      <c r="I39" s="20" t="s">
        <v>65</v>
      </c>
      <c r="J39" s="20">
        <v>1</v>
      </c>
      <c r="K39" s="61" t="s">
        <v>63</v>
      </c>
      <c r="L39" s="20">
        <f>J39/F39*100</f>
        <v>100</v>
      </c>
      <c r="M39" s="61">
        <f>L39</f>
        <v>100</v>
      </c>
      <c r="S39" s="66"/>
      <c r="T39" s="66"/>
      <c r="U39" s="66"/>
      <c r="V39" s="66"/>
    </row>
    <row r="40" spans="1:22" ht="15" customHeight="1">
      <c r="A40" s="138" t="s">
        <v>14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8">
        <f>SUM(M39:M39)/1</f>
        <v>100</v>
      </c>
    </row>
    <row r="41" spans="1:22" ht="12.75" customHeight="1">
      <c r="A41" s="74"/>
      <c r="B41" s="68"/>
      <c r="C41" s="68"/>
      <c r="D41" s="68"/>
      <c r="E41" s="71"/>
      <c r="F41" s="71"/>
      <c r="G41" s="72"/>
      <c r="H41" s="73"/>
      <c r="I41" s="73"/>
      <c r="J41" s="73"/>
      <c r="K41" s="72"/>
      <c r="L41" s="73"/>
      <c r="M41" s="72"/>
    </row>
    <row r="42" spans="1:22" ht="26.25" customHeight="1">
      <c r="A42" s="121" t="s">
        <v>108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</row>
    <row r="43" spans="1:22" ht="12.75" customHeight="1">
      <c r="A43" s="107" t="s">
        <v>0</v>
      </c>
      <c r="B43" s="107" t="s">
        <v>15</v>
      </c>
      <c r="C43" s="131"/>
      <c r="D43" s="114"/>
      <c r="E43" s="113" t="s">
        <v>9</v>
      </c>
      <c r="F43" s="135" t="s">
        <v>6</v>
      </c>
      <c r="G43" s="136"/>
      <c r="H43" s="113"/>
      <c r="I43" s="109" t="s">
        <v>9</v>
      </c>
      <c r="J43" s="135" t="s">
        <v>8</v>
      </c>
      <c r="K43" s="136"/>
      <c r="L43" s="113"/>
      <c r="M43" s="111" t="s">
        <v>14</v>
      </c>
    </row>
    <row r="44" spans="1:22" ht="31.5" customHeight="1" thickBot="1">
      <c r="A44" s="126"/>
      <c r="B44" s="126"/>
      <c r="C44" s="132"/>
      <c r="D44" s="133"/>
      <c r="E44" s="134"/>
      <c r="F44" s="28" t="s">
        <v>12</v>
      </c>
      <c r="G44" s="28" t="s">
        <v>19</v>
      </c>
      <c r="H44" s="28" t="s">
        <v>7</v>
      </c>
      <c r="I44" s="137"/>
      <c r="J44" s="28" t="s">
        <v>12</v>
      </c>
      <c r="K44" s="28" t="s">
        <v>19</v>
      </c>
      <c r="L44" s="28" t="s">
        <v>7</v>
      </c>
      <c r="M44" s="122"/>
    </row>
    <row r="45" spans="1:22" ht="31.5" customHeight="1" thickTop="1">
      <c r="A45" s="64" t="s">
        <v>35</v>
      </c>
      <c r="B45" s="123" t="s">
        <v>36</v>
      </c>
      <c r="C45" s="124"/>
      <c r="D45" s="125"/>
      <c r="E45" s="64" t="s">
        <v>37</v>
      </c>
      <c r="F45" s="65" t="s">
        <v>38</v>
      </c>
      <c r="G45" s="65" t="s">
        <v>39</v>
      </c>
      <c r="H45" s="65" t="s">
        <v>40</v>
      </c>
      <c r="I45" s="65" t="s">
        <v>41</v>
      </c>
      <c r="J45" s="64" t="s">
        <v>42</v>
      </c>
      <c r="K45" s="65" t="s">
        <v>43</v>
      </c>
      <c r="L45" s="65" t="s">
        <v>73</v>
      </c>
      <c r="M45" s="65" t="s">
        <v>74</v>
      </c>
    </row>
    <row r="46" spans="1:22" ht="31.5" customHeight="1">
      <c r="A46" s="5">
        <v>1</v>
      </c>
      <c r="B46" s="140" t="s">
        <v>128</v>
      </c>
      <c r="C46" s="140"/>
      <c r="D46" s="140"/>
      <c r="E46" s="19" t="s">
        <v>65</v>
      </c>
      <c r="F46" s="19">
        <v>6</v>
      </c>
      <c r="G46" s="61" t="s">
        <v>63</v>
      </c>
      <c r="H46" s="20" t="s">
        <v>64</v>
      </c>
      <c r="I46" s="20" t="s">
        <v>65</v>
      </c>
      <c r="J46" s="20">
        <v>4</v>
      </c>
      <c r="K46" s="61" t="s">
        <v>63</v>
      </c>
      <c r="L46" s="85">
        <f>J46/F46*100</f>
        <v>66.666666666666657</v>
      </c>
      <c r="M46" s="86">
        <f>L46</f>
        <v>66.666666666666657</v>
      </c>
    </row>
    <row r="47" spans="1:22">
      <c r="A47" s="141" t="s">
        <v>14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87">
        <f>SUM(M46:M46)/1</f>
        <v>66.666666666666657</v>
      </c>
    </row>
    <row r="48" spans="1:22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1"/>
    </row>
    <row r="49" spans="1:13" ht="26.25" customHeight="1">
      <c r="A49" s="42"/>
      <c r="B49" s="78"/>
      <c r="C49" s="78"/>
      <c r="D49" s="78"/>
      <c r="E49" s="79"/>
      <c r="F49" s="79"/>
      <c r="G49" s="80"/>
      <c r="H49" s="81"/>
      <c r="I49" s="81"/>
      <c r="J49" s="81"/>
      <c r="K49" s="80"/>
      <c r="L49" s="81"/>
      <c r="M49" s="80"/>
    </row>
    <row r="50" spans="1:13" ht="12.75" customHeight="1">
      <c r="A50" s="142" t="s">
        <v>133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</row>
    <row r="51" spans="1:13" ht="31.5" customHeight="1">
      <c r="A51" s="109" t="s">
        <v>0</v>
      </c>
      <c r="B51" s="107" t="s">
        <v>15</v>
      </c>
      <c r="C51" s="131"/>
      <c r="D51" s="131"/>
      <c r="E51" s="131"/>
      <c r="F51" s="131"/>
      <c r="G51" s="131"/>
      <c r="H51" s="131"/>
      <c r="I51" s="131"/>
      <c r="J51" s="131"/>
      <c r="K51" s="131"/>
      <c r="L51" s="114"/>
      <c r="M51" s="111" t="s">
        <v>14</v>
      </c>
    </row>
    <row r="52" spans="1:13" ht="13.5" thickBot="1">
      <c r="A52" s="137"/>
      <c r="B52" s="126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12"/>
    </row>
    <row r="53" spans="1:13" ht="31.5" customHeight="1" thickTop="1">
      <c r="A53" s="5">
        <v>1</v>
      </c>
      <c r="B53" s="118" t="s">
        <v>129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20"/>
      <c r="M53" s="82">
        <f>M19</f>
        <v>73.333333333333329</v>
      </c>
    </row>
    <row r="54" spans="1:13">
      <c r="A54" s="5">
        <v>2</v>
      </c>
      <c r="B54" s="118" t="s">
        <v>130</v>
      </c>
      <c r="C54" s="119"/>
      <c r="D54" s="119"/>
      <c r="E54" s="119"/>
      <c r="F54" s="119"/>
      <c r="G54" s="119"/>
      <c r="H54" s="119"/>
      <c r="I54" s="119"/>
      <c r="J54" s="119"/>
      <c r="K54" s="119"/>
      <c r="L54" s="120"/>
      <c r="M54" s="62">
        <f>M26</f>
        <v>100</v>
      </c>
    </row>
    <row r="55" spans="1:13" ht="19.5" customHeight="1">
      <c r="A55" s="5">
        <v>3</v>
      </c>
      <c r="B55" s="118" t="s">
        <v>131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20"/>
      <c r="M55" s="62">
        <f>M33</f>
        <v>100</v>
      </c>
    </row>
    <row r="56" spans="1:13" ht="21" customHeight="1">
      <c r="A56" s="5">
        <v>4</v>
      </c>
      <c r="B56" s="118" t="s">
        <v>132</v>
      </c>
      <c r="C56" s="119"/>
      <c r="D56" s="119"/>
      <c r="E56" s="119"/>
      <c r="F56" s="119"/>
      <c r="G56" s="119"/>
      <c r="H56" s="119"/>
      <c r="I56" s="119"/>
      <c r="J56" s="119"/>
      <c r="K56" s="119"/>
      <c r="L56" s="120"/>
      <c r="M56" s="62">
        <f>M40</f>
        <v>100</v>
      </c>
    </row>
    <row r="57" spans="1:13">
      <c r="A57" s="5">
        <v>5</v>
      </c>
      <c r="B57" s="118" t="s">
        <v>128</v>
      </c>
      <c r="C57" s="119"/>
      <c r="D57" s="119"/>
      <c r="E57" s="119"/>
      <c r="F57" s="119"/>
      <c r="G57" s="119"/>
      <c r="H57" s="119"/>
      <c r="I57" s="119"/>
      <c r="J57" s="119"/>
      <c r="K57" s="119"/>
      <c r="L57" s="120"/>
      <c r="M57" s="83">
        <f>M47</f>
        <v>66.666666666666657</v>
      </c>
    </row>
    <row r="58" spans="1:13">
      <c r="A58" s="135" t="s">
        <v>118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13"/>
      <c r="M58" s="84">
        <f>SUM(M53:M57)/5</f>
        <v>88</v>
      </c>
    </row>
    <row r="59" spans="1:13" ht="15.75">
      <c r="A59" s="2"/>
      <c r="B59" s="2"/>
      <c r="C59" s="2"/>
      <c r="D59" s="2"/>
      <c r="E59" s="2"/>
      <c r="F59" s="2"/>
      <c r="G59" s="1"/>
      <c r="I59" s="2"/>
      <c r="J59" s="2"/>
      <c r="K59" s="2"/>
      <c r="L59" s="2"/>
      <c r="M59" s="43" t="str">
        <f>IF(M58&lt;=50,"(Buruk)",IF(M58&lt;=60,"(Sedang)",IF(M58&lt;=75,"(Cukup)",IF(M58&lt;=90.99,"(Baik)","(Sangat Baik)"))))</f>
        <v>(Baik)</v>
      </c>
    </row>
    <row r="60" spans="1:13" ht="13.5">
      <c r="A60" s="50" t="s">
        <v>10</v>
      </c>
      <c r="B60" s="39"/>
      <c r="C60" s="39"/>
      <c r="D60" s="39"/>
      <c r="E60" s="39"/>
      <c r="F60" s="58"/>
      <c r="G60" s="1"/>
      <c r="I60" s="2"/>
      <c r="J60" s="2"/>
      <c r="K60" s="2"/>
      <c r="L60" s="2"/>
      <c r="M60" s="2">
        <f>SUM(M53:M58)</f>
        <v>528</v>
      </c>
    </row>
    <row r="61" spans="1:13">
      <c r="A61" s="49" t="s">
        <v>11</v>
      </c>
      <c r="B61" s="40"/>
      <c r="C61" s="40"/>
      <c r="D61" s="40"/>
      <c r="E61" s="40"/>
      <c r="F61" s="59"/>
      <c r="G61" s="1"/>
      <c r="I61" s="2"/>
      <c r="J61" s="2"/>
      <c r="K61" s="92" t="s">
        <v>87</v>
      </c>
      <c r="L61" s="92"/>
      <c r="M61" s="92"/>
    </row>
    <row r="62" spans="1:13">
      <c r="A62" s="46"/>
      <c r="B62" s="8"/>
      <c r="C62" s="8"/>
      <c r="D62" s="8"/>
      <c r="E62" s="8"/>
      <c r="F62" s="8"/>
      <c r="G62" s="1"/>
      <c r="I62" s="2"/>
      <c r="J62" s="2"/>
      <c r="K62" s="2"/>
      <c r="L62" s="77"/>
      <c r="M62" s="77"/>
    </row>
    <row r="63" spans="1:13">
      <c r="A63" s="47" t="s">
        <v>34</v>
      </c>
      <c r="B63" s="23"/>
      <c r="C63" s="8"/>
      <c r="D63" s="8"/>
      <c r="E63" s="8"/>
      <c r="F63" s="8"/>
      <c r="G63" s="1"/>
      <c r="I63" s="2"/>
      <c r="J63" s="2"/>
      <c r="K63" s="2"/>
      <c r="L63" s="77"/>
      <c r="M63" s="77"/>
    </row>
    <row r="64" spans="1:13" ht="27.75" customHeight="1">
      <c r="A64" s="48" t="s">
        <v>44</v>
      </c>
      <c r="B64" s="40"/>
      <c r="C64" s="8"/>
      <c r="D64" s="8"/>
      <c r="E64" s="8"/>
      <c r="F64" s="8"/>
      <c r="G64" s="1"/>
      <c r="I64" s="2"/>
      <c r="J64" s="2"/>
      <c r="K64" s="2"/>
      <c r="L64" s="77"/>
      <c r="M64" s="77"/>
    </row>
    <row r="65" spans="1:14">
      <c r="A65" s="48" t="s">
        <v>45</v>
      </c>
      <c r="B65" s="24"/>
      <c r="C65" s="8"/>
      <c r="D65" s="8"/>
      <c r="E65" s="8"/>
      <c r="F65" s="8"/>
      <c r="G65" s="1"/>
      <c r="I65" s="2"/>
      <c r="J65" s="2"/>
      <c r="K65" s="93" t="s">
        <v>111</v>
      </c>
      <c r="L65" s="93"/>
      <c r="M65" s="93"/>
    </row>
    <row r="66" spans="1:14">
      <c r="A66" s="48" t="s">
        <v>52</v>
      </c>
      <c r="B66" s="24"/>
      <c r="C66" s="8"/>
      <c r="D66" s="8"/>
      <c r="E66" s="8"/>
      <c r="F66" s="8"/>
      <c r="G66" s="1"/>
      <c r="I66" s="2"/>
      <c r="J66" s="2"/>
      <c r="K66" s="94" t="s">
        <v>112</v>
      </c>
      <c r="L66" s="94"/>
      <c r="M66" s="94"/>
    </row>
    <row r="67" spans="1:14">
      <c r="A67" s="48" t="s">
        <v>47</v>
      </c>
      <c r="B67" s="24"/>
      <c r="C67" s="8"/>
      <c r="D67" s="8"/>
      <c r="E67" s="8"/>
      <c r="F67" s="8"/>
      <c r="G67" s="1"/>
      <c r="I67" s="2"/>
      <c r="J67" s="2"/>
      <c r="K67" s="2"/>
      <c r="L67" s="98"/>
      <c r="M67" s="98"/>
      <c r="N67" s="92"/>
    </row>
    <row r="68" spans="1:14" ht="13.5" customHeight="1">
      <c r="A68" s="130" t="s">
        <v>10</v>
      </c>
      <c r="B68" s="130"/>
      <c r="C68" s="130"/>
      <c r="D68" s="130"/>
      <c r="E68" s="130"/>
      <c r="F68" s="58"/>
      <c r="N68" s="77"/>
    </row>
    <row r="69" spans="1:14">
      <c r="A69" s="117" t="s">
        <v>11</v>
      </c>
      <c r="B69" s="117"/>
      <c r="C69" s="117"/>
      <c r="D69" s="117"/>
      <c r="E69" s="117"/>
      <c r="F69" s="59"/>
      <c r="N69" s="77"/>
    </row>
    <row r="70" spans="1:14">
      <c r="A70" s="8"/>
      <c r="B70" s="8"/>
      <c r="C70" s="8"/>
      <c r="D70" s="8"/>
      <c r="E70" s="8"/>
      <c r="F70" s="8"/>
      <c r="N70" s="77"/>
    </row>
    <row r="71" spans="1:14">
      <c r="A71" s="23" t="s">
        <v>34</v>
      </c>
      <c r="B71" s="23"/>
      <c r="C71" s="8"/>
      <c r="D71" s="8"/>
      <c r="E71" s="8"/>
      <c r="F71" s="8"/>
      <c r="N71" s="93"/>
    </row>
    <row r="72" spans="1:14">
      <c r="A72" s="27" t="s">
        <v>44</v>
      </c>
      <c r="B72" s="54"/>
      <c r="C72" s="8"/>
      <c r="D72" s="8"/>
      <c r="E72" s="8"/>
      <c r="F72" s="8"/>
      <c r="N72" s="94"/>
    </row>
    <row r="73" spans="1:14">
      <c r="A73" s="27" t="s">
        <v>45</v>
      </c>
      <c r="B73" s="54"/>
      <c r="C73" s="8"/>
      <c r="D73" s="8"/>
      <c r="E73" s="8"/>
      <c r="F73" s="8"/>
    </row>
    <row r="74" spans="1:14">
      <c r="A74" s="27" t="s">
        <v>52</v>
      </c>
      <c r="B74" s="54"/>
      <c r="C74" s="8"/>
      <c r="D74" s="8"/>
      <c r="E74" s="8"/>
      <c r="F74" s="8"/>
    </row>
    <row r="75" spans="1:14">
      <c r="A75" s="27" t="s">
        <v>75</v>
      </c>
      <c r="B75" s="54"/>
      <c r="C75" s="8"/>
      <c r="D75" s="8"/>
      <c r="E75" s="8"/>
      <c r="F75" s="8"/>
      <c r="G75" s="8"/>
      <c r="H75" s="1"/>
      <c r="I75" s="1"/>
      <c r="J75" s="1"/>
      <c r="K75" s="1"/>
      <c r="L75" s="1"/>
      <c r="M75" s="1"/>
    </row>
    <row r="76" spans="1:14">
      <c r="A76" s="27" t="s">
        <v>76</v>
      </c>
      <c r="B76" s="54"/>
      <c r="C76" s="8"/>
      <c r="D76" s="8"/>
      <c r="E76" s="8"/>
      <c r="F76" s="8"/>
    </row>
    <row r="77" spans="1:14">
      <c r="A77" s="27" t="s">
        <v>77</v>
      </c>
      <c r="B77" s="54"/>
      <c r="C77" s="8"/>
      <c r="D77" s="8"/>
      <c r="E77" s="8"/>
      <c r="F77" s="8"/>
    </row>
    <row r="78" spans="1:14">
      <c r="A78" s="27" t="s">
        <v>78</v>
      </c>
      <c r="B78" s="54"/>
      <c r="C78" s="8"/>
      <c r="D78" s="8"/>
      <c r="E78" s="8"/>
      <c r="F78" s="8"/>
    </row>
    <row r="79" spans="1:14">
      <c r="A79" s="27" t="s">
        <v>79</v>
      </c>
      <c r="B79" s="54"/>
      <c r="C79" s="8"/>
      <c r="D79" s="8"/>
      <c r="E79" s="8"/>
      <c r="F79" s="8"/>
    </row>
    <row r="80" spans="1:14">
      <c r="A80" s="27" t="s">
        <v>80</v>
      </c>
      <c r="B80" s="54"/>
      <c r="C80" s="8"/>
      <c r="D80" s="8"/>
      <c r="E80" s="8"/>
      <c r="F80" s="8"/>
    </row>
    <row r="81" spans="1:13">
      <c r="A81" s="27" t="s">
        <v>81</v>
      </c>
    </row>
    <row r="82" spans="1:13">
      <c r="A82" s="27" t="s">
        <v>82</v>
      </c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</sheetData>
  <mergeCells count="81">
    <mergeCell ref="B45:D45"/>
    <mergeCell ref="A47:L47"/>
    <mergeCell ref="A50:M50"/>
    <mergeCell ref="U33:V33"/>
    <mergeCell ref="S33:T33"/>
    <mergeCell ref="A33:L33"/>
    <mergeCell ref="J43:L43"/>
    <mergeCell ref="M43:M44"/>
    <mergeCell ref="I43:I44"/>
    <mergeCell ref="B36:D37"/>
    <mergeCell ref="A42:M42"/>
    <mergeCell ref="A35:M35"/>
    <mergeCell ref="A40:L40"/>
    <mergeCell ref="E36:E37"/>
    <mergeCell ref="F36:H36"/>
    <mergeCell ref="I36:I37"/>
    <mergeCell ref="U14:V14"/>
    <mergeCell ref="S13:T13"/>
    <mergeCell ref="S14:T14"/>
    <mergeCell ref="M22:M23"/>
    <mergeCell ref="A21:M21"/>
    <mergeCell ref="A22:A23"/>
    <mergeCell ref="B22:D23"/>
    <mergeCell ref="E22:E23"/>
    <mergeCell ref="F22:H22"/>
    <mergeCell ref="I22:I23"/>
    <mergeCell ref="J22:L22"/>
    <mergeCell ref="E14:E15"/>
    <mergeCell ref="B17:D17"/>
    <mergeCell ref="A19:L19"/>
    <mergeCell ref="J14:L14"/>
    <mergeCell ref="F14:H14"/>
    <mergeCell ref="B46:D46"/>
    <mergeCell ref="A58:L58"/>
    <mergeCell ref="B56:L56"/>
    <mergeCell ref="A51:A52"/>
    <mergeCell ref="B51:L52"/>
    <mergeCell ref="B57:L57"/>
    <mergeCell ref="B53:L53"/>
    <mergeCell ref="B54:L54"/>
    <mergeCell ref="B55:L55"/>
    <mergeCell ref="B14:D15"/>
    <mergeCell ref="I14:I15"/>
    <mergeCell ref="B24:D24"/>
    <mergeCell ref="B25:D25"/>
    <mergeCell ref="A26:L26"/>
    <mergeCell ref="A28:M28"/>
    <mergeCell ref="A29:A30"/>
    <mergeCell ref="B39:D39"/>
    <mergeCell ref="B31:D31"/>
    <mergeCell ref="B32:D32"/>
    <mergeCell ref="B29:D30"/>
    <mergeCell ref="E29:E30"/>
    <mergeCell ref="J36:L36"/>
    <mergeCell ref="M36:M37"/>
    <mergeCell ref="B38:D38"/>
    <mergeCell ref="A43:A44"/>
    <mergeCell ref="B43:D44"/>
    <mergeCell ref="E43:E44"/>
    <mergeCell ref="A36:A37"/>
    <mergeCell ref="M29:M30"/>
    <mergeCell ref="J29:L29"/>
    <mergeCell ref="F43:H43"/>
    <mergeCell ref="F29:H29"/>
    <mergeCell ref="I29:I30"/>
    <mergeCell ref="A69:E69"/>
    <mergeCell ref="A2:M2"/>
    <mergeCell ref="A3:M3"/>
    <mergeCell ref="C6:H6"/>
    <mergeCell ref="C7:H7"/>
    <mergeCell ref="C8:H8"/>
    <mergeCell ref="C9:H9"/>
    <mergeCell ref="C10:H10"/>
    <mergeCell ref="A13:M13"/>
    <mergeCell ref="M14:M15"/>
    <mergeCell ref="B16:D16"/>
    <mergeCell ref="A14:A15"/>
    <mergeCell ref="B18:D18"/>
    <mergeCell ref="A68:E68"/>
    <mergeCell ref="L67:M67"/>
    <mergeCell ref="M51:M52"/>
  </mergeCells>
  <printOptions horizontalCentered="1"/>
  <pageMargins left="0.25" right="0.25" top="0.75" bottom="0.75" header="0.3" footer="0.3"/>
  <pageSetup paperSize="9" scale="77" fitToHeight="0" orientation="landscape" r:id="rId1"/>
  <headerFooter alignWithMargins="0"/>
  <rowBreaks count="3" manualBreakCount="3">
    <brk id="26" max="12" man="1"/>
    <brk id="49" max="12" man="1"/>
    <brk id="67" max="12" man="1"/>
  </rowBreaks>
  <colBreaks count="1" manualBreakCount="1">
    <brk id="13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53"/>
  <sheetViews>
    <sheetView zoomScale="80" zoomScaleNormal="80" zoomScaleSheetLayoutView="90" workbookViewId="0">
      <selection activeCell="F15" sqref="F15"/>
    </sheetView>
  </sheetViews>
  <sheetFormatPr defaultRowHeight="12.75"/>
  <cols>
    <col min="1" max="1" width="4.7109375" customWidth="1"/>
    <col min="2" max="2" width="18.5703125" customWidth="1"/>
    <col min="3" max="3" width="25.7109375" customWidth="1"/>
    <col min="4" max="4" width="3.7109375" customWidth="1"/>
    <col min="5" max="5" width="9" customWidth="1"/>
    <col min="6" max="6" width="35.7109375" customWidth="1"/>
    <col min="7" max="7" width="15.5703125" customWidth="1"/>
    <col min="8" max="8" width="25.7109375" customWidth="1"/>
    <col min="9" max="9" width="0.85546875" customWidth="1"/>
    <col min="10" max="10" width="3.7109375" customWidth="1"/>
    <col min="13" max="13" width="10" bestFit="1" customWidth="1"/>
    <col min="15" max="15" width="10" bestFit="1" customWidth="1"/>
  </cols>
  <sheetData>
    <row r="1" spans="1:17">
      <c r="A1" s="3"/>
      <c r="B1" s="3"/>
      <c r="C1" s="3"/>
      <c r="D1" s="3"/>
      <c r="E1" s="3"/>
      <c r="F1" s="3"/>
      <c r="G1" s="3"/>
      <c r="H1" s="14"/>
    </row>
    <row r="2" spans="1:17" ht="15" customHeight="1">
      <c r="A2" s="105" t="s">
        <v>72</v>
      </c>
      <c r="B2" s="105"/>
      <c r="C2" s="105"/>
      <c r="D2" s="105"/>
      <c r="E2" s="105"/>
      <c r="F2" s="105"/>
      <c r="G2" s="105"/>
      <c r="H2" s="105"/>
    </row>
    <row r="3" spans="1:17" ht="15" customHeight="1">
      <c r="A3" s="106" t="s">
        <v>13</v>
      </c>
      <c r="B3" s="106"/>
      <c r="C3" s="106"/>
      <c r="D3" s="106"/>
      <c r="E3" s="106"/>
      <c r="F3" s="106"/>
      <c r="G3" s="106"/>
      <c r="H3" s="106"/>
    </row>
    <row r="4" spans="1:17" ht="15" customHeight="1">
      <c r="A4" s="3"/>
      <c r="B4" s="3"/>
      <c r="C4" s="3"/>
      <c r="D4" s="3"/>
      <c r="E4" s="3"/>
      <c r="F4" s="3"/>
      <c r="G4" s="3"/>
      <c r="H4" s="3"/>
    </row>
    <row r="5" spans="1:17" ht="20.100000000000001" customHeight="1">
      <c r="A5" s="5">
        <v>1</v>
      </c>
      <c r="B5" s="9" t="s">
        <v>53</v>
      </c>
      <c r="C5" s="143" t="s">
        <v>117</v>
      </c>
      <c r="D5" s="119"/>
      <c r="E5" s="119"/>
      <c r="F5" s="120"/>
      <c r="G5" s="16"/>
      <c r="H5" s="16"/>
    </row>
    <row r="6" spans="1:17" ht="20.100000000000001" customHeight="1">
      <c r="A6" s="5">
        <v>2</v>
      </c>
      <c r="B6" s="9" t="s">
        <v>4</v>
      </c>
      <c r="C6" s="144" t="s">
        <v>89</v>
      </c>
      <c r="D6" s="145"/>
      <c r="E6" s="145"/>
      <c r="F6" s="146"/>
      <c r="G6" s="17"/>
      <c r="H6" s="17"/>
    </row>
    <row r="7" spans="1:17" ht="15" customHeight="1">
      <c r="A7" s="12"/>
      <c r="B7" s="13"/>
      <c r="C7" s="13"/>
      <c r="D7" s="13"/>
      <c r="E7" s="3"/>
      <c r="F7" s="3"/>
      <c r="G7" s="3"/>
      <c r="H7" s="3"/>
    </row>
    <row r="8" spans="1:17" ht="21.95" customHeight="1" thickBot="1">
      <c r="A8" s="35" t="s">
        <v>0</v>
      </c>
      <c r="B8" s="107" t="s">
        <v>54</v>
      </c>
      <c r="C8" s="131"/>
      <c r="D8" s="114"/>
      <c r="E8" s="32" t="s">
        <v>9</v>
      </c>
      <c r="F8" s="31" t="s">
        <v>55</v>
      </c>
      <c r="G8" s="31" t="s">
        <v>56</v>
      </c>
      <c r="H8" s="34" t="s">
        <v>57</v>
      </c>
      <c r="N8" s="99"/>
      <c r="O8" s="99"/>
    </row>
    <row r="9" spans="1:17" ht="21.95" customHeight="1" thickTop="1">
      <c r="A9" s="29" t="s">
        <v>35</v>
      </c>
      <c r="B9" s="149" t="s">
        <v>36</v>
      </c>
      <c r="C9" s="150"/>
      <c r="D9" s="151"/>
      <c r="E9" s="29" t="s">
        <v>37</v>
      </c>
      <c r="F9" s="30" t="s">
        <v>38</v>
      </c>
      <c r="G9" s="30" t="s">
        <v>39</v>
      </c>
      <c r="H9" s="30" t="s">
        <v>40</v>
      </c>
      <c r="N9" s="11"/>
      <c r="O9" s="11"/>
      <c r="P9" s="11"/>
      <c r="Q9" s="11"/>
    </row>
    <row r="10" spans="1:17" ht="35.1" customHeight="1">
      <c r="A10" s="21">
        <v>1</v>
      </c>
      <c r="B10" s="152" t="s">
        <v>109</v>
      </c>
      <c r="C10" s="153"/>
      <c r="D10" s="154"/>
      <c r="E10" s="41" t="s">
        <v>65</v>
      </c>
      <c r="F10" s="36" t="s">
        <v>93</v>
      </c>
      <c r="G10" s="89">
        <f>PCKBULAN1!M58</f>
        <v>88</v>
      </c>
      <c r="H10" s="22" t="str">
        <f>PCKBULAN1!M59</f>
        <v>(Baik)</v>
      </c>
      <c r="N10" s="11"/>
      <c r="O10" s="11"/>
      <c r="P10" s="11"/>
      <c r="Q10" s="11"/>
    </row>
    <row r="11" spans="1:17" ht="35.1" customHeight="1">
      <c r="A11" s="5">
        <v>2</v>
      </c>
      <c r="B11" s="127"/>
      <c r="C11" s="128"/>
      <c r="D11" s="129"/>
      <c r="E11" s="5"/>
      <c r="F11" s="37"/>
      <c r="G11" s="7"/>
      <c r="H11" s="7"/>
      <c r="N11" s="11"/>
      <c r="O11" s="11"/>
      <c r="P11" s="11"/>
      <c r="Q11" s="11"/>
    </row>
    <row r="12" spans="1:17" ht="35.1" customHeight="1">
      <c r="A12" s="5">
        <v>3</v>
      </c>
      <c r="B12" s="127"/>
      <c r="C12" s="128"/>
      <c r="D12" s="129"/>
      <c r="E12" s="5"/>
      <c r="F12" s="37"/>
      <c r="G12" s="7"/>
      <c r="H12" s="7"/>
      <c r="N12" s="11"/>
      <c r="O12" s="11"/>
      <c r="P12" s="11"/>
      <c r="Q12" s="11"/>
    </row>
    <row r="13" spans="1:17" ht="35.1" customHeight="1">
      <c r="A13" s="5">
        <v>4</v>
      </c>
      <c r="B13" s="127"/>
      <c r="C13" s="128"/>
      <c r="D13" s="129"/>
      <c r="E13" s="5"/>
      <c r="F13" s="37"/>
      <c r="G13" s="7"/>
      <c r="H13" s="7"/>
      <c r="N13" s="11"/>
      <c r="O13" s="11"/>
      <c r="P13" s="11"/>
      <c r="Q13" s="11"/>
    </row>
    <row r="14" spans="1:17" ht="6.75" customHeight="1">
      <c r="A14" s="3"/>
      <c r="B14" s="3"/>
      <c r="C14" s="3"/>
      <c r="D14" s="3"/>
      <c r="E14" s="3"/>
      <c r="F14" s="3"/>
      <c r="G14" s="3"/>
      <c r="H14" s="3"/>
    </row>
    <row r="15" spans="1:17" ht="15" customHeight="1">
      <c r="A15" s="1"/>
      <c r="B15" s="1"/>
      <c r="C15" s="1"/>
      <c r="D15" s="1"/>
      <c r="E15" s="1"/>
      <c r="F15" s="1"/>
      <c r="G15" s="2"/>
      <c r="H15" s="2"/>
    </row>
    <row r="16" spans="1:17" ht="15" customHeight="1">
      <c r="A16" s="2"/>
      <c r="B16" s="2"/>
      <c r="C16" s="2"/>
      <c r="D16" s="2"/>
      <c r="E16" s="2"/>
      <c r="F16" s="6"/>
      <c r="G16" s="98" t="s">
        <v>114</v>
      </c>
      <c r="H16" s="98"/>
    </row>
    <row r="17" spans="1:8">
      <c r="A17" s="6"/>
      <c r="B17" s="6"/>
      <c r="C17" s="6"/>
      <c r="D17" s="6"/>
      <c r="E17" s="6"/>
      <c r="F17" s="6"/>
      <c r="G17" s="98" t="s">
        <v>91</v>
      </c>
      <c r="H17" s="98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 ht="15" customHeight="1">
      <c r="A20" s="2"/>
      <c r="B20" s="2"/>
      <c r="C20" s="2"/>
      <c r="D20" s="2"/>
      <c r="E20" s="2"/>
      <c r="F20" s="6"/>
      <c r="G20" s="2"/>
      <c r="H20" s="10"/>
    </row>
    <row r="21" spans="1:8" ht="15" customHeight="1">
      <c r="A21" s="2"/>
      <c r="B21" s="2"/>
      <c r="C21" s="2"/>
      <c r="D21" s="2"/>
      <c r="E21" s="2"/>
      <c r="F21" s="1"/>
      <c r="G21" s="98" t="s">
        <v>92</v>
      </c>
      <c r="H21" s="98"/>
    </row>
    <row r="22" spans="1:8" ht="15" customHeight="1">
      <c r="A22" s="2"/>
      <c r="B22" s="2"/>
      <c r="C22" s="2"/>
      <c r="D22" s="2"/>
      <c r="E22" s="2"/>
      <c r="F22" s="1"/>
      <c r="G22" s="155" t="s">
        <v>90</v>
      </c>
      <c r="H22" s="155"/>
    </row>
    <row r="23" spans="1:8" ht="12" customHeight="1">
      <c r="A23" s="147" t="s">
        <v>10</v>
      </c>
      <c r="B23" s="147"/>
      <c r="C23" s="147"/>
      <c r="D23" s="147"/>
      <c r="E23" s="147"/>
      <c r="F23" s="8"/>
      <c r="G23" s="1"/>
      <c r="H23" s="1"/>
    </row>
    <row r="24" spans="1:8" ht="12" customHeight="1">
      <c r="A24" s="148" t="s">
        <v>11</v>
      </c>
      <c r="B24" s="148"/>
      <c r="C24" s="148"/>
      <c r="D24" s="148"/>
      <c r="E24" s="148"/>
    </row>
    <row r="25" spans="1:8" ht="12" customHeight="1">
      <c r="A25" s="46"/>
      <c r="B25" s="46"/>
      <c r="C25" s="46"/>
      <c r="D25" s="46"/>
      <c r="E25" s="46"/>
    </row>
    <row r="26" spans="1:8" ht="12" customHeight="1">
      <c r="A26" s="47" t="s">
        <v>34</v>
      </c>
      <c r="B26" s="47"/>
      <c r="C26" s="46"/>
      <c r="D26" s="46"/>
      <c r="E26" s="46"/>
    </row>
    <row r="27" spans="1:8" ht="12" customHeight="1">
      <c r="A27" s="48" t="s">
        <v>44</v>
      </c>
      <c r="B27" s="49"/>
      <c r="C27" s="46"/>
      <c r="D27" s="46"/>
      <c r="E27" s="46"/>
    </row>
    <row r="28" spans="1:8" ht="12" customHeight="1">
      <c r="A28" s="48" t="s">
        <v>58</v>
      </c>
      <c r="B28" s="49"/>
      <c r="C28" s="46"/>
      <c r="D28" s="46"/>
      <c r="E28" s="46"/>
    </row>
    <row r="29" spans="1:8" ht="12" customHeight="1">
      <c r="A29" s="48" t="s">
        <v>52</v>
      </c>
      <c r="B29" s="49"/>
      <c r="C29" s="46"/>
      <c r="D29" s="46"/>
      <c r="E29" s="46"/>
    </row>
    <row r="30" spans="1:8" ht="12" customHeight="1">
      <c r="A30" s="48" t="s">
        <v>59</v>
      </c>
      <c r="B30" s="49"/>
      <c r="C30" s="46"/>
      <c r="D30" s="46"/>
      <c r="E30" s="46"/>
    </row>
    <row r="31" spans="1:8" ht="12" customHeight="1">
      <c r="A31" s="48" t="s">
        <v>60</v>
      </c>
      <c r="B31" s="49"/>
      <c r="C31" s="46"/>
      <c r="D31" s="46"/>
      <c r="E31" s="46"/>
    </row>
    <row r="32" spans="1:8" ht="12" customHeight="1">
      <c r="A32" s="48" t="s">
        <v>61</v>
      </c>
      <c r="B32" s="49"/>
      <c r="C32" s="46"/>
      <c r="D32" s="46"/>
      <c r="E32" s="46"/>
    </row>
    <row r="33" spans="1:8" ht="12" customHeight="1">
      <c r="A33" s="27"/>
      <c r="B33" s="24"/>
      <c r="C33" s="8"/>
      <c r="D33" s="8"/>
      <c r="E33" s="8"/>
    </row>
    <row r="34" spans="1:8" ht="12" customHeight="1">
      <c r="A34" s="27"/>
      <c r="B34" s="24"/>
      <c r="C34" s="8"/>
      <c r="D34" s="8"/>
      <c r="E34" s="8"/>
    </row>
    <row r="35" spans="1:8" ht="12" customHeight="1">
      <c r="A35" s="27"/>
      <c r="B35" s="24"/>
      <c r="C35" s="8"/>
      <c r="D35" s="8"/>
      <c r="E35" s="8"/>
    </row>
    <row r="36" spans="1:8" ht="12" customHeight="1">
      <c r="F36" s="8"/>
      <c r="G36" s="1"/>
      <c r="H36" s="1"/>
    </row>
    <row r="43" spans="1:8" ht="15" customHeight="1"/>
    <row r="44" spans="1:8" ht="12.75" customHeight="1"/>
    <row r="45" spans="1:8" ht="12.75" customHeight="1"/>
    <row r="46" spans="1:8" ht="12.75" customHeight="1"/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</sheetData>
  <mergeCells count="17">
    <mergeCell ref="N8:O8"/>
    <mergeCell ref="A23:E23"/>
    <mergeCell ref="A24:E24"/>
    <mergeCell ref="B9:D9"/>
    <mergeCell ref="B10:D10"/>
    <mergeCell ref="B11:D11"/>
    <mergeCell ref="B12:D12"/>
    <mergeCell ref="B13:D13"/>
    <mergeCell ref="G17:H17"/>
    <mergeCell ref="G16:H16"/>
    <mergeCell ref="G21:H21"/>
    <mergeCell ref="G22:H22"/>
    <mergeCell ref="A2:H2"/>
    <mergeCell ref="A3:H3"/>
    <mergeCell ref="C5:F5"/>
    <mergeCell ref="C6:F6"/>
    <mergeCell ref="B8:D8"/>
  </mergeCells>
  <printOptions horizontalCentered="1"/>
  <pageMargins left="0.71" right="0.76" top="0.511811023622047" bottom="0.35433070866141703" header="0.39370078740157499" footer="0.27559055118110198"/>
  <pageSetup paperSize="9" scale="94" fitToHeight="0" orientation="landscape" r:id="rId1"/>
  <headerFooter alignWithMargins="0"/>
  <colBreaks count="1" manualBreakCount="1">
    <brk id="8" max="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PK</vt:lpstr>
      <vt:lpstr>PCKBULAN1</vt:lpstr>
      <vt:lpstr>REKAP</vt:lpstr>
      <vt:lpstr>PCKBULAN1!Print_Area</vt:lpstr>
      <vt:lpstr>PK!Print_Area</vt:lpstr>
      <vt:lpstr>REKAP!Print_Area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Dhika Hafizh</dc:creator>
  <cp:lastModifiedBy>LENOVO</cp:lastModifiedBy>
  <cp:lastPrinted>2021-03-01T17:05:40Z</cp:lastPrinted>
  <dcterms:created xsi:type="dcterms:W3CDTF">2010-10-07T03:41:24Z</dcterms:created>
  <dcterms:modified xsi:type="dcterms:W3CDTF">2021-05-03T00:14:17Z</dcterms:modified>
</cp:coreProperties>
</file>