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DataADFC\1_ADFC-github\adfc-hemmingen-pattensen.github.io\MaengelKarte\"/>
    </mc:Choice>
  </mc:AlternateContent>
  <xr:revisionPtr revIDLastSave="0" documentId="13_ncr:1_{5873A670-416C-4A19-B6AA-4131EF6CC13C}" xr6:coauthVersionLast="47" xr6:coauthVersionMax="47" xr10:uidLastSave="{00000000-0000-0000-0000-000000000000}"/>
  <bookViews>
    <workbookView xWindow="-120" yWindow="-120" windowWidth="29040" windowHeight="15720" tabRatio="500" xr2:uid="{00000000-000D-0000-FFFF-FFFF00000000}"/>
  </bookViews>
  <sheets>
    <sheet name="Sheet1" sheetId="1" r:id="rId1"/>
  </sheets>
  <definedNames>
    <definedName name="_xlnm._FilterDatabase" localSheetId="0" hidden="1">Sheet1!$A$6:$AA$261</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66" i="1" l="1"/>
  <c r="B266" i="1"/>
  <c r="K265" i="1"/>
  <c r="B265" i="1"/>
  <c r="K264" i="1"/>
  <c r="B264" i="1"/>
  <c r="K263" i="1"/>
  <c r="B263" i="1"/>
  <c r="K262" i="1"/>
  <c r="B262" i="1"/>
  <c r="K261" i="1"/>
  <c r="B261" i="1"/>
  <c r="B259" i="1"/>
  <c r="B260" i="1"/>
  <c r="B258" i="1"/>
  <c r="B257" i="1"/>
  <c r="B256" i="1"/>
  <c r="B255" i="1"/>
  <c r="B254" i="1"/>
  <c r="B253" i="1"/>
  <c r="B252" i="1"/>
  <c r="B251" i="1"/>
  <c r="B250" i="1"/>
  <c r="B249" i="1"/>
  <c r="B248" i="1"/>
  <c r="B247" i="1"/>
  <c r="N246" i="1"/>
  <c r="B246" i="1"/>
  <c r="N245" i="1"/>
  <c r="B245" i="1"/>
  <c r="N244" i="1"/>
  <c r="B244" i="1"/>
  <c r="N243" i="1"/>
  <c r="B243" i="1"/>
  <c r="N242" i="1"/>
  <c r="B242" i="1"/>
  <c r="N241" i="1"/>
  <c r="B241" i="1"/>
  <c r="N240" i="1"/>
  <c r="B240" i="1"/>
  <c r="N239" i="1"/>
  <c r="B239" i="1"/>
  <c r="N238" i="1"/>
  <c r="B238" i="1"/>
  <c r="N237" i="1"/>
  <c r="B237" i="1"/>
  <c r="N236" i="1"/>
  <c r="B236" i="1"/>
  <c r="N235" i="1"/>
  <c r="B235" i="1"/>
  <c r="N234" i="1"/>
  <c r="B234" i="1"/>
  <c r="N233" i="1"/>
  <c r="B233" i="1"/>
  <c r="N232" i="1"/>
  <c r="B232" i="1"/>
  <c r="N231" i="1"/>
  <c r="B231" i="1"/>
  <c r="N230" i="1"/>
  <c r="B230" i="1"/>
  <c r="N229" i="1"/>
  <c r="B229" i="1"/>
  <c r="N228" i="1"/>
  <c r="B228" i="1"/>
  <c r="N227" i="1"/>
  <c r="B227" i="1"/>
  <c r="N226" i="1"/>
  <c r="B226" i="1"/>
  <c r="N225" i="1"/>
  <c r="B225" i="1"/>
  <c r="N224" i="1"/>
  <c r="B224" i="1"/>
  <c r="N223" i="1"/>
  <c r="B223" i="1"/>
  <c r="N222" i="1"/>
  <c r="B222" i="1"/>
  <c r="N221" i="1"/>
  <c r="B221" i="1"/>
  <c r="N220" i="1"/>
  <c r="B220" i="1"/>
  <c r="N219" i="1"/>
  <c r="B219" i="1"/>
  <c r="N218" i="1"/>
  <c r="B218" i="1"/>
  <c r="N217" i="1"/>
  <c r="B217" i="1"/>
  <c r="N216" i="1"/>
  <c r="B216" i="1"/>
  <c r="N215" i="1"/>
  <c r="K215" i="1"/>
  <c r="B215" i="1"/>
  <c r="N214" i="1"/>
  <c r="B214" i="1"/>
  <c r="N213" i="1"/>
  <c r="B213" i="1"/>
  <c r="N212" i="1"/>
  <c r="B212" i="1"/>
  <c r="N211" i="1"/>
  <c r="B211" i="1"/>
  <c r="N210" i="1"/>
  <c r="B210" i="1"/>
  <c r="N209" i="1"/>
  <c r="B209" i="1"/>
  <c r="N208" i="1"/>
  <c r="B208" i="1"/>
  <c r="N207" i="1"/>
  <c r="B207" i="1"/>
  <c r="N206" i="1"/>
  <c r="B206" i="1"/>
  <c r="N205" i="1"/>
  <c r="B205" i="1"/>
  <c r="N204" i="1"/>
  <c r="B204" i="1"/>
  <c r="N203" i="1"/>
  <c r="B203" i="1"/>
  <c r="N202" i="1"/>
  <c r="B202" i="1"/>
  <c r="N201" i="1"/>
  <c r="B201" i="1"/>
  <c r="N200" i="1"/>
  <c r="B200" i="1"/>
  <c r="N199" i="1"/>
  <c r="B199" i="1"/>
  <c r="N198" i="1"/>
  <c r="B198" i="1"/>
  <c r="N197" i="1"/>
  <c r="B197" i="1"/>
  <c r="N196" i="1"/>
  <c r="B196" i="1"/>
  <c r="N195" i="1"/>
  <c r="B195" i="1"/>
  <c r="N194" i="1"/>
  <c r="B194" i="1"/>
  <c r="N193" i="1"/>
  <c r="B193" i="1"/>
  <c r="N192" i="1"/>
  <c r="B192" i="1"/>
  <c r="N191" i="1"/>
  <c r="B191" i="1"/>
  <c r="N190" i="1"/>
  <c r="B190" i="1"/>
  <c r="N189" i="1"/>
  <c r="B189" i="1"/>
  <c r="N188" i="1"/>
  <c r="B188" i="1"/>
  <c r="N187" i="1"/>
  <c r="B187" i="1"/>
  <c r="N186" i="1"/>
  <c r="B186" i="1"/>
  <c r="N185" i="1"/>
  <c r="B185" i="1"/>
  <c r="N184" i="1"/>
  <c r="K184" i="1"/>
  <c r="B184" i="1"/>
  <c r="N183" i="1"/>
  <c r="K183" i="1"/>
  <c r="B183" i="1"/>
  <c r="N182" i="1"/>
  <c r="K182" i="1"/>
  <c r="B182" i="1"/>
  <c r="N181" i="1"/>
  <c r="K181" i="1"/>
  <c r="B181" i="1"/>
  <c r="N180" i="1"/>
  <c r="K180" i="1"/>
  <c r="B180" i="1"/>
  <c r="N179" i="1"/>
  <c r="K179" i="1"/>
  <c r="B179" i="1"/>
  <c r="N178" i="1"/>
  <c r="K178" i="1"/>
  <c r="B178" i="1"/>
  <c r="N177" i="1"/>
  <c r="K177" i="1"/>
  <c r="B177" i="1"/>
  <c r="N176" i="1"/>
  <c r="K176" i="1"/>
  <c r="B176" i="1"/>
  <c r="N175" i="1"/>
  <c r="K175" i="1"/>
  <c r="B175" i="1"/>
  <c r="N174" i="1"/>
  <c r="K174" i="1"/>
  <c r="B174" i="1"/>
  <c r="N173" i="1"/>
  <c r="K173" i="1"/>
  <c r="B173" i="1"/>
  <c r="N172" i="1"/>
  <c r="K172" i="1"/>
  <c r="B172" i="1"/>
  <c r="N171" i="1"/>
  <c r="K171" i="1"/>
  <c r="B171" i="1"/>
  <c r="N170" i="1"/>
  <c r="K170" i="1"/>
  <c r="B170" i="1"/>
  <c r="N169" i="1"/>
  <c r="K169" i="1"/>
  <c r="B169" i="1"/>
  <c r="N168" i="1"/>
  <c r="K168" i="1"/>
  <c r="B168" i="1"/>
  <c r="N167" i="1"/>
  <c r="K167" i="1"/>
  <c r="B167" i="1"/>
  <c r="N166" i="1"/>
  <c r="K166" i="1"/>
  <c r="B166" i="1"/>
  <c r="N165" i="1"/>
  <c r="K165" i="1"/>
  <c r="B165" i="1"/>
  <c r="N164" i="1"/>
  <c r="K164" i="1"/>
  <c r="B164" i="1"/>
  <c r="N163" i="1"/>
  <c r="K163" i="1"/>
  <c r="B163" i="1"/>
  <c r="N162" i="1"/>
  <c r="K162" i="1"/>
  <c r="B162" i="1"/>
  <c r="N161" i="1"/>
  <c r="K161" i="1"/>
  <c r="B161" i="1"/>
  <c r="N160" i="1"/>
  <c r="K160" i="1"/>
  <c r="B160" i="1"/>
  <c r="N159" i="1"/>
  <c r="K159" i="1"/>
  <c r="B159" i="1"/>
  <c r="N158" i="1"/>
  <c r="K158" i="1"/>
  <c r="B158" i="1"/>
  <c r="N157" i="1"/>
  <c r="K157" i="1"/>
  <c r="B157" i="1"/>
  <c r="N156" i="1"/>
  <c r="K156" i="1"/>
  <c r="B156" i="1"/>
  <c r="N155" i="1"/>
  <c r="K155" i="1"/>
  <c r="B155" i="1"/>
  <c r="N154" i="1"/>
  <c r="K154" i="1"/>
  <c r="B154" i="1"/>
  <c r="N153" i="1"/>
  <c r="K153" i="1"/>
  <c r="B153" i="1"/>
  <c r="N152" i="1"/>
  <c r="K152" i="1"/>
  <c r="B152" i="1"/>
  <c r="N151" i="1"/>
  <c r="K151" i="1"/>
  <c r="B151" i="1"/>
  <c r="N150" i="1"/>
  <c r="K150" i="1"/>
  <c r="B150" i="1"/>
  <c r="N149" i="1"/>
  <c r="K149" i="1"/>
  <c r="B149" i="1"/>
  <c r="N148" i="1"/>
  <c r="K148" i="1"/>
  <c r="B148" i="1"/>
  <c r="N147" i="1"/>
  <c r="K147" i="1"/>
  <c r="B147" i="1"/>
  <c r="N146" i="1"/>
  <c r="K146" i="1"/>
  <c r="B146" i="1"/>
  <c r="N145" i="1"/>
  <c r="K145" i="1"/>
  <c r="B145" i="1"/>
  <c r="N144" i="1"/>
  <c r="K144" i="1"/>
  <c r="B144" i="1"/>
  <c r="N143" i="1"/>
  <c r="K143" i="1"/>
  <c r="B143" i="1"/>
  <c r="N142" i="1"/>
  <c r="K142" i="1"/>
  <c r="B142" i="1"/>
  <c r="N141" i="1"/>
  <c r="K141" i="1"/>
  <c r="B141" i="1"/>
  <c r="N140" i="1"/>
  <c r="K140" i="1"/>
  <c r="B140" i="1"/>
  <c r="N139" i="1"/>
  <c r="K139" i="1"/>
  <c r="B139" i="1"/>
  <c r="N138" i="1"/>
  <c r="K138" i="1"/>
  <c r="B138" i="1"/>
  <c r="N137" i="1"/>
  <c r="K137" i="1"/>
  <c r="B137" i="1"/>
  <c r="N136" i="1"/>
  <c r="K136" i="1"/>
  <c r="B136" i="1"/>
  <c r="N135" i="1"/>
  <c r="K135" i="1"/>
  <c r="B135" i="1"/>
  <c r="N134" i="1"/>
  <c r="K134" i="1"/>
  <c r="B134" i="1"/>
  <c r="N133" i="1"/>
  <c r="K133" i="1"/>
  <c r="B133" i="1"/>
  <c r="N132" i="1"/>
  <c r="K132" i="1"/>
  <c r="B132" i="1"/>
  <c r="N131" i="1"/>
  <c r="K131" i="1"/>
  <c r="B131" i="1"/>
  <c r="N130" i="1"/>
  <c r="K130" i="1"/>
  <c r="B130" i="1"/>
  <c r="N129" i="1"/>
  <c r="K129" i="1"/>
  <c r="B129" i="1"/>
  <c r="N128" i="1"/>
  <c r="K128" i="1"/>
  <c r="B128" i="1"/>
  <c r="N127" i="1"/>
  <c r="K127" i="1"/>
  <c r="B127" i="1"/>
  <c r="N126" i="1"/>
  <c r="K126" i="1"/>
  <c r="B126" i="1"/>
  <c r="N125" i="1"/>
  <c r="K125" i="1"/>
  <c r="B125" i="1"/>
  <c r="N124" i="1"/>
  <c r="K124" i="1"/>
  <c r="B124" i="1"/>
  <c r="N123" i="1"/>
  <c r="K123" i="1"/>
  <c r="B123" i="1"/>
  <c r="N122" i="1"/>
  <c r="K122" i="1"/>
  <c r="B122" i="1"/>
  <c r="N121" i="1"/>
  <c r="K121" i="1"/>
  <c r="B121" i="1"/>
  <c r="N120" i="1"/>
  <c r="K120" i="1"/>
  <c r="B120" i="1"/>
  <c r="N119" i="1"/>
  <c r="K119" i="1"/>
  <c r="B119" i="1"/>
  <c r="N118" i="1"/>
  <c r="K118" i="1"/>
  <c r="B118" i="1"/>
  <c r="N117" i="1"/>
  <c r="K117" i="1"/>
  <c r="B117" i="1"/>
  <c r="N116" i="1"/>
  <c r="K116" i="1"/>
  <c r="B116" i="1"/>
  <c r="N115" i="1"/>
  <c r="K115" i="1"/>
  <c r="B115" i="1"/>
  <c r="N114" i="1"/>
  <c r="K114" i="1"/>
  <c r="B114" i="1"/>
  <c r="N113" i="1"/>
  <c r="K113" i="1"/>
  <c r="B113" i="1"/>
  <c r="N112" i="1"/>
  <c r="K112" i="1"/>
  <c r="B112" i="1"/>
  <c r="N111" i="1"/>
  <c r="K111" i="1"/>
  <c r="B111" i="1"/>
  <c r="N110" i="1"/>
  <c r="K110" i="1"/>
  <c r="B110" i="1"/>
  <c r="N109" i="1"/>
  <c r="K109" i="1"/>
  <c r="B109" i="1"/>
  <c r="N108" i="1"/>
  <c r="K108" i="1"/>
  <c r="B108" i="1"/>
  <c r="N107" i="1"/>
  <c r="K107" i="1"/>
  <c r="B107" i="1"/>
  <c r="N106" i="1"/>
  <c r="K106" i="1"/>
  <c r="B106" i="1"/>
  <c r="N105" i="1"/>
  <c r="K105" i="1"/>
  <c r="B105" i="1"/>
  <c r="N104" i="1"/>
  <c r="K104" i="1"/>
  <c r="B104" i="1"/>
  <c r="N103" i="1"/>
  <c r="K103" i="1"/>
  <c r="B103" i="1"/>
  <c r="N102" i="1"/>
  <c r="K102" i="1"/>
  <c r="B102" i="1"/>
  <c r="N101" i="1"/>
  <c r="K101" i="1"/>
  <c r="B101" i="1"/>
  <c r="N100" i="1"/>
  <c r="K100" i="1"/>
  <c r="B100" i="1"/>
  <c r="N99" i="1"/>
  <c r="K99" i="1"/>
  <c r="B99" i="1"/>
  <c r="N98" i="1"/>
  <c r="K98" i="1"/>
  <c r="B98" i="1"/>
  <c r="N97" i="1"/>
  <c r="K97" i="1"/>
  <c r="B97" i="1"/>
  <c r="N96" i="1"/>
  <c r="K96" i="1"/>
  <c r="B96" i="1"/>
  <c r="N95" i="1"/>
  <c r="K95" i="1"/>
  <c r="B95" i="1"/>
  <c r="N94" i="1"/>
  <c r="K94" i="1"/>
  <c r="B94" i="1"/>
  <c r="N93" i="1"/>
  <c r="K93" i="1"/>
  <c r="B93" i="1"/>
  <c r="N92" i="1"/>
  <c r="K92" i="1"/>
  <c r="B92" i="1"/>
  <c r="N91" i="1"/>
  <c r="K91" i="1"/>
  <c r="B91" i="1"/>
  <c r="N90" i="1"/>
  <c r="K90" i="1"/>
  <c r="B90" i="1"/>
  <c r="N89" i="1"/>
  <c r="K89" i="1"/>
  <c r="B89" i="1"/>
  <c r="N88" i="1"/>
  <c r="K88" i="1"/>
  <c r="B88" i="1"/>
  <c r="N87" i="1"/>
  <c r="K87" i="1"/>
  <c r="B87" i="1"/>
  <c r="N86" i="1"/>
  <c r="K86" i="1"/>
  <c r="B86" i="1"/>
  <c r="N85" i="1"/>
  <c r="K85" i="1"/>
  <c r="B85" i="1"/>
  <c r="N84" i="1"/>
  <c r="K84" i="1"/>
  <c r="B84" i="1"/>
  <c r="N83" i="1"/>
  <c r="K83" i="1"/>
  <c r="B83" i="1"/>
  <c r="N82" i="1"/>
  <c r="K82" i="1"/>
  <c r="B82" i="1"/>
  <c r="N81" i="1"/>
  <c r="K81" i="1"/>
  <c r="B81" i="1"/>
  <c r="N80" i="1"/>
  <c r="K80" i="1"/>
  <c r="B80" i="1"/>
  <c r="N79" i="1"/>
  <c r="K79" i="1"/>
  <c r="B79" i="1"/>
  <c r="N78" i="1"/>
  <c r="K78" i="1"/>
  <c r="B78" i="1"/>
  <c r="N77" i="1"/>
  <c r="K77" i="1"/>
  <c r="B77" i="1"/>
  <c r="N76" i="1"/>
  <c r="K76" i="1"/>
  <c r="B76" i="1"/>
  <c r="N75" i="1"/>
  <c r="K75" i="1"/>
  <c r="B75" i="1"/>
  <c r="N74" i="1"/>
  <c r="K74" i="1"/>
  <c r="B74" i="1"/>
  <c r="N73" i="1"/>
  <c r="K73" i="1"/>
  <c r="B73" i="1"/>
  <c r="N72" i="1"/>
  <c r="K72" i="1"/>
  <c r="B72" i="1"/>
  <c r="N71" i="1"/>
  <c r="K71" i="1"/>
  <c r="B71" i="1"/>
  <c r="N70" i="1"/>
  <c r="K70" i="1"/>
  <c r="B70" i="1"/>
  <c r="N69" i="1"/>
  <c r="K69" i="1"/>
  <c r="B69" i="1"/>
  <c r="N68" i="1"/>
  <c r="K68" i="1"/>
  <c r="B68" i="1"/>
  <c r="N67" i="1"/>
  <c r="K67" i="1"/>
  <c r="B67" i="1"/>
  <c r="N66" i="1"/>
  <c r="K66" i="1"/>
  <c r="B66" i="1"/>
  <c r="N65" i="1"/>
  <c r="K65" i="1"/>
  <c r="B65" i="1"/>
  <c r="N64" i="1"/>
  <c r="K64" i="1"/>
  <c r="B64" i="1"/>
  <c r="N63" i="1"/>
  <c r="K63" i="1"/>
  <c r="B63" i="1"/>
  <c r="N62" i="1"/>
  <c r="K62" i="1"/>
  <c r="B62" i="1"/>
  <c r="N61" i="1"/>
  <c r="K61" i="1"/>
  <c r="B61" i="1"/>
  <c r="N60" i="1"/>
  <c r="K60" i="1"/>
  <c r="B60" i="1"/>
  <c r="N59" i="1"/>
  <c r="K59" i="1"/>
  <c r="B59" i="1"/>
  <c r="N58" i="1"/>
  <c r="K58" i="1"/>
  <c r="B58" i="1"/>
  <c r="N57" i="1"/>
  <c r="K57" i="1"/>
  <c r="B57" i="1"/>
  <c r="N56" i="1"/>
  <c r="K56" i="1"/>
  <c r="B56" i="1"/>
  <c r="N55" i="1"/>
  <c r="K55" i="1"/>
  <c r="B55" i="1"/>
  <c r="N54" i="1"/>
  <c r="K54" i="1"/>
  <c r="B54" i="1"/>
  <c r="N53" i="1"/>
  <c r="K53" i="1"/>
  <c r="B53" i="1"/>
  <c r="B52" i="1"/>
  <c r="N51" i="1"/>
  <c r="K51" i="1"/>
  <c r="B51" i="1"/>
  <c r="N50" i="1"/>
  <c r="K50" i="1"/>
  <c r="B50" i="1"/>
  <c r="N49" i="1"/>
  <c r="K49" i="1"/>
  <c r="B49" i="1"/>
  <c r="N48" i="1"/>
  <c r="K48" i="1"/>
  <c r="B48" i="1"/>
  <c r="N47" i="1"/>
  <c r="K47" i="1"/>
  <c r="B47" i="1"/>
  <c r="N46" i="1"/>
  <c r="K46" i="1"/>
  <c r="B46" i="1"/>
  <c r="N45" i="1"/>
  <c r="K45" i="1"/>
  <c r="B45" i="1"/>
  <c r="N44" i="1"/>
  <c r="K44" i="1"/>
  <c r="B44" i="1"/>
  <c r="N43" i="1"/>
  <c r="K43" i="1"/>
  <c r="B43" i="1"/>
  <c r="N42" i="1"/>
  <c r="K42" i="1"/>
  <c r="B42" i="1"/>
  <c r="N41" i="1"/>
  <c r="K41" i="1"/>
  <c r="B41" i="1"/>
  <c r="N40" i="1"/>
  <c r="K40" i="1"/>
  <c r="B40" i="1"/>
  <c r="N39" i="1"/>
  <c r="K39" i="1"/>
  <c r="B39" i="1"/>
  <c r="N38" i="1"/>
  <c r="K38" i="1"/>
  <c r="B38" i="1"/>
  <c r="N37" i="1"/>
  <c r="K37" i="1"/>
  <c r="B37" i="1"/>
  <c r="N36" i="1"/>
  <c r="K36" i="1"/>
  <c r="B36" i="1"/>
  <c r="N35" i="1"/>
  <c r="K35" i="1"/>
  <c r="B35" i="1"/>
  <c r="N34" i="1"/>
  <c r="K34" i="1"/>
  <c r="B34" i="1"/>
  <c r="N33" i="1"/>
  <c r="K33" i="1"/>
  <c r="B33" i="1"/>
  <c r="N32" i="1"/>
  <c r="K32" i="1"/>
  <c r="B32" i="1"/>
  <c r="B31" i="1"/>
  <c r="N30" i="1"/>
  <c r="K30" i="1"/>
  <c r="B30" i="1"/>
  <c r="N29" i="1"/>
  <c r="K29" i="1"/>
  <c r="B29" i="1"/>
  <c r="N28" i="1"/>
  <c r="K28" i="1"/>
  <c r="B28" i="1"/>
  <c r="N27" i="1"/>
  <c r="K27" i="1"/>
  <c r="B27" i="1"/>
  <c r="N26" i="1"/>
  <c r="K26" i="1"/>
  <c r="B26" i="1"/>
  <c r="N25" i="1"/>
  <c r="K25" i="1"/>
  <c r="B25" i="1"/>
  <c r="B24" i="1"/>
  <c r="N23" i="1"/>
  <c r="K23" i="1"/>
  <c r="B23" i="1"/>
  <c r="N22" i="1"/>
  <c r="K22" i="1"/>
  <c r="B22" i="1"/>
  <c r="N21" i="1"/>
  <c r="K21" i="1"/>
  <c r="B21" i="1"/>
  <c r="N20" i="1"/>
  <c r="K20" i="1"/>
  <c r="B20" i="1"/>
  <c r="N19" i="1"/>
  <c r="K19" i="1"/>
  <c r="B19" i="1"/>
  <c r="N18" i="1"/>
  <c r="K18" i="1"/>
  <c r="B18" i="1"/>
  <c r="N17" i="1"/>
  <c r="K17" i="1"/>
  <c r="B17" i="1"/>
  <c r="N16" i="1"/>
  <c r="K16" i="1"/>
  <c r="B16" i="1"/>
  <c r="N15" i="1"/>
  <c r="K15" i="1"/>
  <c r="B15" i="1"/>
  <c r="N14" i="1"/>
  <c r="K14" i="1"/>
  <c r="B14" i="1"/>
  <c r="N13" i="1"/>
  <c r="K13" i="1"/>
  <c r="B13" i="1"/>
  <c r="N12" i="1"/>
  <c r="K12" i="1"/>
  <c r="B12" i="1"/>
  <c r="B11" i="1"/>
  <c r="B10" i="1"/>
  <c r="N9" i="1"/>
  <c r="M1" i="1" s="1"/>
  <c r="K9" i="1"/>
  <c r="B9" i="1"/>
  <c r="N8" i="1"/>
  <c r="M5" i="1" s="1"/>
  <c r="K8" i="1"/>
  <c r="B8" i="1"/>
  <c r="N7" i="1"/>
  <c r="K7" i="1"/>
  <c r="B7" i="1"/>
  <c r="AA4" i="1"/>
  <c r="Z4" i="1"/>
  <c r="Y4" i="1"/>
  <c r="X4" i="1"/>
  <c r="W4" i="1"/>
  <c r="V4" i="1"/>
  <c r="U4" i="1"/>
  <c r="T4" i="1"/>
  <c r="S4" i="1"/>
  <c r="R4" i="1"/>
  <c r="Q4" i="1"/>
  <c r="P4" i="1"/>
  <c r="O4" i="1"/>
  <c r="M3" i="1"/>
  <c r="M2" i="1"/>
  <c r="M4" i="1" l="1"/>
</calcChain>
</file>

<file path=xl/sharedStrings.xml><?xml version="1.0" encoding="utf-8"?>
<sst xmlns="http://schemas.openxmlformats.org/spreadsheetml/2006/main" count="2281" uniqueCount="998">
  <si>
    <t>ADFC Hemmingen / Pattensen</t>
  </si>
  <si>
    <t>Gefahr:</t>
  </si>
  <si>
    <t>Mängelliste Hemmingen &amp; Pattensen</t>
  </si>
  <si>
    <t>Wunsch:</t>
  </si>
  <si>
    <t>Stand</t>
  </si>
  <si>
    <t>Allgemein:</t>
  </si>
  <si>
    <t>Summe:</t>
  </si>
  <si>
    <t>Plus Doppelte:</t>
  </si>
  <si>
    <t>PlusCode</t>
  </si>
  <si>
    <t>GoogleMapLink</t>
  </si>
  <si>
    <t>Titel</t>
  </si>
  <si>
    <t>Einstelldatum</t>
  </si>
  <si>
    <t>Informationsquelle</t>
  </si>
  <si>
    <t>Ortsbeschreibung</t>
  </si>
  <si>
    <t>Mangel</t>
  </si>
  <si>
    <t>Maßnahmenvorschlag</t>
  </si>
  <si>
    <t>Status</t>
  </si>
  <si>
    <t>Erledigt</t>
  </si>
  <si>
    <t>plus.
codes/
9F4F</t>
  </si>
  <si>
    <t>Hoheitsgebiet</t>
  </si>
  <si>
    <t>(G)efahr, 
(W)unsch, 
(A)llgemein, 
(D)oppelt</t>
  </si>
  <si>
    <t>Route01</t>
  </si>
  <si>
    <t>Route02</t>
  </si>
  <si>
    <t>Route03</t>
  </si>
  <si>
    <t>Route04</t>
  </si>
  <si>
    <t>Route05</t>
  </si>
  <si>
    <t>Route06</t>
  </si>
  <si>
    <t>Route07</t>
  </si>
  <si>
    <t>Route08</t>
  </si>
  <si>
    <t>Route09</t>
  </si>
  <si>
    <t>Route10</t>
  </si>
  <si>
    <t>B3alt</t>
  </si>
  <si>
    <t>Dorfstr.</t>
  </si>
  <si>
    <t>Allg.</t>
  </si>
  <si>
    <t>7M9R+3X</t>
  </si>
  <si>
    <t>K227 fehlt ein Radweg</t>
  </si>
  <si>
    <t>ADFC</t>
  </si>
  <si>
    <t>Hemmingen - Verbindung Hiddestorf (L389) - Lüdersen - K227</t>
  </si>
  <si>
    <t xml:space="preserve">Entlang der K227 fehlt ein Radweg. Die Straße ist schmal und es ist 2013 zu einem [tödlichen Unfall](https://www.presseportal.de/blaulicht/pm/66841/2396843) einer 24-jährigen Radfahrerin gekommen.  
![](7M8V+Q4_Lüdersen.png)
</t>
  </si>
  <si>
    <t xml:space="preserve">Bau eines Radweges. </t>
  </si>
  <si>
    <t>28.04.2021 HAZ Artikel "Politiker fordern neuen Radweg" - Von Hiddestorf nach Lüdersen: Hemminger Stadtverwaltung freut sich über die Unterstützung der Ortsräte aus Springe - Hiddestorf. Die Stadt Hemmingen bekommt für ihr Radverkehrskonzept Unterstützung aus Springe: Die Ortsräte Lüdersen und Bennigsen fordern den Bau eines befestigten Radwegs von Hiddestorf nach Lüdersen. Dieser Abschnitt wird auch im Hemminger Verkehrskonzept als „Route 1. Ordnung“ bezeichnet. Die Stadt sieht
diese Routen als „wichtige Verbindungen für den Radverkehr".</t>
  </si>
  <si>
    <t>Region</t>
  </si>
  <si>
    <t>G1</t>
  </si>
  <si>
    <t>x</t>
  </si>
  <si>
    <t>K227 fehlt ein Radweg#2</t>
  </si>
  <si>
    <t>Wege-Workshop</t>
  </si>
  <si>
    <t>Radweg an der Landesstraße Abzweigung Hiddestorf bis Lüdersen Ergänzung Regionsroute nach Springe</t>
  </si>
  <si>
    <t>Vorschlag für Radweg</t>
  </si>
  <si>
    <t>offen</t>
  </si>
  <si>
    <t>D</t>
  </si>
  <si>
    <t>7MGH+C3</t>
  </si>
  <si>
    <t>Nach Linderte Radweg fehlt</t>
  </si>
  <si>
    <t>L398 - Hiddestorf – Linderte</t>
  </si>
  <si>
    <t>Radschnellwege oder Vorrangstrecken für Radverkehr nach Linderte</t>
  </si>
  <si>
    <t>W</t>
  </si>
  <si>
    <t>7MMM+X7</t>
  </si>
  <si>
    <t>Ausbau des Wirtschaftswege</t>
  </si>
  <si>
    <t>ADFC Ronnenberg</t>
  </si>
  <si>
    <t>Linderte - Hiddestorf via Wirtschaftswege</t>
  </si>
  <si>
    <t>Ein Teil der Wirtschaftswege ist nicht befestigt.</t>
  </si>
  <si>
    <t>Ausbau des Wirtschaftsweges ODER eines Radwegs entlang der L389</t>
  </si>
  <si>
    <t>- offen
- 2020 - Innerhin stehen im Haushaltsplan für 2020 ca. 10000 €uro für die Unterhaltung der Wirtschafts- und Wanderwege (Für Material und Einsatz des Wegehobels).
- 2021-01 Kontakt mit Ralf Mannstedt aud Linderte - Dort nennt man diese Maßnahme "M1"</t>
  </si>
  <si>
    <t>7MVW+C2</t>
  </si>
  <si>
    <t>Bis zum Bau des Radweges Tempo 50</t>
  </si>
  <si>
    <t>per Email v. O.G.</t>
  </si>
  <si>
    <t xml:space="preserve">Ihme-Roloven - Hiddestorf </t>
  </si>
  <si>
    <t>Schnell fahrende Autos – Abstand wird nicht eingehalten</t>
  </si>
  <si>
    <t>Geschwindigkeitsbegrenzung bis zur Fertigstellung des Radweges.</t>
  </si>
  <si>
    <t>7PP7+85</t>
  </si>
  <si>
    <t>Ohlendorf – Hiddestorf: Weg in erbärmlichen Zustand</t>
  </si>
  <si>
    <t>von der Kreuzung Sohlkamp bis Kreuzung Wiesenweg</t>
  </si>
  <si>
    <t>erbärmlicher Zustand des Radweges entlang der Hauptstraße in Hiddestorf</t>
  </si>
  <si>
    <t>Wege Sanierung</t>
  </si>
  <si>
    <t>7PPR+3C</t>
  </si>
  <si>
    <t>Lücke von Pattenser Feldweg - Hiddestorf</t>
  </si>
  <si>
    <t>Radverkehrskonzept 2015</t>
  </si>
  <si>
    <t>Pattenser Feldweg nach Hiddestorf</t>
  </si>
  <si>
    <t xml:space="preserve">Geforderter Lückenschluss aus Radverkehrskonzept 2015.    
![](8P7H+35_Radverkehrskonzept_Lücken.png)   </t>
  </si>
  <si>
    <t xml:space="preserve">Verbindung herstellen  </t>
  </si>
  <si>
    <t>Hemmingen</t>
  </si>
  <si>
    <t>7PVG+Q8</t>
  </si>
  <si>
    <t>Weg zw. Freibad und Ohlendorfer Holz unterbrochen</t>
  </si>
  <si>
    <t>Wirtschaftsweg zwischen Freibad und Wald unterbrochen</t>
  </si>
  <si>
    <t>Abtrennung des westlichen Teils Hemmingens durch die B3 Neu</t>
  </si>
  <si>
    <t>Umleitung erstellen</t>
  </si>
  <si>
    <t>7PXR+R8</t>
  </si>
  <si>
    <t>Arnum Aufstellflächen Harkenblecker Weg / Hiddestorfer Str. fehlen</t>
  </si>
  <si>
    <t>Harkenblecker Weg / Hiddestorfer Str.</t>
  </si>
  <si>
    <t>Aufstellflächen bei Kreuzungen über B3</t>
  </si>
  <si>
    <t>Aufstellflächen herstellen</t>
  </si>
  <si>
    <t>G2</t>
  </si>
  <si>
    <t>7PXX+MW</t>
  </si>
  <si>
    <t>Weg an Arnumer Landwehr nass und rutschig</t>
  </si>
  <si>
    <t>Osterbruchweg - Verlängerung an der Arnumer Landwehr</t>
  </si>
  <si>
    <t xml:space="preserve">Der Osterbruchweg - in der Verlängerung an der Arnumer Landwehr - ist bei Regen schlammig. Es besteht Rutschgefahr. </t>
  </si>
  <si>
    <t xml:space="preserve"> Neues Mineralgemisch aufbringen und regelmäßig von Laub befreien, bevor es zerfällt.</t>
  </si>
  <si>
    <t>7QPF+GM</t>
  </si>
  <si>
    <t>Radweg nach Reden – Bankett abgesackt</t>
  </si>
  <si>
    <t>Udo. S.</t>
  </si>
  <si>
    <t>Verbindung zwischen Harkenbleck und Reden</t>
  </si>
  <si>
    <t>Sturzgefahr am Radwegrand, da das Bankett abgesackt ist. 
![](7QPG+76_BankettAbgesackt.png)</t>
  </si>
  <si>
    <t>Bankett auffüllen und befestigen.</t>
  </si>
  <si>
    <t>8M7R+QH</t>
  </si>
  <si>
    <t>Sanierung Loydbrunnenweg</t>
  </si>
  <si>
    <t>Devese, Loydbrunnenweg bis zur Ihme</t>
  </si>
  <si>
    <t>Pfad von Loydbrunnenweg bis zur Ihme ist sanierungsbedürftig. Der Weg entlang der Ihme, auf dem Gebiet Ronnenberg, wurde im Sommer 2019 saniert. Jetzt fehlt noch die Verbindung zwischen diesem Weg und dem Loydbrunnenweg - der Teil des Weges auf Hemminger Gebiet.</t>
  </si>
  <si>
    <t>Ertüchtigung des Weges</t>
  </si>
  <si>
    <t xml:space="preserve">- 2020-05: Der Weg wurde im Mai 2020 saniert, aber mit zu groben Split. Rutschgefahr.
- 2020-05-14 Verwaltung will Abhilfe schaffen.
- 2020-05-25 Stadt hat nachgebessert, es sieht sehr viel besser aus als vorher </t>
  </si>
  <si>
    <t>G3</t>
  </si>
  <si>
    <t>8P2R+R2</t>
  </si>
  <si>
    <t>Arnum Aufstellflächen Kreuzung Bockstraße / Wilkenburger Str.</t>
  </si>
  <si>
    <t>Bockstr. / Wilkenburger Str.</t>
  </si>
  <si>
    <t>Offen – siehe auch Shared Space Forderung</t>
  </si>
  <si>
    <t>Engstelle Ampel Wilkenburger Str.</t>
  </si>
  <si>
    <t>Arnum</t>
  </si>
  <si>
    <t>B3 alt Engstellen beseitigen, Ampel Wilkenburger Str.</t>
  </si>
  <si>
    <t>Wege verbreitern</t>
  </si>
  <si>
    <t>8P37+8H</t>
  </si>
  <si>
    <t>K 225 nach Ohlendorf beruhigen</t>
  </si>
  <si>
    <t>K 225 Devese – Ohlendorf</t>
  </si>
  <si>
    <t xml:space="preserve">Ungefährdetes Fahren von Devese nach Hiddestorf. </t>
  </si>
  <si>
    <t>Fahrradstr. oder Radweg.</t>
  </si>
  <si>
    <t>8P3H+3H</t>
  </si>
  <si>
    <t>Lückenschluss: Bockstraße bis Beethovenstraße#2</t>
  </si>
  <si>
    <t>Bockstraße bis Beethovenstraße (Hohe Wiese)</t>
  </si>
  <si>
    <t>Geforderter Lückenschluss aus Radverkehrskonzept 2015.  
![](8P7H+35_Radverkehrskonzept_Lücken.png)</t>
  </si>
  <si>
    <t>Lückenschluss</t>
  </si>
  <si>
    <t xml:space="preserve">Offen – angeblich soll auch der restliche Weg zurück gebaut werden. </t>
  </si>
  <si>
    <t>Lückenschluss: Bockstraße bis Beethovenstraße</t>
  </si>
  <si>
    <t>Vorschläge für Radwege:</t>
  </si>
  <si>
    <t>Arnum Verbindung Beethovenstraße. - Bockstr.</t>
  </si>
  <si>
    <t xml:space="preserve">8P3P+VP </t>
  </si>
  <si>
    <t>Durchfahrt Gartenplatz</t>
  </si>
  <si>
    <t>Umlaufgitter verhindern das Durchkommen von Fahrrädern mit Anhänger und Lastenräder. 
ERA: "Poller sind unzulässig, wo Verkehrsteilnehmer gefährdet oder der Verkehr erschwert werden kann. Sie müssen nachts und bei schlechten Sichtverhältnissen ausreichend erkennbar sein."</t>
  </si>
  <si>
    <t>Drängelgitter entfernen (Andere Lösung)</t>
  </si>
  <si>
    <t>- offen</t>
  </si>
  <si>
    <t>8P3Q+5M</t>
  </si>
  <si>
    <t>Umbau Arnum Mitte - Shared Space</t>
  </si>
  <si>
    <t>Arnum Mitte</t>
  </si>
  <si>
    <t xml:space="preserve">Radwegeführung in Arnum Mitte ist ungenügend. Die Bundesstraße 3 in Arnum Mitte soll nach Fertigstellung der B3-Neu zurückgebaut werden. </t>
  </si>
  <si>
    <t xml:space="preserve">Der ADFC Hemmingen/Pattensen plädiert für einen "gemeinsamen Raum" im Zentrumsbereich - auch "Shared-Space" genannt - von der Einmündung Klapperweg auf die Göttinger Straße im Norden bis zur Einmündung Harkenblecker Weg im Süden. 
Der Bereich selber sollte nicht mehr streng unterteilt sein nach Verkehrsflächen für die einzelnen Nutzergruppen und muss durch eine deutliche Kennzeichnung von der übrigen Straßengestaltung - bestehend aus zwei Fahrspuren mit Fahrrad-Schutzstreifen - getrennt werden, zum Beispiel durch 
eine besondere Pflasterung und Stadttore.  
Die Ausgestaltung muss an die zu erwartenden Verkehrsdichte angepasst werden und eventuell Schutzräume für Fußgänger sowie Querungshilfen für Kinder beinhalten. Der Kfz-Verkehr sollte durch die Umgestaltung in seinen Verhaltensweisen so beeinflusst werden, dass sich eine langsamere, aber stetige und reibungslose Verkehrsabwicklung einstellt. Es soll damit erreicht werden dass der Weg über die Umgehungsstraße die attraktivere Alternative als Verbindung in der Nord-Süd-Achse wird. 
In der Ortschaft Bohmte (Nds.), einer Stadt mit etwa 12.600 Einwohnern (2016) in der Nähe von Osnabrück, wird dieses "Shared-Space" - Konzept nach niederländischen Vorbildern seit vielen Jahren erfolgreich angewendet.  
Im Verkehrsschwerpunkt am zentralen Platz in Bohmte überlagern sich zwei Kreuzungen, die von täglich 12.000 Fahrzeugen passiert werden. Shared-Space ist keine "Spielstraße" und durchaus für Arnum umsetzbar. Gerne würden wir eine gemeinsame Exkursion mit allen Interessierten nach Bohmte durchführen. 
Der ADFC Hemmingen/Pattensen fordert einen Gemeinschaftsraum statt einer Verkehrs-Trasse. Ziel ist eine Gestaltung des Straßenraumes, die intuitiv zu einer langsameren Fahrweise und einer stärkeren gegenseitigen Rücksichtnahme anhält. Dieses schließt rollenden und parkenden Verkehr sowie Räume zum Verweilen und Kommunizieren mit ein. 
[ADFC-Stellungnahme_Städtebauliche-Sanierung-Arnum-Mitte.pdf](8P2Q+XR_ADFC-Stellungnahme_Städtebauliche-Sanierung-Arnum-Mitte.pdf)
![](8P2Q+XR_SharedSpaceInBohmte.png)
</t>
  </si>
  <si>
    <t>- 2019-03-17 - ADFC-Stellungnahme wurde als Stellungsnahme an den Bürgermeister, die Verwaltung und die Fraktionen geschickt.
- 2019-09-26 - [Konzeptplanung Ortsdurchfahrt Arnum](https://www.stadthemmingen.de/allris/vo020.asp?VOLFDNR=1299) der Stadt Hemmingen. Was hier als Shared-Space beschrieben wird entspricht nicht unseren Vorstellungen.</t>
  </si>
  <si>
    <t>8P3Q+5P</t>
  </si>
  <si>
    <t>Beschilderung für Bauphase Stadtbahn</t>
  </si>
  <si>
    <t>In Arnum Mitte</t>
  </si>
  <si>
    <t>Umleitungs-Beschilderung  für Bauphase Stadtbahn</t>
  </si>
  <si>
    <t>Umleitungsbeschilderung</t>
  </si>
  <si>
    <t>- 2016-06-01 Idee an Verwaltung Stadt Hemmingen gemeldet</t>
  </si>
  <si>
    <t>8P3Q+R5</t>
  </si>
  <si>
    <t xml:space="preserve">Bushaltestelle Arnum Mitte – Engstelle beseitigen. </t>
  </si>
  <si>
    <t>B3 alt Engstellen beseitigen (Bushaltestelle Mitte)</t>
  </si>
  <si>
    <t>Engstelle beseitigen</t>
  </si>
  <si>
    <t>- Soll im Zuge des Rückbaus Arnum geschehen.</t>
  </si>
  <si>
    <t>8P4P+CQ</t>
  </si>
  <si>
    <t>Arnum – getrennter Rad- und Gehweg.</t>
  </si>
  <si>
    <t>B3 alt gemeinsamer Rad- und Gehweg</t>
  </si>
  <si>
    <t>Getrennter Rad- und Fußweg</t>
  </si>
  <si>
    <t>8P4Q+9C</t>
  </si>
  <si>
    <t>Gefahr durch Parkplatz und Sporthallenverkehr</t>
  </si>
  <si>
    <t>Arnum, Klapperweg</t>
  </si>
  <si>
    <t>Klapperweg zum Hundepfuhlsweg, KGS-Schulweg ist unterbrochen. Hinter EDEKA ist der Wald Schulgelände; Gefahr durch Parkplatz und Sporthallenverkehr sowie Lieferverkehr zu EDEKA</t>
  </si>
  <si>
    <t>1. Sichere Verbindung schaffen. 
2. prüfen ob EDEKA Zulieferer hier Radfahrende gefährden können.</t>
  </si>
  <si>
    <t>8P4X+V6</t>
  </si>
  <si>
    <t>Arnum – Wilkenburg sanieren</t>
  </si>
  <si>
    <t>Wilkenburg</t>
  </si>
  <si>
    <t>Radweg Arnum Wilkenburg entlang L389, schlechter Zustand</t>
  </si>
  <si>
    <t>Radweg sanieren</t>
  </si>
  <si>
    <t>8P57+6C</t>
  </si>
  <si>
    <t>Geschwindigkeitsbegrenzung wurde aufgehoben</t>
  </si>
  <si>
    <t xml:space="preserve">Devese - Hiddestorf </t>
  </si>
  <si>
    <t>Die Strecke wurde auf Tempo 50 reduziert, da die Verbindung Bockstr. bis Cafe Webstuhl gesperrt ist und Radfahrer vermehrt die Strecke benutzen (müssen). Jetzt wurde Tempo 50 wieder aufgehoben, warum?
Am 27. Nov. 2018 schrieb die Presse, das die neue Höchstgeschwindigkeit auf der K225 zwischen Devese und Ohlendorf 50 km/h beträgt. Der Grund dafür ist der Wegfall von Radwegverbindungen durch den Bau der Ortsumgehung. Die Gefahr für Radfahrende, die gezwungen sind diese Ausweichstrecke zu benutzen, war bei bis zu Tempo 100 einfach zu groß.</t>
  </si>
  <si>
    <t>Geschwindigkeitsbegrenzung bis zur Rückstufung der Kreisstraße.</t>
  </si>
  <si>
    <t>-  offen</t>
  </si>
  <si>
    <t>8P5J+MJ</t>
  </si>
  <si>
    <t>Radweg Hoher Holzweg</t>
  </si>
  <si>
    <t>Arnum, Hoher Holzweg</t>
  </si>
  <si>
    <t>Kein getrennter Radweg</t>
  </si>
  <si>
    <t>Radweg oder Fahrradstreifen bis Beethovenstraße.</t>
  </si>
  <si>
    <t>8P5M+RH</t>
  </si>
  <si>
    <t>Unklare Verkehrsführung – Kreuzung Hoher Holzweg</t>
  </si>
  <si>
    <t xml:space="preserve">Stellungsnahme vom VEP2030  </t>
  </si>
  <si>
    <t>Kreuzung B3 (alt) / Hoher Holzweg</t>
  </si>
  <si>
    <t xml:space="preserve">Kreuzung B3 (alt) - Zwischen Hoher Holzweg und Im Sundern - Unklare Verkehrsführung.
Vom Hohen Holzweg kommend gibt es keinen Radweg zur Ampel. Unklare Verkehrsführung für Radfahrer, da die Streuscheibe der Ampel (LSA) eine kombinierte Fußgänger und Radfahrer Ampel ist. Wenn Radfahrer vor der Shell Tankstelle stehen, besteht eine Gefahr durch Rechtsabbieger. Verwirrung durch ungünstige Verkehrsführung.
Radfahrer aus Hoher Holzweg in Richtung Sundernweg richten sich teilweise nach der LSA mit der gemeinsamen Streuscheibe für Fuß- und Radverkehr. Dazu wechseln sie von der Fahrbahn Hoher Holzweg auf den Gehweg mit Hochbord, um die Fußgänger-Furt an der LSA zu benutzen. Rechts abbiegende Autofahrer aus Hoher Holzweg übersehen leicht die Fußgänger und Radfahrer, da ein Schild den Blick versperrt.
Das Radfahren auf dem Gehweg auf der linken Seite zwischen Gartenstraße/Mühlenweg und der Shell-Tankstelle ist nicht freigegeben. Einen sicheren Übergang von der Gartenstraße auf den kombinierten Fuß-Radweg auf der rechten Fahrbahnseite gibt es nicht, deshalb fahren die Schüler, linksseitig auf den Fußweg, um dann die LSA Hoher Holzweg - Sundernweg zu benutzen. In umgekehrter Richtung ist der Fußweg an der B3 für Radfahrer freigegeben durch das Zusatzschild "Fahrrad frei".
![](8P5M+RG_B3AltHoherHolzweg.png)
</t>
  </si>
  <si>
    <t>- Eine Radfahrerfurt nahe der Fahrbahn einrichten (blaue Linie). 
- Überweg in Höhe Gartenstraße einrichten. 
![](8P5M+RG_B3AltHoherHolzwegVorschlag.png)</t>
  </si>
  <si>
    <t>- 2018-01-05  Verbesserungsvorschlag wurde in unserer Stellungsnahme vom VEP2030 wiederholt.
- 2018-11  Vorschlag wurde im Rahmen einer Ortsbegehung wiederholt.
- 2018-11 Alles ist offen. Hier könnte evtl. auch ein Kreisverkehr entstehen.
- 2019-09-26-Do  Es wurde wieder ein Kreisverkehr vorgeschlagen. Radverkehrsführung auf Fahrbahn "Konzept für Arnum Mitte".
- 2020-06 Eine Teillösung wurde umgesetzt ![](8P5M+RH_ErsteTeilumsetzung.png)</t>
  </si>
  <si>
    <t>Unklare Verkehrsführung – Kreuzung Hoher Holzweg#2</t>
  </si>
  <si>
    <t>Arnum Vorfahrt Überfahrt B3</t>
  </si>
  <si>
    <t>Arnum Vorfahrt Überfahrt B2</t>
  </si>
  <si>
    <t>Radfahrerfurt einrichten</t>
  </si>
  <si>
    <t>A</t>
  </si>
  <si>
    <t>Unklare Verkehrsführung – Kreuzung Hoher Holzweg#3</t>
  </si>
  <si>
    <t>Bettelampel für Radfahrer abschaffen (z.B. Hoher Holzweg)</t>
  </si>
  <si>
    <t>- siehe unserer Stellungsnahme vom VEP2031</t>
  </si>
  <si>
    <t>8P5M+VG</t>
  </si>
  <si>
    <t>Unklare Verkehrsführung – Kreuzung Hoher Holzweg#4</t>
  </si>
  <si>
    <t>Separater Übergang über B3 nördlich Shell für Radler aus dem Sundern</t>
  </si>
  <si>
    <t>8P5M+VJ</t>
  </si>
  <si>
    <t>Unklare Verkehrsführung – Kreuzung Hoher Holzweg#5</t>
  </si>
  <si>
    <t>Arnum, Kreuzung Sundernweg/Hoher Holzweg B3 alt.</t>
  </si>
  <si>
    <t>Schulweg zur und von der KGS! Fahrräder und Autos, die aus dem Sundernweg herausfahren werden, nicht wahrgenommen. Linksabbieger aus dem Hohen Holzweg haben vermeintlich bei grüner Ampel freie Fahrt</t>
  </si>
  <si>
    <t>8P5P+FR</t>
  </si>
  <si>
    <t>Lückenschluss zw. Hundepfuhlsweg u. Sundernweg</t>
  </si>
  <si>
    <t>Arnum  zw. Hundepfuhlsweg u. Sundernweg</t>
  </si>
  <si>
    <t>Lückenschluss zwischen Hundepfuhlsweg u. Sundernweg</t>
  </si>
  <si>
    <t>Radweg östlich der Siedlung</t>
  </si>
  <si>
    <t>8P5V+VQ</t>
  </si>
  <si>
    <t>Hundepfuhlsweg – Breite Brücke</t>
  </si>
  <si>
    <t>Arnum, Verlängerung Hundepfuhlsweg Hemmingen</t>
  </si>
  <si>
    <t>Verbreiterung erforderlich einschließlich der Brücke</t>
  </si>
  <si>
    <t>Brücke und geschotterter Weg verbreitern</t>
  </si>
  <si>
    <t>8P6H+GP</t>
  </si>
  <si>
    <t>Beleuchtung zw. Arnum und Real</t>
  </si>
  <si>
    <t>Hoher Holzweg – Real – Devese</t>
  </si>
  <si>
    <t>Beleuchtung fehlt</t>
  </si>
  <si>
    <t>Beleuchtung an Fahrradwegen</t>
  </si>
  <si>
    <t>8P6J+HX</t>
  </si>
  <si>
    <t>B3 alt Bankett abgesackt</t>
  </si>
  <si>
    <t>B3 Verbindung zwischen Arnum und Hemmingen Westerfeld</t>
  </si>
  <si>
    <t>Bankett B3 zwischen Westerfeld und Arnum ist abgesackt. Sturzgefahr am Radwegrand, da das Bankett versackt ist.   
![](8P7J+98_B3Bankett.png)</t>
  </si>
  <si>
    <t>- 2019 - Jens Spille - Radweg soll saniert werden, wegen Beleuchtung.</t>
  </si>
  <si>
    <t>In Zukunft Stadt Hemmingen</t>
  </si>
  <si>
    <t>Beleuchtung Radweg B3 alt</t>
  </si>
  <si>
    <t>Beleuchtung an B3</t>
  </si>
  <si>
    <t>Autos blenden. Fußgänger nicht sichtbar. Kollisionsgefahr.</t>
  </si>
  <si>
    <t>Beleuchtung Radweg B3 alt#2</t>
  </si>
  <si>
    <t>B3 Arnum – Hemm.</t>
  </si>
  <si>
    <t>8P6J+WP</t>
  </si>
  <si>
    <t>Radweg zu tief</t>
  </si>
  <si>
    <t>Arnum - Hemmingen Qualität verbessern</t>
  </si>
  <si>
    <t xml:space="preserve">Radweg ist tiefer als KFZ-Fahrbahn (KFZ blenden, Blendgefahr) </t>
  </si>
  <si>
    <t>Radweg höher legen. Nicht tiefer als Straße (Blendgefahr)</t>
  </si>
  <si>
    <t>8P6M+95</t>
  </si>
  <si>
    <t>Radweg zu tief#2</t>
  </si>
  <si>
    <t>Erneuerung Radweg zwischen Arnum und Hemm.</t>
  </si>
  <si>
    <t>Radweg zu tief#3</t>
  </si>
  <si>
    <t>Erhöhung des Radweges (Blenden durch Autos)</t>
  </si>
  <si>
    <t>8P76+Q9</t>
  </si>
  <si>
    <t>(Erledigt) Durchfahrt Devese im Mischverkehr</t>
  </si>
  <si>
    <t>Devese</t>
  </si>
  <si>
    <t>Durchfahrt Devese im Mischverkehr</t>
  </si>
  <si>
    <t xml:space="preserve">Mischverkehr </t>
  </si>
  <si>
    <t xml:space="preserve">- 2020-04 Mischverkehr ist zugelassen. Piktogramme verdeutlichen dieses. </t>
  </si>
  <si>
    <t>8P77+W8</t>
  </si>
  <si>
    <t>Mutter Buermann" - Querungshilfe fehlt</t>
  </si>
  <si>
    <t>Devese K 221 / Stadtweg</t>
  </si>
  <si>
    <t xml:space="preserve">Kreuzung am Hotel "Mutter Buermann" - Querungshilfe fehlt. 
Radfahrende auf der Straße "Vorm Dorfe" aus Richtung Westen müssen ungesichert die Fahrbahn kreuzen, um auf den linksseitigen Radweg zu gelangen. Radfahrende haben keine vernünftige Alternative um die Fahrbahn sicher zu queren.
![](8P77+W8_IstZustand.png)
</t>
  </si>
  <si>
    <t>Angebot einer Alternative - z.B. indirektes Abbiegen.
![](8P77+W8_Vorschlag.png)</t>
  </si>
  <si>
    <t>8P78+49</t>
  </si>
  <si>
    <t>Grüner Ring – Brücke</t>
  </si>
  <si>
    <t>Brücke zur Überquerung der B3 fehlt</t>
  </si>
  <si>
    <t>Grüner Ring:  Brücke zur Überquerung der B3 neu sollte wieder errichtet werden</t>
  </si>
  <si>
    <t>- Laut Bürgermeister soll eine Brücke ca. 800.000 Euro kosten.</t>
  </si>
  <si>
    <t>8P7G+46</t>
  </si>
  <si>
    <t>Freda-Wüsthoff-Straße - Einfahrt unübersichtlich</t>
  </si>
  <si>
    <t>Feld südöstlich Freda-Wuesthoff-Straße</t>
  </si>
  <si>
    <t xml:space="preserve">Ausfahrt auf die Freda-Wuesthoff-Straße ist unübersichtlich. </t>
  </si>
  <si>
    <t>1. Sichtdreieck herstellen. Hecke kürzen. 
2. Warnschilder - Achtung Radfahrer aufstellen</t>
  </si>
  <si>
    <t xml:space="preserve">- 2019-09-09 Jens Spille - Im Stadtgespräch mit Bündnis 90 / Die Grünen erörtert. </t>
  </si>
  <si>
    <t>8P7G+GJ</t>
  </si>
  <si>
    <t>Beliebter „Rad“-weg führt über Spielplatz</t>
  </si>
  <si>
    <t>Devese, Spielplatz südlich Real</t>
  </si>
  <si>
    <t>Radweg nach Real nicht über Spielplatz. Kollisionsgefahr mit spielenden Kindern.</t>
  </si>
  <si>
    <t>Radwegumgehung anlegen. Östlich Spielplatz.</t>
  </si>
  <si>
    <t>- 2020-05 Tiefbauamt überlegt</t>
  </si>
  <si>
    <t>8P7G+HH</t>
  </si>
  <si>
    <t>Querungshilfe vorsehen.</t>
  </si>
  <si>
    <t>Devese, Entlastungstrasse B3alt/ B3neu</t>
  </si>
  <si>
    <t>Radfahrende die aus Arnum zum Real/Aldi/Stanze wollen, fahren nicht an der B3(alt), sondern über den vor wenigen Jahren neu angelegten Lückenschluss (Bürgermeister Weber Weg) und dann die Freda-Wuesthoff-Straße /Clara-Immerwahr-Straße oder über den Spielplatz zur Alfred-Benz-Straße. Damit wäre eine Straße mit Verkehrsaufkommen von 4000 Kfz/24 h zu überqueren.</t>
  </si>
  <si>
    <t>Das Minimum wären Querungshilfen analog zur Weetzener Landstraße nördlich vom real, besser mit Dunkel-Dunkel Ampel.</t>
  </si>
  <si>
    <t>8P7H+45</t>
  </si>
  <si>
    <t>Radweg begradigen.</t>
  </si>
  <si>
    <t>Radweg nach Real, neuen direkten Weg über das Feld (Lückenschluss)</t>
  </si>
  <si>
    <t xml:space="preserve">Radwegeführung optimieren. </t>
  </si>
  <si>
    <t>8P7J+7C</t>
  </si>
  <si>
    <t>Beleuchtung Radweg B3 alt#3</t>
  </si>
  <si>
    <t>Radweg Arnum Hemmingen B3 alt (Beleuchtung fehlt)</t>
  </si>
  <si>
    <t>Zu dunkel</t>
  </si>
  <si>
    <t>8P7Q+CC</t>
  </si>
  <si>
    <t>Pfützen im Sundern</t>
  </si>
  <si>
    <t>Arnum, Im Sundern</t>
  </si>
  <si>
    <t>Nach Regenschauern hier - im Sundern - verbleiben noch lange Pfützen, besonders in den Auto-Fahrrinnen</t>
  </si>
  <si>
    <t>Weg sanieren.</t>
  </si>
  <si>
    <t>Beleuchtung Im Sundern</t>
  </si>
  <si>
    <t>Im Sundern</t>
  </si>
  <si>
    <t>Beleuchtung bauen</t>
  </si>
  <si>
    <t>8P89+96</t>
  </si>
  <si>
    <t>Beleuchtung B3 Kreisel</t>
  </si>
  <si>
    <t>Kreisel B3 neu und Brücke</t>
  </si>
  <si>
    <t>Beleuchtung B3 Kreisel#2</t>
  </si>
  <si>
    <t>Radwege an den Kreiseln besser beleuchten, Bordstein LEDs</t>
  </si>
  <si>
    <t>Rot Markierungen - B3 Kreisel</t>
  </si>
  <si>
    <t>Rote Kennzeichnung f. Radfahrfurten</t>
  </si>
  <si>
    <t>Hemminger Kreisel (mehrfach)</t>
  </si>
  <si>
    <t>Radwege in den Kreisel rot markieren.</t>
  </si>
  <si>
    <t>Rot Markierungen - B3 Kreisel#2</t>
  </si>
  <si>
    <t>Devese - 3 Kreisel</t>
  </si>
  <si>
    <t xml:space="preserve">Radweg-Querungen aller 3 Kreisel mit rote Markierung versehen. Mehr Aufmerksamkeit durch KFZ Fahrer gewünscht. Erhöhung der Sicherheit.  </t>
  </si>
  <si>
    <t>Radweg-Querungen aller 3 Kreisel mit roter Markierung versehen</t>
  </si>
  <si>
    <t>8P8C+R7</t>
  </si>
  <si>
    <t>Beleuchtung B3 Kreisel#3</t>
  </si>
  <si>
    <t>Hemmingen, Weetzener Landstr.</t>
  </si>
  <si>
    <t>Von W. L. in Marie Curie Str. im Dunkeln nicht zu sehen</t>
  </si>
  <si>
    <t>8P8C+VR</t>
  </si>
  <si>
    <t>Querung über Weetzener Landstr. Begradigen</t>
  </si>
  <si>
    <t>Bei Real Radweg Querung über Weetzener Landstr. begradigen</t>
  </si>
  <si>
    <t>Querung über Weetzener Landstr. begradigen</t>
  </si>
  <si>
    <t>8P8F+5V</t>
  </si>
  <si>
    <t>Radweg nach Real, sanieren</t>
  </si>
  <si>
    <t>Radweg nach Real, sanieren, ist häufig überschwemmt</t>
  </si>
  <si>
    <t>8P99+HX</t>
  </si>
  <si>
    <t>Sanierung Weg v. Heisterkamp zu Real</t>
  </si>
  <si>
    <t>Stark befahrener Radweg vom Heisterkamp zur Weetzener L. sanieren, Nur Split, wie vor 2 Jahren ist keine Lösung</t>
  </si>
  <si>
    <t>Radweg vom Heisterkamp zur Weetzener L. sanieren</t>
  </si>
  <si>
    <t>8P99+MW</t>
  </si>
  <si>
    <t>Sanierung Weg v. Heisterkamp zu Real#2</t>
  </si>
  <si>
    <t>Hemmingen, Verlängerung Heisterkamp</t>
  </si>
  <si>
    <t>Absolut schlechte Wegstrecke mit vielen Pfützen, weil unbefestigt. Der einzige Weg der nicht auf Hauptverkehrsstraßen in Richtung Hannover möglich ist</t>
  </si>
  <si>
    <t>8P9G+62</t>
  </si>
  <si>
    <t>Ampel „Fahrrad freundlich“ gestalten.</t>
  </si>
  <si>
    <t>z.B. Weetzener Str. – Heinrich-Hertz-Straße</t>
  </si>
  <si>
    <t xml:space="preserve">Ampel-Vorrangschaltung für Radfahrer an Kreuzungen
</t>
  </si>
  <si>
    <t>Ampel „Fahrrad freundlich“ gestalten#2</t>
  </si>
  <si>
    <t>Ampelschaltung zu kurz</t>
  </si>
  <si>
    <t>Ampel „Fahrrad freundlich“ gestalten#3</t>
  </si>
  <si>
    <t>Ampelschaltung Heinrich Hertz Straße verlängern</t>
  </si>
  <si>
    <t>8P9G+7C</t>
  </si>
  <si>
    <t>Radweg verbreitern</t>
  </si>
  <si>
    <t>Weetzener Landstraße zwischen Real und B3 alt</t>
  </si>
  <si>
    <t>Gefährliche Radfahrstrecken</t>
  </si>
  <si>
    <t>- 2019-03-07 KnotenK221-Heinrich-Hertz-Strasse Plan wurde vorgestellt.</t>
  </si>
  <si>
    <t>8P9H+F9</t>
  </si>
  <si>
    <t>Kreuzung Hotel Apex</t>
  </si>
  <si>
    <t xml:space="preserve">B3 alt Weetzener Landstraße
</t>
  </si>
  <si>
    <t>- Kreuzung wird im Zuge der Stadtbahnverlängerung umgebaut.</t>
  </si>
  <si>
    <t>Kreuzung Hotel Apex#2</t>
  </si>
  <si>
    <t xml:space="preserve">Weetzener Landstraße </t>
  </si>
  <si>
    <t>Keine Aufstellflächen bei Kreuzungen über B3</t>
  </si>
  <si>
    <t>Kreuzung Hotel Apex#3</t>
  </si>
  <si>
    <t>Hemmingen, Weetzener Landstraße</t>
  </si>
  <si>
    <t>Breitere Absenkung des Bordsteins an der Ampel B3 – Weetzener Landstr.</t>
  </si>
  <si>
    <t>Breitere Absenkung des Bordsteins</t>
  </si>
  <si>
    <t>8P9M+W2</t>
  </si>
  <si>
    <t>Lidl Trampelpfad befestigen</t>
  </si>
  <si>
    <t>Keine direkte Verbindung von Lidl bis Hemmingen Maschgraben</t>
  </si>
  <si>
    <t>Ausbau des Trampelpfades Grüngelände und Lidl</t>
  </si>
  <si>
    <t>8P9P+Q4</t>
  </si>
  <si>
    <t>Radweg Weetzener Landstraße - Löcher, Brüche und Unebenheiten</t>
  </si>
  <si>
    <t>RADar!</t>
  </si>
  <si>
    <t>Weetzener Landstraße - östlich B3 (alt)</t>
  </si>
  <si>
    <t>Über das Portal RADar! wurde eine neue Meldung eingestellt. ID: 2019-19750
Loch, Unebenheit, Bruch oder Riss im Oberbau erhöht Sturzrisiko. Der Radweg entlang der Weetzener Landstraße zwischen B3 und Hemmingen Dorf ist in einem sehr schlechten Zustand. Neben den Abbrüchen und Versackungen sind auch die Risse zwischen den Abschnitten teilweise schmerzhafte "Stauchstellen" für die Wirbelsäule.
![](8P9M+QW_RadwegWeetzenerLandstraße.jpg)</t>
  </si>
  <si>
    <t>Sanierung und Verbreiterung</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</si>
  <si>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KB)](https://www.stadthemmingen.de/allris/to020.asp?TOLFDNR=808)</t>
  </si>
  <si>
    <t>Radweg Weetzener Landstraße - Löcher, Brüche und Unebenheiten#2</t>
  </si>
  <si>
    <t>Sehr holpriger unebener Weg</t>
  </si>
  <si>
    <t>- 2018-08-23 ist in Planung</t>
  </si>
  <si>
    <t xml:space="preserve">Beleuchtung Weetzener Landstr. </t>
  </si>
  <si>
    <t>Weetzener Landstraße</t>
  </si>
  <si>
    <t>Dunkler Weg.</t>
  </si>
  <si>
    <t>8P9X+PC</t>
  </si>
  <si>
    <t>Im Hammfeld – Unebenheiten</t>
  </si>
  <si>
    <t>Hemmingen - Im Hammfeld</t>
  </si>
  <si>
    <t>Über RADar! wurde eine neue Meldung eingestellt.  ID: 2019-19311
Adresse: Im Hammfeld, Hemmingen, Wilkenburg, Hemmingen, Region Hannover, Niedersachsen, 30966, Deutschland
Meldungsgrund: Loch</t>
  </si>
  <si>
    <t>Ausbesserung</t>
  </si>
  <si>
    <t>Im Hammfeld – Unebenheiten#2</t>
  </si>
  <si>
    <t>Im Hammfeld</t>
  </si>
  <si>
    <t>Uneben und zu schmal</t>
  </si>
  <si>
    <t>8P9X+QJ</t>
  </si>
  <si>
    <t>Einmündung Gänsemasch – Dorfstr. Richtung Arnum</t>
  </si>
  <si>
    <t>Gefährliche Querung der Dorfstr.</t>
  </si>
  <si>
    <t>Querungshilfe notwendig , evtl. Ausschilderung, Bordsteinabsenkung auf gegenüberliegender Seite</t>
  </si>
  <si>
    <t>8P9X+QQ</t>
  </si>
  <si>
    <t>Schutzstreifen – Dorfstr.</t>
  </si>
  <si>
    <t>Schutzstreifen fehlen</t>
  </si>
  <si>
    <t>Schutzstreifen aufbringen.</t>
  </si>
  <si>
    <t>8PC7+28</t>
  </si>
  <si>
    <t>Deveser Str. - Beleuchtung</t>
  </si>
  <si>
    <t>Devese – Deveser Str.</t>
  </si>
  <si>
    <t>zu dunkel</t>
  </si>
  <si>
    <t>Deveser Str. - Fahrradfahrstr.</t>
  </si>
  <si>
    <t>Kein Autoverkehr über neue Brücke</t>
  </si>
  <si>
    <t>Deveser Str. - Fahrradfahrstr.#2</t>
  </si>
  <si>
    <t>Gefahr für Radfahrer (Busse, Trecker)</t>
  </si>
  <si>
    <t>Regelung der Verkehre</t>
  </si>
  <si>
    <t>Deveser Str. - Fahrradfahrstr.#3</t>
  </si>
  <si>
    <t>Fahrradstraße</t>
  </si>
  <si>
    <t>8PC7+7M</t>
  </si>
  <si>
    <t>Deveser Str. - Fahrradfahrstr.#4</t>
  </si>
  <si>
    <t>Deveser Straße</t>
  </si>
  <si>
    <t>Die Deveser Straße hat jetzt und auch später wenig KFZ Verkehr und ist sehr gut geeignet den Radverkehr zu fördern.</t>
  </si>
  <si>
    <t>Zur Steigerung des Radverkehrs wird vorgeschlagen die Deveser Straße zur Radfahrstraße umzuwidmen</t>
  </si>
  <si>
    <t>8PC9+RH</t>
  </si>
  <si>
    <t>Durchgehende Route – westlich B3</t>
  </si>
  <si>
    <t>Arnum Pattenser F. – Real  – Saarstraße. (westlich B3)</t>
  </si>
  <si>
    <t>Parallelwege zur B3 generieren mit Beschilderung</t>
  </si>
  <si>
    <t>Route einrichten</t>
  </si>
  <si>
    <t>8PCH+W5</t>
  </si>
  <si>
    <t>Durchgehende Route – östlich B3</t>
  </si>
  <si>
    <t>Sundernstr. - Löwenberger Str. (östlich. B3) Fahrradstr. als Alternative zur B3 alt</t>
  </si>
  <si>
    <t>8PCW+6G</t>
  </si>
  <si>
    <t>Brote Henke – Drückerampel</t>
  </si>
  <si>
    <t>Querung von Dorfstr. Aus Richtung KGS, Drückerampel auf falscher Seite</t>
  </si>
  <si>
    <t>Kontaktschleifen einbauen</t>
  </si>
  <si>
    <t>8PCW+6H</t>
  </si>
  <si>
    <t>Brote Henke – Drückerampel#2</t>
  </si>
  <si>
    <t>Querung Brot Henke</t>
  </si>
  <si>
    <t xml:space="preserve">Radfahrer die die K211 überqueren möchten müssen sich häufig zwischen den stauenden Fahrzeugen auf der K221 drängeln.
Die Querung der K 221 (aus und in die Fahrradstraße) ist zu Stoßzeiten schwierig, da sich auf der K221 
längere Rückstaus bilden. Das führt dazu, dass Radfahrer den Drücker der Fußgängerampel betätigen, und mit dem Grün 
der Fußgänger-Ampel die K221 überqueren. Dazu müssen sie, wenn sie von Norden kommen, die Gegenfahrtrichtung auf 
Im Dorffeld überqueren.
![](8PCW+5H_BrotHenke.png)
![](8PCW+5H_BrotHenkeFoto.png)
</t>
  </si>
  <si>
    <t>Extra Radfahrer-Ampel. Am besten als Dunkel-Dunkel Ampel geschaltet, damit in ruhigen Zeiten ein zügiges Überqueren möglich wird und keine Rotlicht-Sünder herangezogen werden.</t>
  </si>
  <si>
    <t>- 2019 - Jens Spille - Region hat Plan zum Umbau vorgelegt.
[Umgestaltung Weetzener Landstraße (K221) (4579 KB)](https://www.stadthemmingen.de/allris/to020.asp?TOLFDNR=8080)
![](8PCW+5H_PlanKreuzungBortHenke.png)</t>
  </si>
  <si>
    <t>8PCW+6J</t>
  </si>
  <si>
    <t>Brote Henke – Drückerampel#3</t>
  </si>
  <si>
    <t>Hemmingen, Weetzener L. - Im Dorffeld</t>
  </si>
  <si>
    <t>Ampel muss schneller auf grün schalten, damit Kinder nicht lernen bei Rot zu fahren. Um den Ampelknopf zu betätigen müssen Radfahrer abstiegen und auf den Fußweg wechseln. Der Drücker muss vom Rad aus erreichbar sein.</t>
  </si>
  <si>
    <t>Ampelsteuerung „Fahrrad freundlich“ gestalten.</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</si>
  <si>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KB)](https://www.stadthemmingen.de/allris/to020.asp?TOLFDNR=810)</t>
  </si>
  <si>
    <t>8PCX+74</t>
  </si>
  <si>
    <t>Kreuzung Altes Dorf – Fahrradfreundliche Ampel</t>
  </si>
  <si>
    <t>Ampelschaltungen schlecht</t>
  </si>
  <si>
    <t>Lange Wartezeiten, z. B. Weetzener L. - Dorfstr.</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</si>
  <si>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KB)](https://www.stadthemmingen.de/allris/to020.asp?TOLFDNR=811)</t>
  </si>
  <si>
    <t>Kreuzung Altes Dorf – Fahrradfreundliche Ampel#2</t>
  </si>
  <si>
    <t>Ampelschaltung Vorrang f. Radfahrer</t>
  </si>
  <si>
    <t>Kreuzung Altes Dorf – Ausstellflächen</t>
  </si>
  <si>
    <t>Aufstellflächen bei Kreuzungen</t>
  </si>
  <si>
    <t>Aufstellflächen markieren</t>
  </si>
  <si>
    <t>8PCX+J2</t>
  </si>
  <si>
    <t>Dorfstraße - Enge Fahrbahn - Tempo 30 und Überholverbot</t>
  </si>
  <si>
    <t>Hemmingen Altes Dorf</t>
  </si>
  <si>
    <t>Engstelle an Artischocke entzerren</t>
  </si>
  <si>
    <t xml:space="preserve">Radfahrstreifen, Tempo 30 und Überholverbot. </t>
  </si>
  <si>
    <t>8PCX+J3</t>
  </si>
  <si>
    <t>Ortsdurchfahrt Altes Dorf</t>
  </si>
  <si>
    <t>Hemmingen Dorf - Dorfstraße</t>
  </si>
  <si>
    <t>Dorfstraße - Enge Fahrbahn - Tempo 30 und Überholverbot</t>
  </si>
  <si>
    <t xml:space="preserve">Wir fordern Tempo 30 und ein Überholverbot von Fahrrädern. 
Nach der StVO Novelle von 2019 soll mit der Einführung eines neuen Verkehrszeichens die zuständigen Straßenverkehrsbehörden in Zukunft ein Überholverbot von einspurigen Fahrzeugen (u. a. Fahrrädern) für mehrspurige Kraftfahrzeuge z. B. an Engstellen anordnen können.
[Überholverbot von Fahrrädern und anderen einspurigen Fahrzeugen](https://www.bmvi.de/SharedDocs/DE/Artikel/StV/stvo-novelle.html)
![](8PCX+H4_Dorfstaße.svg)
</t>
  </si>
  <si>
    <t>Eigenen Radfahrweg / Streifen</t>
  </si>
  <si>
    <t>Tempo 30</t>
  </si>
  <si>
    <t>8PF4+M7</t>
  </si>
  <si>
    <t>Verbindung nach Wettbergen</t>
  </si>
  <si>
    <t>Wettbergen</t>
  </si>
  <si>
    <t>Radschnellwege oder Vorrangstrecken für Radverkehr nach</t>
  </si>
  <si>
    <t>8PF9+MX</t>
  </si>
  <si>
    <t>Saarstraße - Zugang Deveser Straße</t>
  </si>
  <si>
    <t>Durchgang Saarstraße -  Deveser Straße</t>
  </si>
  <si>
    <t xml:space="preserve">Umlaufgitter entfernen, evtl. Verengung auf mindestens 2 m, um KFZ Verkehr zu verhindern.
![](8PFC+M26_WeserradwegHamelnEinengung.png)
</t>
  </si>
  <si>
    <t>8PFF+WF</t>
  </si>
  <si>
    <t>Querung v. Deveser Str. zum Kirchdamm</t>
  </si>
  <si>
    <t>Hemmingen, Querung von Deveser Str. über B3</t>
  </si>
  <si>
    <t>Querung von Deveser Str. über B3 zum Kirchdamm auf falscher Seite (Problem f. Fußgänger)   Regelung??</t>
  </si>
  <si>
    <t>Stadtbahnverlängung – Umbaupläne ansehen</t>
  </si>
  <si>
    <t>?</t>
  </si>
  <si>
    <t>8PFG+25</t>
  </si>
  <si>
    <t xml:space="preserve">Kreuzung ARAL </t>
  </si>
  <si>
    <t>B3 alt Berliner Str.</t>
  </si>
  <si>
    <t>8PFG+6Q</t>
  </si>
  <si>
    <t>Querung Katzbachweg</t>
  </si>
  <si>
    <t>Hemmingen Westerfeld - Berliner Straße (Höhe Katzbachweg)</t>
  </si>
  <si>
    <t>Berliner Straße - Linksseitiger Radweg Katzbachweg - Querung ohne Führung. Radfahrer von der B3 kommend und auf der rechten Seite den Radweg fahrend, müssen ab dem Katzbachweg die linksseitigen verpflichtenden Radweg benutzen. Es gibt keinerlei Führung oder Hilfsmittel um hier die Berliner Straße gefahrlos zu überqueren. Insbesondere von hinten kommenden B3 Rechtsabbieger können schnell übersehen werden.
![](8PFG+4G_Katzbachweg.png)
![](8PFG+4G_Katzbachweg2.png)
Radfahrer die aus Richtung Norden von der B3 (alt) kommen, dürfen nicht links bleiben, obwohl Sie 200 Meter später links fahren müssen.
#### Radverkehrskonzept Hemmingen - 6.1.3 Radverkehrsführung Berliner Straße
Die Berliner Straße in Hemmingen-Westerfeld stellt eine wichtige Ost-
West-Verbindung dar und hat aufgrund der anliegenden KGS auch für den
Schulverkehr eine gewisse Bedeutung. Im Straßenzug ist überwiegend
Stadt Hemmingen – Radverkehrskonzept 27
eine Geschwindigkeit von 30 km/h angeordnet. Die Radfahrenden werden
auf einem auf der nördlichen Seite verlaufenden  benutzungspflichtigen
gemeinsamer Geh- und Radweg in beiden Fahrtrichtungen geführt.
In Anpassung an die rechtlichen Gegebenheiten und vor dem Ziel den
Radverkehr komfortabel und sicher zu führen, wird empfohlen, die Benutzungspflicht
des gemeinsamen Geh- und Radweges aufzuheben. Für die
Radfahrenden wird eine Führung auf der Fahrbahn empfohlen. Am südlichen
Fahrbahnrand der Berliner Straße ist die Einrichtung eines einseitigen
Schutzstreifens mit einer Mindestbreite von 1,50 m vorzusehen. Der Einsatz
von Schutzstreifen ist vom Verkehrsaufkommen und der Fahrbahnbreite
abhängig. Aufgrund der zur Verfügung stehenden Fahrbahnbreite ist
dies für die nördliche Seite nicht möglich. Somit soll der Radfahrende in
westliche Richtung im Mischverkehr auf der Fahrbahn fahren. Ergänzend
kann der nördliche Seitenraum richtungsbezogen für den Radverkehr freigegeben
Werden.</t>
  </si>
  <si>
    <t>1. Aufhebung der Benutzungspflicht
2. Radfahrerfurt über Berliner Straße</t>
  </si>
  <si>
    <t>8PFG+PF</t>
  </si>
  <si>
    <t>Fahrradstr. Löwenberger Str.</t>
  </si>
  <si>
    <t>Hemmingen, Löwenberger Str.</t>
  </si>
  <si>
    <t>Fahrradstr. und / oder Einbahnstr.</t>
  </si>
  <si>
    <t>Fahrradstr. Löwenberger Str.#2</t>
  </si>
  <si>
    <t>Hemmingen, Löwenberger Str. zu eng</t>
  </si>
  <si>
    <t>Gefahrensituation: die Fahrbahn für Autofahrer, Radler und Fußgänger ist nicht eindeutig geteilt</t>
  </si>
  <si>
    <t>8PFH+85</t>
  </si>
  <si>
    <t>Berliner Straße - Radwegebenutzungspflicht überprüfen</t>
  </si>
  <si>
    <t>Berliner Straße ab Katzbachweg</t>
  </si>
  <si>
    <t xml:space="preserve">Über RADar! wurde eine neue Meldung eingestellt.  ID: 2019-19545
Adresse: Berliner Straße, Hemmingen, Wilkenburg, Hemmingen, Region Hannover, Niedersachsen, 30966, Deutschland
Meldungsgrund: Radwegbenutzungspflicht überprüfen
Weitere Angaben: Nur zwischen Katzbachweg und Köllnbrinkweg ist für Fahrtrichtung nach Osten ein linksseitiger Radweg vorgeschrieben. Als Radfahrer von Penny kommend muss ich also für diesen Bereich auf die Linke Seite wechseln und danach wieder auf die Rechte Seite fahren, auch wenn sich auf dem Fußweg (Fahrrad frei) zu viele Fußgänger befinden. Warum ist hier die Linke Seite vorgeschrieben?
</t>
  </si>
  <si>
    <t>Radwegebenutzungspflicht aufheben.</t>
  </si>
  <si>
    <t>8PFH+86</t>
  </si>
  <si>
    <t>Berliner Straße - Radwegebenutzungspflicht überprüfen#2</t>
  </si>
  <si>
    <t>Hemmingen, Radweg Berliner Str.</t>
  </si>
  <si>
    <t>Mischverkehr</t>
  </si>
  <si>
    <t>8PFH+HW</t>
  </si>
  <si>
    <t>Radweg breiter</t>
  </si>
  <si>
    <t>Berliner Str.</t>
  </si>
  <si>
    <t>Radweg zu schmal</t>
  </si>
  <si>
    <t>Berliner Str. Parkplätze weg, Radweg breiter machen</t>
  </si>
  <si>
    <t>8PFJ+M8</t>
  </si>
  <si>
    <t>Geradeausfahrer aus Dorle-und-Albrecht-Heuer-Weg werden ignoriert</t>
  </si>
  <si>
    <t>Hemmingen - Westerfeld - Berliner Straße - Köllnbrinkweg/Dorle-und-Albrecht-Heuer-Weg</t>
  </si>
  <si>
    <t>Der Dorle-und-Albrecht-Heuer-Weg ist zwar eine kleine, aber zulässige Autostraße. Fahrzeuge (inkl. Radfahrer) die aus dieser Straße kommen und geradeaus in den Köllnbrinkweg fahren wollen, haben vor den Linksabbiegern aus dem Köllnbrinkweg Vorrang. Dieses ist den meisten Autofahrern nicht bewusst. Einige Radfahrer benutzen den benachbarten Fußgängerüberweg, das wird von einigen Autofahrern auch so erwartet. 
![](8PFJ+M8_Dorle-und-Albrecht-Heuer-Weg.png)</t>
  </si>
  <si>
    <t xml:space="preserve">Hinweisschilder "Achtung Gegenverkehr" und Radfahrerfurt.
</t>
  </si>
  <si>
    <t xml:space="preserve">- 2019-09-09 Jens Spille - Im Stadtgespräch mit Bündnis 90 / Die Grünen erörtert.
</t>
  </si>
  <si>
    <t>8PFW+GR</t>
  </si>
  <si>
    <t>Ecke Döhrener Straße / Berliner Str. - Sicht herstellen</t>
  </si>
  <si>
    <t>Ecke Döhrener Straße / Berliner Str.</t>
  </si>
  <si>
    <t>PKW-Stellplatz entlang der Döhrener Straße</t>
  </si>
  <si>
    <t>Sichtdreieck herstellen</t>
  </si>
  <si>
    <t>8PFW+JV</t>
  </si>
  <si>
    <t>Ecke Döhrener Straße / Berliner Str. - Sicht herstellen#2</t>
  </si>
  <si>
    <t>Hemmingen, KGS</t>
  </si>
  <si>
    <t>Kreuzung Berliner / Döhrener Str. ist gefährlich, Autos fahren weit vor, um Verkehr zu sehen</t>
  </si>
  <si>
    <t>Bordsteinabsenkung zwischen Berliner Straße u. Döhrener Straße notwendig</t>
  </si>
  <si>
    <t>Berliner Straße - Döhrener Straße</t>
  </si>
  <si>
    <t xml:space="preserve">Die Auffahrt auf den Radweg Berliner Straße aus dem Dorf kommend ist schwierig, da die Bordsteinabsenkung nur in Richtung Döhren existiert. 
![](8PFW+JW_Absenkung Dorfstr. auf Berliner Str.jpg)
</t>
  </si>
  <si>
    <t>Bordsteinabsenkung herstellen</t>
  </si>
  <si>
    <t>- 2018-11-27 J. Spille: Es ist geplant den Radweg an der Berliner Straße zu verbreitern. Im Zuge dieser Maßnahme wird es eine Absenkung geben.
- 2019-09-09 Jens Spille - Im Stadtgespräch mit Bündnis 90 / Die Grünen erörtert.</t>
  </si>
  <si>
    <t>8PFW+QC</t>
  </si>
  <si>
    <t>Breiter Radweg v. KGS bis Döhrener Str.</t>
  </si>
  <si>
    <t>Hemmingen, Berliner Str. ab Döhrener Str.</t>
  </si>
  <si>
    <t>eigener Radweg</t>
  </si>
  <si>
    <t>Radweg erstellen</t>
  </si>
  <si>
    <t>Breiter Radweg v. KGS bis Döhrener Str.#2</t>
  </si>
  <si>
    <t>Ab KGS zu schmal Richtung Brückstraße (verbreitern)</t>
  </si>
  <si>
    <t>8PFX+Q2</t>
  </si>
  <si>
    <t>Seniebachbrücke - unangenehme Höhenunterschiede</t>
  </si>
  <si>
    <t xml:space="preserve">RADar! </t>
  </si>
  <si>
    <t>Döhrener Straße</t>
  </si>
  <si>
    <t>Über RADar! wurde eine neue Meldung eingestellt. ID: 2019-19544
Adresse: Hemminger Kirchweg, Wilkenburg, Hemmingen, Region Hannover, Niedersachsen, 30966, Deutschland
Meldungsgrund: Übergänge mit zu großen Höhenunterschieden (z. B. Bordsteine)
weitere Angaben: Bei der Reparatur der Brücke wurde auf Kosten der Radfahrer die Autofahrbahn sehr eben gestaltet. Radfahrer dagegen versprühen sehr unangenehme Höhenunterschiede, insbesondere bei Geschwindigkeiten von mehr als 20 km /h. Der Übergang müsste in einem flacheren Winkel und ohne Übergang erfolgen. Vor der Reparatur war der Radweg eben, ohne jede Erhöhung.</t>
  </si>
  <si>
    <t>Der Übergang müsste in einem flacheren Winkel und ohne Übergang erfolgen.</t>
  </si>
  <si>
    <t>8PGF+2C</t>
  </si>
  <si>
    <t xml:space="preserve">Alle Kreuzungen über B3 alt
</t>
  </si>
  <si>
    <t xml:space="preserve">Radfahrfurten nicht erkennbar
</t>
  </si>
  <si>
    <t>8PGF+2G</t>
  </si>
  <si>
    <t xml:space="preserve">Aufstellflächen bei Kreuzungen über B3 alt </t>
  </si>
  <si>
    <t>Kirchdamm / Deveser Straße</t>
  </si>
  <si>
    <t>Aufstellflächen bei Kreuzungen über B3 alt</t>
  </si>
  <si>
    <t>Aufstellflächen</t>
  </si>
  <si>
    <t>8PGF+68</t>
  </si>
  <si>
    <t>Engstelle nach Umbau Stadtbahnverlängerung</t>
  </si>
  <si>
    <t>Göttinger Landstraße - nördlich Kirchdamm</t>
  </si>
  <si>
    <t xml:space="preserve">Nach dem Umbau der B3 alt wegen der Stadtbahnverlängerung wird es für den Radverkehr eng.
Vorgesehen ist eine Fahrbahnbreite von 3.00 m mit einem Schutzstreifen von 1.50 m und Parkstreifen von 2.00 m.
Der KFZ Verkehr kann wegen der Gleiskörpers nicht nach links ausweichen. Wir haben 2014 vorgeschlagen:
&gt; Einwand: Heutige Fahrzeuge, sogenannte SUVs und Vans, sind teilweise breiter als 2.00 m und 
auch Lieferfahrzeuge werden hier halten und in den Schutzstreifen hinein ragen. Wir fordern, 
die Verbreiterung der Parkbuchten und einen Sicherheitsstreifen. 
&gt; Vorschlag: Eine Verbreiterung der Parkbuchten auf mindestens 2,30 m. Weiterhin eine 
Verbreiterung des östlichen Schutzstreifens auf 1,75 m. Wir würden eine Reduzierung des westlichen Schutzstreifens auf 1,50 m gerne in Kauf nehmen. Wir brauchen einen Sicherheitsstreifen zu sich plötzlich öffnende KFZ-Türen.
Dieses wurde damals abgelehnt. </t>
  </si>
  <si>
    <t>Jetzt fordert die Novelle der StVO 2019 einen Überholabstand von 1.5 m zwischen Radfahrenden und dem KFZ Verkehr. Dieses kann aufgrund der baulichen Gegebenheiten nicht gewährleistet werden. Wir fordern deshalb ein Überholverbot von Radfahrenden. 
Damit hat der Radfahrende zu mindestens die Möglichkeit einen, von Gerichten geforderten, Sicherheitsabstand von 0,8 bis 1,2 m zu parkenden Fahrzeugen einzuhalten und gleichzeitig eine gesetzliche Sicherheit nicht durch überholende Fahrzeuge bedrängt zu werden. 
![](8PGF+J2_Stadtbahnverlängerung.svg)</t>
  </si>
  <si>
    <t>8PGG+63</t>
  </si>
  <si>
    <t>Orientierungshilfe zur gefahrlosen Umfahrung der Stadtbahn Baustelle</t>
  </si>
  <si>
    <t>Orte um Stadtbahn Baustelle</t>
  </si>
  <si>
    <t xml:space="preserve">Der ADFC Hemmingen/Pattensen möchte sowohl ortskundigen als auch ortsfremden Radfahrenden eine Orientierungshilfe zur gefahrlosen Umfahrung der Stadtbahn Baustelle geben. Dazu schlagen wir vor, Infotafeln an den Zufahrten zur Baustelle, an Sammelpunkten wie Rathausplatz und Einkaufzentren aufzustellen und den Inhalt sowohl Online als auch per Pressemitteilung zu verbreiten.
Die Umleitungen verlaufen auf den Strecken, die Sie auch als Umleitung gekennzeichnet haben bzw. über die Fahrradstraßen. Die Empfehlungen sollten sich auf keinen Fall widersprechen.
### Mögliche Maßnahmen
Hier ein erster Entwurf, basierend auf der OpenStreetMap Karte, die nur den Hinweis  „© OpenStreetMap-Mitwirkende“ verlangt. Vielleicht möchten Sie auch selber einen Entwurf auf Basis der LGLN Karte erstellen.
![](8PGF+2H_UmfahrungStadtbahnBaustelle.png)
</t>
  </si>
  <si>
    <t>Orientierungshilfen aufstellen.</t>
  </si>
  <si>
    <t>- 2016-06-01 Jens Spille - An Verwaltung Stadt Hemmingen gemeldet.</t>
  </si>
  <si>
    <t>Orientierungshilfe zur gefahrlosen Umfahrung der Stadtbahn Baustelle#2</t>
  </si>
  <si>
    <t>Am Rathausplatz</t>
  </si>
  <si>
    <t>8PGG+99</t>
  </si>
  <si>
    <t>Fahrrad-Cafe am Rathausplatz</t>
  </si>
  <si>
    <t>Rathausplatz</t>
  </si>
  <si>
    <t>Warum nicht?</t>
  </si>
  <si>
    <t>8PGG+VC</t>
  </si>
  <si>
    <t>Eine Fahrradstraße die keine sein darf</t>
  </si>
  <si>
    <t>Köllnbrinkweg zwischen Rathausplatz und Grundschule</t>
  </si>
  <si>
    <t>Teilabschnitt als Einbahnstraße</t>
  </si>
  <si>
    <t>8PGG+WC</t>
  </si>
  <si>
    <t>Eine Fahrradstraße die keine sein darf#2</t>
  </si>
  <si>
    <t xml:space="preserve">Im Köllnbrinkweg zwischen Weidenkamp und Grundschule gibt es ein Konfliktpotential zwischen KFZ und Fahrrädern. Durch die parkenden Autos am Rand wird durch entgegenkommende Fahrzeuge bzw. überholende Fahrzeuge der geforderte Mindest-Seitenabstand von 1.5 Meter oft/meist nicht eingehalten.
![](8PGG+VC_Köllnbrinkweg.jpg)
In der [HannoRad Ausgabe 2019-3](https://www.hannorad.de/wp-content/uploads/hannorad2019-3.pdf) steht ein Artikel zur Fahrradstraße Kleefelder Straße in Hannover. Diese darf keine Fahrradstraße mehr sein, da durch die parkenden Autos die Straße zu schmal ist. Die verbleibenden, etwas mehr als 3 Meter reichen nicht aus, um als Fahrradstraße mit KFZ frei zu dienen. Einfach nur blaue Schilder aufhängen und baulich nichts zu verändern reicht nicht aus.
![](8PGG+VC_ArtikelAusHannoRadAusgabe2019-3.jpg)
</t>
  </si>
  <si>
    <t xml:space="preserve">- In gleicher Richtung: Überholverbot von Zweirädern für KFZ.
- In entgegengesetzter Richtung: Ideen werden gesucht, so das Radfahrer (u.a. Grundschüler) nicht zwischen parkenden Autos oder dem Bordstein und entgegenkommende Fahrzeuge "gequetscht" werden.
</t>
  </si>
  <si>
    <t>8PGH+4H</t>
  </si>
  <si>
    <t>Anlieger frei auf Fahrradstraßen</t>
  </si>
  <si>
    <t>Fahrradstraßen</t>
  </si>
  <si>
    <t>Autos auf Fahrradstraßen (Anlieger frei)</t>
  </si>
  <si>
    <t>Schilder Anlieger frei aufstellen und regelmäßig überprüfen</t>
  </si>
  <si>
    <t>8PGM+5V</t>
  </si>
  <si>
    <t xml:space="preserve">Berliner Straße - Radweg zu schmal </t>
  </si>
  <si>
    <t>Radweg zu schmal und 2 Richtung</t>
  </si>
  <si>
    <t>Kein eigener Radweg</t>
  </si>
  <si>
    <t>8PGP+84</t>
  </si>
  <si>
    <t>Verkehrsberuhigung Klewertweg</t>
  </si>
  <si>
    <t>Hemmingen, Klewertweg</t>
  </si>
  <si>
    <t>Aufpflasterung für Pkw auf Klewertweg zur Verkehrsberuhigung</t>
  </si>
  <si>
    <t>Aufpflasterung</t>
  </si>
  <si>
    <t>8PGQ+74</t>
  </si>
  <si>
    <t>Radfahrer behindern Entgegenkommende</t>
  </si>
  <si>
    <t>Radfahrer</t>
  </si>
  <si>
    <t>Nicht so oft nebeneinander fahren (Berliner Str zu Schulzeiten)</t>
  </si>
  <si>
    <t>„Mehr Achtsamkeit“ – Aktion denkbar</t>
  </si>
  <si>
    <t>8PGR+7W</t>
  </si>
  <si>
    <t>Einmündung Hohe Bünte begradigen</t>
  </si>
  <si>
    <t>Hemmingen - Westerfeld - Berliner Straße - Einmündung Hohe Bünte</t>
  </si>
  <si>
    <t xml:space="preserve">Radfahrer auf dem gemeinsamen, einseitigen, zweirichtungs Rad- und Fußweg, müssen in der Einmündung Hohe Bünte der eingerückten Furt folgen. Hinzu kommt das die Radfahrerfurt sehr schmal und nur einseitig vom Zebrastreifen angeordnet ist. Damit ist der Radfahrer nicht mehr im Sichtfeld des von der Berliner Straße kommenden rechts abbiegenden Autofahrer.
![](8PGR+7W_EinmuendungHoheBuente.png)
![](8PGR+7W_EinmuendungHoheBuenteFoto.png)
</t>
  </si>
  <si>
    <t xml:space="preserve">Straßenbegleitende Radwegeführung  
![](8PGR+7W_Lösung.jpg) </t>
  </si>
  <si>
    <t>Einmündung Hohe Bünte begradigen#2</t>
  </si>
  <si>
    <t>Radwegeführung Berliner Str. Einmündung Hohe Bünte</t>
  </si>
  <si>
    <t xml:space="preserve">Straßenbegleitende Radwegeführung </t>
  </si>
  <si>
    <t>8PGV+3F</t>
  </si>
  <si>
    <t>Querung Berliner Straße</t>
  </si>
  <si>
    <t>Hemmingen, Berliner Straße – KGS</t>
  </si>
  <si>
    <t>Vorrang querender Radfahrverbindungen</t>
  </si>
  <si>
    <t>Radfahrerfurt über Berliner Straße</t>
  </si>
  <si>
    <t>8PGV+4C</t>
  </si>
  <si>
    <t>Haltestelle KGS - Konflikt zwischen Wartenden und Radfahrern</t>
  </si>
  <si>
    <t>Klare Gliederung / Lenkung des Radverkehrs aus der Börie Richtung Schule / Engstelle Bushaltestelle</t>
  </si>
  <si>
    <t>Trampelpfad bei der Bushaltestelle Börie als Radweg ausbauen.</t>
  </si>
  <si>
    <t>Haltestelle KGS - Konflikt zwischen Wartenden und Radfahrern#2</t>
  </si>
  <si>
    <t>Bushaltestelle Börie. Die Radfahrer kürzen den Weg dort über die Wiese ab. Dieses Wegstück sollte gepflastert werden, damit die Radfahrer nicht zwischen den wartenden Leuten auf den Bus, hindurchfahren müssen.</t>
  </si>
  <si>
    <t>Haltestelle KGS - Konflikt zwischen Wartenden und Radfahrern#3</t>
  </si>
  <si>
    <t>Berliner Straße - Haltestelle KGS</t>
  </si>
  <si>
    <t xml:space="preserve">Berliner Straße - Haltestelle KGS - Konflikt zwischen Wartenden und Radfahrern.
Über RADar! wurde eine neue Meldung eingestellt. ID: 2019-19547
Adresse: Berliner Straße, Hemmingen, Wilkenburg, Hemmingen, Region Hannover, Niedersachsen, 30966, Deutschland
Meldungsgrund: Unfallschwerpunkt
Weitere Angaben: Den Trampelpfad bei der Bushaltestelle Börie als Radweg ausbauen (direkter Weg zur KGS). Wenn man als Fußgänger in den Bus steigen will, ist es sehr unangenehm, wenn die vielen Schüler die aus der Börie kommen zwischen den wartenden Passanten hindurch-kurven.
</t>
  </si>
  <si>
    <t>8PGV+9F</t>
  </si>
  <si>
    <t>Service Station an KGS</t>
  </si>
  <si>
    <t>Radfahren in Hemmingen</t>
  </si>
  <si>
    <t>Öffentliche Luftpumpe Service Station an KGS</t>
  </si>
  <si>
    <t>Mehr Fahrradbügel wie an KGS</t>
  </si>
  <si>
    <t>Mehr Fahrradbügel</t>
  </si>
  <si>
    <t>8PGX+MQ</t>
  </si>
  <si>
    <t>Beleuchtung Brückstraße</t>
  </si>
  <si>
    <t>Brückstraße</t>
  </si>
  <si>
    <t>8PHG+RV</t>
  </si>
  <si>
    <t>Pflaster abgesackt - Sturzgefahr - Am Siek</t>
  </si>
  <si>
    <t>Michael M.</t>
  </si>
  <si>
    <t>Am Siek</t>
  </si>
  <si>
    <t xml:space="preserve">Durch die Errichtung des neuen Bügels ist man geneigt, links am neuen Bügel vorbeizufahren. Die Pflasterung ist jedoch tückisch und gefährlich. Die Regenrinne sollte eigentlich der tiefste Punkt der Wegfläche sein, sodass das Regenwasser abfließen kann. Tatsächlich hat sich die Pflasterung des Fuß- und Radweges daneben so weit abgesenkt, dass sich eine erhöhte Kante der Regenrinne über eine längere Strecke herausgebildet hat. Wenn dort Laub liegt (aber auch sonst), kann dies zur Sturzgefahr werden, wenn man unerwartet an diese Kante kommt … wie es einen ADFC Kollegen fast passiert ist.
![](8PHG+RW_AmSiek_PflasterAbgesackt.jpg)
</t>
  </si>
  <si>
    <t>Abgesackte Pflastersteine anheben &amp; neu verlegen.</t>
  </si>
  <si>
    <t>Am Siek - Drängelgitter abbauen</t>
  </si>
  <si>
    <t>Hemmingen, Vor Klewertweg 48</t>
  </si>
  <si>
    <t>Bügel zwingt zum Absteigen Querung der Fahrradstraße</t>
  </si>
  <si>
    <t>Am Siek - Drängelgitter abbauen#2</t>
  </si>
  <si>
    <t>Hemmingen, Im Siek</t>
  </si>
  <si>
    <t>Drängelgitter Im  Siek (Mängelkarte) kaum durch-fahrbar</t>
  </si>
  <si>
    <t>Am Siek - Drängelgitter abbauen#3</t>
  </si>
  <si>
    <t>Hemmingen, Am Siek</t>
  </si>
  <si>
    <t xml:space="preserve">Umlaufgitter verhindern das Durchkommen von Fahrrädern mit Anhänger und Lastenräder. 
ERA "Empfehlungen für Radverkehrsanlagen": "Poller sind unzulässig, wo Verkehrsteilnehmer gefährdet oder der Verkehr erschwert werden kann. Sie müssen nachts und bei schlechten Sichtverhältnissen ausreichend erkennbar sein."
![](8PHG+RW_AmSiek.png)
</t>
  </si>
  <si>
    <t xml:space="preserve">Umlaufgitter entfernen, evtl. Verengung auf mindestens 2 m, um KFZ Verkehr zu verhindern.
![](8PHG+RW_VerengungRadweg.svg)
Beispiel Weserradweg.
![](8PHG+RW_WeserradwegHamelnEinengung.png)
Evtl. rote Furt über Klewertweg. Vorfahrt ändern. Um bessere Sichtverhältnisse zu gewähren.
</t>
  </si>
  <si>
    <t>8PJC+32</t>
  </si>
  <si>
    <t>Orientierungshilfe zur gefahrlosen Umfahrung der Stadtbahn Baustelle#3</t>
  </si>
  <si>
    <t>Am Ortseingang Hemmingen (Nord / Süd)</t>
  </si>
  <si>
    <t>8PJM+VW</t>
  </si>
  <si>
    <t>Verlängerung  'Vor der Kornhast' bis 'Reuterwiesen'</t>
  </si>
  <si>
    <t>Verlängerung des 'Vor der Kornhast' bis zu den dem Weg 'Reuterwiesen' in der Nähe vom Freibad Hemmingen</t>
  </si>
  <si>
    <t>Weg ausbauen</t>
  </si>
  <si>
    <t>- offen, gehört zum Stadtgebiet Hannover</t>
  </si>
  <si>
    <t>8PJR+46</t>
  </si>
  <si>
    <t>Verbindung Fahrradstraße zum Radweg optimieren#2</t>
  </si>
  <si>
    <t>Am Büntesee in der Höhe der KGS Hemmingen ist der Weg nur noch eine große schlammige Pfütze.</t>
  </si>
  <si>
    <t>Übergang Hohe Bünte zur Radweg Büntesee ausbauen</t>
  </si>
  <si>
    <t>Verbindung Fahrradstraße zum Radweg optimieren</t>
  </si>
  <si>
    <t>Hohe Bünte - Nähe Freibad</t>
  </si>
  <si>
    <t xml:space="preserve">Meldung per Radar! ID: 2019-19546
Adresse: Hohe Bünte, Wilkenburg, Hemmingen, Region Hannover, Niedersachsen, 30966, Deutschland
Meldungsgrund: Auffahrt auf Radweg nur mit Umweg möglich
Weitere Angaben: Wenn man aus Ricklingen kommt, und vor der Shinebar auf die Straße fahren möchte (Fahrradstraße) muss man unglücklich um die Ecke kurven.
![](8PJR+55_BeiStrandbad.png)
</t>
  </si>
  <si>
    <t>8PM9+8X</t>
  </si>
  <si>
    <t>Mühlenholzweg sanieren</t>
  </si>
  <si>
    <t>Hannover</t>
  </si>
  <si>
    <t>Mühlenholzweg sanieren (!!!)</t>
  </si>
  <si>
    <t>8PM9+JX</t>
  </si>
  <si>
    <t>Mühlenholzweg sanieren#2</t>
  </si>
  <si>
    <t>Ausbesserung Radweg vor dem Waldschlösschen (Durch B3 neu komplett kaputt gefahren durch LKWs, Loch an Loch)</t>
  </si>
  <si>
    <t>8PMH+33</t>
  </si>
  <si>
    <t>Kleingarten Kolonie</t>
  </si>
  <si>
    <t>von Ricklingen kommend (Kleingarten Kolonie)</t>
  </si>
  <si>
    <t>ADFC: unklar was gemeint ist</t>
  </si>
  <si>
    <t>8PMQ+XJ</t>
  </si>
  <si>
    <t>Hemminger Kirchweg nahe Osterbrückenweg#2</t>
  </si>
  <si>
    <t>erledigt 2020-05 - Hemminger Kirchweg zum Osterbrückenweg (Betonpiste Hannover ) sanieren</t>
  </si>
  <si>
    <t>ist erledigt!</t>
  </si>
  <si>
    <t xml:space="preserve">- 2019-07-12 - Stadt Hannover - Wir haben die Angelegenheit geprüft und beabsichtigen, noch in diesem Jahr den gesamten etwa 130 m langen, in Beton befestigten Wege-abschnitt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</si>
  <si>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8PPQ+5H</t>
  </si>
  <si>
    <t>Hemminger Kirchweg nahe Osterbrückenweg</t>
  </si>
  <si>
    <t>Hemminger Kirchweg</t>
  </si>
  <si>
    <t>Diese Meldung kam über RADar! rein. ID: 2019-19480
Adresse: Großer Hemminger Teich, Hemminger Kirchweg, Wilkenburg, Hemmingen, Region Hannover, Niedersachsen, 30966, Deutschland  
Meldungsgrund: Loch, Unebenheit, Bruch oder Riss im Oberbau erhöht Sturzrisiko  
weitere Angaben: An der Grenze zur Stadt Hannover 52.335427,9.738917</t>
  </si>
  <si>
    <t xml:space="preserve">- 2019-07-12 - Stadt Hannover - Wir haben die Angelegenheit geprüft und beabsichtigen, noch in diesem Jahr den gesamten etwa 130 m langen, in Beton befestigten Wege 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</si>
  <si>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8Q29+P6</t>
  </si>
  <si>
    <t>Betonradweg ist abgesackt</t>
  </si>
  <si>
    <t>Wilkenburg - Harkenbleck</t>
  </si>
  <si>
    <t>Gefahrenstelle: Absatz neben den Fahrbahnflächen der Betonradwegen ist abgesackt und durch Setzung ist gefährliche Kante entstanden. Wenn man hier abrutscht fällt man unweigerlich hin, weil das Rad nicht mehr zurück auf den Weg kommt.</t>
  </si>
  <si>
    <t>Gefahrenstelle beseitigen</t>
  </si>
  <si>
    <t>8Q5G+F7</t>
  </si>
  <si>
    <t>Leinebrücke zum Grassdachhaus</t>
  </si>
  <si>
    <t>"Gesamtkonzept wasserbezogener Naherholung"</t>
  </si>
  <si>
    <t>Steinfeldsee – Grassdachhaus</t>
  </si>
  <si>
    <t>Es fehlt ein Konzept zur Entlastung und Entschärfung der sogenannten Wilkenburger Spinne. Bewohner, die von Westerfeld, Arnum oder Wilkenburg nach Laatzen müssen, haben keine andere Wahl, als über die Wilkenburger Spinne nach Wülfel zu fahren. Die Radwege in der Leinemasch sind bei Regen und im Winter  nicht oder nur noch sehr eingeschränkt passierbar.</t>
  </si>
  <si>
    <t>1. Hier sollte man die Diskussion über eine Brücke zwischen Wilkenburg und Laatzen, wie sie 2014 im „Gesamtkonzept wasserbezogener Naherholung“ vorgestellt wurde, wieder beleben. Es sollte untersucht werden, in wieweit eine Reduzierung von Abgasen, Feinstäube, Lärm und Unfallgefahren und die Förderung des Radverkehrs, einen Schotterweg in der Nähe des Steinfeldsees rechtfertigt.   
2. Weitere Überquerungsmöglichkeiten sind zu prüfen. Zum Beispiel in Verlängerung der Kirchstraße.  
![](8Q5G+_BruekeGrassdachhaus.png)</t>
  </si>
  <si>
    <t xml:space="preserve">- 2014 "Gesamtkonzept wasserbezogener Naherholung"
- 2018-01-05 J. Spille: Verbesserungsvorschlag wurde in unserer Stellungsnahme vom VEP2030 wiederholt.  *ADFCStellungnahmeVEP2030.doc* 
</t>
  </si>
  <si>
    <t>Hemmingen und Laatzen (plus Naturschutzbehörden)</t>
  </si>
  <si>
    <t>8Q63+HQ</t>
  </si>
  <si>
    <t>Querung Dörrieweg - Kösterecke – Bordsteinabsenkung</t>
  </si>
  <si>
    <t>Wilkenburg - Wülfeler Straße (L389) - Kreuzung Dörrieweg - Kösterecke</t>
  </si>
  <si>
    <t>Radfahrer, die die Wülfeler Straße (L 389) queren wollen, können entweder den Fußgängerüberweg "schiebend" benutzen, da diese
 eine Fußgängerstreuscheibe besitzt, oder sie queren direkt die L 389. Soweit OK. Durch den hochstehenden Bordstein werden sie am zügigen Überqueren gehindert.
![](8Q63+HP_KöstereckeKarte.png)
![](8Q63+HP_KöstereckeFoto.png)</t>
  </si>
  <si>
    <t>- 2020-05 Barrierefreie Haltestelle geplant – Absenkung wird es nicht geben.  
- 2020-09 Haltestelle wird gebaut, mit einen Absenkung daneben. Nicht direkt vor der Einfahrt Kösterecke. Es ist ein Kompromis.</t>
  </si>
  <si>
    <t>8Q64+Q3</t>
  </si>
  <si>
    <t>Radweg-Nichtradweg-Radweg</t>
  </si>
  <si>
    <t>Wilkenburg, Wülfeler Straße</t>
  </si>
  <si>
    <t>Der Radweg entlang der L398 ist von Arnum bis Ortseingang / Friedhof Wilkenburg verpflichtend (Zeichen 240). Ab ca. Ortseingang wird der Weg (zurecht aufgrund der geringen Breite) zum "Fußweg / Radfahrer frei" herabgestuft, d.h. der Alltagsradfahrer/Berufspendler sollte/muss auf die Straße wechseln. Nach der Kurve vor der Kirchstraße neben der Pferdekoppel wird der Weg wieder zum verpflichtenden Radweg auf der linken Seite heraufgestuft, d. h. ein erneuter Wechsel der Straßenseite steht an. 
Erschwerend kommt hinzu, dass der Rad-/Fußweg für beide Fahrtrichtungen freigegeben ist und in der Ortsdurchfahrt Wilkenburg dafür eigentlich zu schmal ist.
![](8Q64+XF_DurchfahrtWilkenburg.png)</t>
  </si>
  <si>
    <t xml:space="preserve">Maximalforderung: Einen der ERA "Empfehlungen für Radverkehrsanlagen" entsprechenden Radweg durch Wilkenburg bauen. Realistisch: Warnzeichen 138 an den gefährlichen Stellen aufstellen. Eventuell einen Radstreifen einrichten. Dieser würde allerdings nicht das Problem des doppelten Seitenwechsels lösen.
</t>
  </si>
  <si>
    <t xml:space="preserve">- 2017 - Jens Spille - L389 soll saniert werden.
</t>
  </si>
  <si>
    <t>8Q74+2P</t>
  </si>
  <si>
    <t>Steinweg auf Wülfeler Straße kaputt und verdeckt#2</t>
  </si>
  <si>
    <t>Wilkenburg, Pferdeampel</t>
  </si>
  <si>
    <t>Wilkenburg Pferdeampel / Steinweg zwingt zum Absteigen, Pflasterung und Bordsteinabsenkung wünschenswert</t>
  </si>
  <si>
    <t xml:space="preserve">Durchfahrt verbreitern und befestigen. 
</t>
  </si>
  <si>
    <t>Steinweg auf Wülfeler Straße kaputt und verdeckt#3</t>
  </si>
  <si>
    <t>Udo S.</t>
  </si>
  <si>
    <t>Wilkenburg: Verbindung Steinweg zur Wülfeler Straße</t>
  </si>
  <si>
    <t xml:space="preserve">Radfahrer die aus Harkenbleck kommen und in Richtung Wilkenburger Spinne fahren, nutzen den Steinweg. Die Verbindung vom Steinweg zur Wülfeler Straße ist eine kurze und schmale Furt die in der Regel verdeckt ist.  
</t>
  </si>
  <si>
    <t>Steinweg auf Wülfeler Straße kaputt und verdeckt</t>
  </si>
  <si>
    <t>Übergang von Dorfstraße zu L389 muss vernünftig gestaltet werden, so dass diese Ampel für Radfahrende und Zu-Fuß-Gehende vernünftig nutzbar ist und eine saubere Aufstellfläche entsteht. Derzeit laufen Randsteine quer und ein ehemaliger abgerupfter Grünstreifen ist nur noch schlammig</t>
  </si>
  <si>
    <t>Übergang sanieren</t>
  </si>
  <si>
    <t>8Q74+J5</t>
  </si>
  <si>
    <t>Mehr Reitwege</t>
  </si>
  <si>
    <t>Hemmingen / Wilkenburg</t>
  </si>
  <si>
    <t>Pferde machen Untergrund kaputt, mehr Reiterwege notwendig</t>
  </si>
  <si>
    <t>8Q77+69</t>
  </si>
  <si>
    <t>Wilkenburg bis Grasdachhaus</t>
  </si>
  <si>
    <t>Neue Verbindung von Wilkenburg in die Leinemasch (Grasdachhaus)</t>
  </si>
  <si>
    <t>8Q77+79</t>
  </si>
  <si>
    <t>Wilkenburg bis Grasdachhaus#2</t>
  </si>
  <si>
    <t>Teppichscheine bis Leinemasch</t>
  </si>
  <si>
    <t>Geforderter Lückenschluss aus Radverkehrskonzept 2015.
![](8P7H+35_Radverkehrskonzept_Lücken.png)</t>
  </si>
  <si>
    <t>- Aus Radverkehrskonzept 2015 bekannt.</t>
  </si>
  <si>
    <t>8Q84+5P</t>
  </si>
  <si>
    <t xml:space="preserve">Radwege Wilkenburg </t>
  </si>
  <si>
    <t>Radweg Wilkenburg entlang L389 ist nicht befahrbar, schlechter Zustand</t>
  </si>
  <si>
    <t>L 389 gefährliche Schlaglöcher im Radweg – Sturzgefahr</t>
  </si>
  <si>
    <t>Wülfeler Straße (L 389) zwischen Wilkenburg und Wilkenburger Spinne</t>
  </si>
  <si>
    <t xml:space="preserve">Gefahr durch Stürze, besonders entlang der Längskanten.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![](8Q84+6P_L389Radweg.png)
#### Über RADar! wurde eine neue Meldung eingestellt.
ID: 2019-19318
Adresse: Wülfeler Straße, Arnum, Wilkenburg, Region Hannover, Niedersachsen, 30966, Deutschland
Meldungsgrund: Loch, Unebenheit, Bruch oder Riss im Oberbau erhöht Sturzrisiko
weitere Angaben: 2019-05-27-Mo
#### Über RADar! wurde eine neue Meldung eingestellt.
ID: 2019-19275
Adresse: Wülfeler Straße, Wilkenburg, Region Hannover, Niedersachsen, 30966, Deutschland
Meldungsgrund: Loch, Unebenheit, Bruch oder Riss im Oberbau erhöht Sturzrisiko
Weitere Angaben: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t>
  </si>
  <si>
    <t>Sanierung</t>
  </si>
  <si>
    <t>- 2019-05-27-Mo - Jens Spille - Mehrere Meldungen über Radar! ID: 2019-19275, ID: 2019-19318
- 2019-09-09 Jens Spille - Im Stadtgespräch mit Bündnis 90 / Die Grünen erörtert.</t>
  </si>
  <si>
    <t>Niedersachsen</t>
  </si>
  <si>
    <t>8Q92+PP</t>
  </si>
  <si>
    <t>Hotel zur Post - Gefährliche Einfädelung und spitzwinklig Querung</t>
  </si>
  <si>
    <t>Hemmingen Dorf - Vor Hotel zu Post</t>
  </si>
  <si>
    <r>
      <rPr>
        <sz val="14"/>
        <color rgb="FF000000"/>
        <rFont val="Calibri"/>
        <family val="2"/>
        <charset val="1"/>
      </rPr>
      <t xml:space="preserve">**Fahrtrichtung in Richtung Westen**
Der gemeinsame Geh und Radweg wird in Höhe der Querungshilfe zum reinen Gehweg. Für die Einfädelung auf die Fahrbahn ist die engste Stelle bei der Querungshilfe vorgesehen. Hinzu kommt das die Bordstein Absenkung sehr kurz ist. Es ist schwierig den KFZ Verkehr von hinten zu beobachten und gleichzeitig die Absenkung zu treffen. 
*Mögliche Maßnahme*
Eine Einfädelspur schaffen und 'Achtung Radfahrer' Zeichen aufstellen.
![](8Q92+PM_EinfädelhilfeWunstorf.png)
Beispiel Einfädelhilfe aus Wunstorf - Koordinaten 52.42882/9.41554 'Am hohen Holz' gegenüber Rübensaftkocherei Reinhold - lecker
Empfehlungen für ein Radwegende aus [Musterlösungen für Radverkehrsanlagen in Baden-Württemberg](https://www.fahrradland-bw.de/fileadmin/user_upload_fahrradlandbw/1_Radverkehr_in_BW/c_Projekte_Infrastruktur/Landesradverkehrsnetz/1604_25_Musterloesungen_RadNETZ.pdf)
![](8Q92+PM_Radwegende.png)
![](8Q92+PM_Querungshilfe.png)
**Fahrtrichtung in Richtung Osten**
Hier gibt es zwei Möglichkeiten, entweder der Radfahrer benutzt die Fahrbahn und möchte die Querungshilfe benutzen um auf den linksseitigen Geh und Radweg zu kommen. Das geht aufgrund der baulichen Anordnung fast nur im rechten Winkel. Oder der Radfahrer kommt vom Gehweg - Radfahrer frei - auf der rechten Seiten und muss die viel zu schmalen Bordsteinabsenkung benutzen.
</t>
    </r>
    <r>
      <rPr>
        <b/>
        <sz val="14"/>
        <color rgb="FF000000"/>
        <rFont val="Calibri"/>
        <family val="2"/>
        <charset val="1"/>
      </rPr>
      <t xml:space="preserve">*Mögliche Maßnahmen*
</t>
    </r>
    <r>
      <rPr>
        <sz val="14"/>
        <color rgb="FF000000"/>
        <rFont val="Calibri"/>
        <family val="2"/>
        <charset val="1"/>
      </rPr>
      <t xml:space="preserve">Eine Aufstellfläche vor der Querungshilfe für Radfahrer die die Fahrbahn benutzen und breitere Bordsteinabsenkungen für die Anderen. 
![](8Q92+PM_HotelZurPost.svg)
</t>
    </r>
  </si>
  <si>
    <t>siehe unter Mangel</t>
  </si>
  <si>
    <t xml:space="preserve">- 2019-08-14 - Tour mit Regionspräsident - Bürgermeister: "Die gefährlichste Kreuzung in Hemmingen".
- 2019-09-09 - Im Stadtgespräch mit Bündnis 90 / Die Grünen erörtert.
</t>
  </si>
  <si>
    <t>8Q94+VR</t>
  </si>
  <si>
    <t>Wilkenburger Spinne - Gefährliche Zweirichtungsquerung</t>
  </si>
  <si>
    <t>Einmündung Dorfstraße (K221) auf der Wülfeler Straße (L 389)</t>
  </si>
  <si>
    <t xml:space="preserve">Der Radweg entlang der Wülfeler Straße (L 389) (grüner Pfeil) hat eine abgefahrene rote Markierung in der Einmündung Dorfstraße (K 221).
Zu den Stoßzeiten bildet sich ein Rückstau auf der Dorfstraße, da auf der Wülfeler Straße ein kontinuierlicher Verkehrsfluss besteht. 
Durch den "Druck" der Fahrer eine Lücke erwischen zu müssen (Tunnelblick), sind Radfahrer und Fußgänger auf der Querung nicht mehr sicher.
Des weiteren ist die Querung (blauer Pfeil) vom Parkplatz kommend sehr gefährlich, da der Verkehr aus Richtung Wilkenburg 
hinter einer Kurve liegt. "Grüner Ring".
![](8Q94+VR_WilkenburgerSpinne.png)
![](8Q94+VR_WilkenburgerSpinneFoto.png)
</t>
  </si>
  <si>
    <t>Hier brauchen wir dringend eine Entschleunigung
  - Ideal wäre ein Kreisel, mit STOP und Zusatzzeichen Radfahrer von links und rechts.
  - Eine Trennung der Zufahrt aus Hemmingen und der Zufahrt zum Parkplatz.
  - Notfalls eine Lichtsignalanlage (LSA).
  - Dringend eine Geschwindigkeitsbegrenzung auf 50 km/h.
Für die Querung aus und zu dem Parkplatz wäre eine Querungshilfe (Verkehrsinsel) sinnvoll. Mindestens ein Spiegel.
![](8Q94+VR_VorschlagWilkerburgerSpinne.svg)</t>
  </si>
  <si>
    <t>Wilkenburger Spinne - Gefährliche Zweirichtungsquerung#2</t>
  </si>
  <si>
    <t>Wilkenburger Spinne</t>
  </si>
  <si>
    <t>Wilkenburger Spinne - Gefährliche Zweirichtungsquerung#3</t>
  </si>
  <si>
    <t>Bedarfsampel oder Kreisel</t>
  </si>
  <si>
    <t>Wilkenburger Spinne - Gefährliche Zweirichtungsquerung#4</t>
  </si>
  <si>
    <t>Mangel spricht für sich selber</t>
  </si>
  <si>
    <t>Wilkenburger Spinne - Gefährliche Zweirichtungsquerung#5</t>
  </si>
  <si>
    <t>Ampel an Wilkenburger Spinne</t>
  </si>
  <si>
    <t>Ampel</t>
  </si>
  <si>
    <t>Wilkenburger Spinne - Gefährliche Zweirichtungsquerung#6</t>
  </si>
  <si>
    <t>Kreuzung sehr gefährlich</t>
  </si>
  <si>
    <t>Wilkenburger Spinne - Gefährliche Zweirichtungsquerung#7</t>
  </si>
  <si>
    <t>Extremer Gefahrenpunkt</t>
  </si>
  <si>
    <t>Wilkenburger Spinne - Gefährliche Zweirichtungsquerung#8</t>
  </si>
  <si>
    <t>Radweg von Wilkenburg zur W. Spinne sanieren, ist in miserablem Zustand</t>
  </si>
  <si>
    <t>Wilkenburger Spinne - Gefährliche Zweirichtungsquerung#9</t>
  </si>
  <si>
    <t>Radweg von Wilkenburg zur W. Spinne spottet jede Beschreibung</t>
  </si>
  <si>
    <t>Wilkenburger Spinne - Gefährliche Zweirichtungsquerung#10</t>
  </si>
  <si>
    <t>Tempo 50  von Wilkenburg zur W. Spinne</t>
  </si>
  <si>
    <t>Tempo 50</t>
  </si>
  <si>
    <t>Wilkenburger Spinne - Gefährliche Zweirichtungsquerung#11</t>
  </si>
  <si>
    <t>Parkplatz Wilkenburger Spinne</t>
  </si>
  <si>
    <t xml:space="preserve">Über RADar! wurde eine neue Meldung eingestellt. ID: 2019-19279
Adresse: Wilkenburger Straße, Wülfel, Döhren-Wülfel, Hemmingen, Region Hannover, Niedersachsen, 30519, Deutschland
Meldegrund: Sichere Straßenquerung fehlt
Weitere Angaben: Wer als Radfahrer vom Grünen Ring kommend an der Wilkenburger Spinne die Wilkenburger Straße überqueren muss, um auf den gegenüber liegenden Radweg oder die Dorfstraße zu gelangen, wird von Autofahrern aus Richtung Wilkenburg erst spät gesehen wie auch umgekehrt, da die Gefahrenstelle hinter einer leichten Kurve liegt. </t>
  </si>
  <si>
    <t>Deutliche Warnschilder, die auch im Dunkeln gut sichtbar sind, aus rechtzeitiger Entfernung könnten helfen.</t>
  </si>
  <si>
    <t>8Q98+X3</t>
  </si>
  <si>
    <t>Orientierungslos am Ortseingang - fehlende Ortstafeln</t>
  </si>
  <si>
    <t>Hemmingen Pattensen - alle nicht straßenbegleitende Radwege</t>
  </si>
  <si>
    <t xml:space="preserve">Ortsunkundige wissen nicht, wann sie welchen Ort passieren. Hinweise auf Sehenswürdigkeiten und Hilfe (Gastronomie, Lebensmittel und Pannendienst) erleichtern das Leben und solche Gäste kommen wieder.
</t>
  </si>
  <si>
    <t xml:space="preserve">Beispiel Ortseingangstafel aus Koldingen. Aufgestellt vom Ortsrat.
![](8Q98+W4_Willkommenstafel.png)
</t>
  </si>
  <si>
    <t>8QC7+47</t>
  </si>
  <si>
    <t>Radweg Wilkenburger Spinne bis Ziegenbocksbrücke - bei Nässe rutschig</t>
  </si>
  <si>
    <t>Radweg Wilkenburger Spinne bis Ziegenbocksbrücke</t>
  </si>
  <si>
    <t>Weg ist bei Regen nass und dreckig. Rutschgefahr.
![](8QC7+2M_WegZurZiegenbocksbrücke.png)</t>
  </si>
  <si>
    <t>8QC8+WH</t>
  </si>
  <si>
    <t>Wilkenburger Straße - Leinebogen</t>
  </si>
  <si>
    <t>Ganz schlechter Radweg zwischen Leine und alter Leine</t>
  </si>
  <si>
    <t>- 04.01.2021 - Gemeldet an die Stadtverwaltung Laatzen über "Sag's uns einfach" vom ADFC Laatzen.
- 04.01.2021, 11:45 - Antwort des Stadtverwaltung Laatzen:
"Hier werden wir zusammen mit der Region Hannover prüfen, inwieweit eine Verbesserung für Fußgänger und Radfahrer erreicht werden kann.".   Meldungs-ID: 416442106 .</t>
  </si>
  <si>
    <t>8QF4+62</t>
  </si>
  <si>
    <t>Döhrener Str. zur Wülfeler Straße, fehlende Verbindung</t>
  </si>
  <si>
    <t>Döhrener Str. zur Wülfeler Str, fehlende Verbindung</t>
  </si>
  <si>
    <t>Radweg planen</t>
  </si>
  <si>
    <t>-  offen, ist Grenzbereich zwischen Hemmingen und Hannover.</t>
  </si>
  <si>
    <t>8QF6+HR</t>
  </si>
  <si>
    <t>Kritik an Verkehrszeichen</t>
  </si>
  <si>
    <t>L398 - Wilkenburger Straße</t>
  </si>
  <si>
    <t>Der neue Geh-, Radweg entlang der Wilkenburger Straße ist als Gehweg mit Radfahrer frei beschildert. Das heißt lauf StVO Schrittgeschwindigkeit für den Radfahrenden. 
![](8QF6+GV_V-ZeichenWilkenburger.png)</t>
  </si>
  <si>
    <t xml:space="preserve">Der Weg gehört zum Vorrangsnetz der Region Hannover und sollte als gemeinsamer **Geh- und Radweg** umgewidmet werden. </t>
  </si>
  <si>
    <t>- 2018  - Herr Vinken (Region Hannover) kennt unseren Wunsch, aber die Landesbehörde hat bis jetzt nicht reagiert.</t>
  </si>
  <si>
    <t>8QG2+RX</t>
  </si>
  <si>
    <t>Radweg Johann-Duve-Weg ausschildern</t>
  </si>
  <si>
    <t>Dorfstr. - Brückstraße</t>
  </si>
  <si>
    <t>Umleitung  ausschildern</t>
  </si>
  <si>
    <t>8QG2+V2</t>
  </si>
  <si>
    <t>Hemmingen, Brückstraße Ortsende</t>
  </si>
  <si>
    <t>Viel Verkehr zwischen Union 06 und Johann-Duve-Weg, Querung zu Betriebszeiten kaum möglich</t>
  </si>
  <si>
    <t xml:space="preserve">Querungshilfe notwendig </t>
  </si>
  <si>
    <t>8QH2+9H</t>
  </si>
  <si>
    <t xml:space="preserve">Beleuchtung an Brückstraße </t>
  </si>
  <si>
    <t>Brückstraße Beleuchtung nach Hannover</t>
  </si>
  <si>
    <t>Blendung durch KFZ</t>
  </si>
  <si>
    <t>-  offen, gehört zum Stadtgebiet Hannover</t>
  </si>
  <si>
    <t>8QH3+R4</t>
  </si>
  <si>
    <t>Radwegverschwenkung und Einengung auf Brücke</t>
  </si>
  <si>
    <t>Marco S.</t>
  </si>
  <si>
    <t>Für eine Brücke wird der Radweg verschwenkt und verengt, die Verschwenkung ist im Dunklen schlecht erkennbar, die Breite ist für sich begegnende Radfahrer eng.
Mangel/Gefahr: Der Radweg entlang der K20 wird für eine kleine Brücke stark verschwenkt und die Radwegbreite eingeschränkt. Die Radwegführung ist im Dunklen schlecht erkennbar, der Radweg wird sehr eng an die K20 herangeführt (Abgrenzung nur durch eine Art Bordstein), die Radwegbreite im Bereich der Verschwenkung ist für sich begegnende Radfahrer eng. Ergänzung: Von Hemmingen Richtung Hannover ist eine Absperrschranke (Zeichen 600) angebracht, die in Richtung Hemmingen fehlt.
![](8QH3+R4_BrückeBrückstr.png)</t>
  </si>
  <si>
    <t xml:space="preserve">Mögliche Maßnahmen: Erkennbarkeit im Dunklen durch geeignete Reflektoren o. ä. erhöhen, Absperrschranke auch in Richtung Hemmingen anbringen,  Abgrenzung des Radwegs in Richtung des Gewässers und der Straße verbessern.
</t>
  </si>
  <si>
    <t xml:space="preserve">- 2017-09-13 J. Spille: Straßenbeleuchtung (evtl. Solar) wäre hilfreich.
- 2019 J. Spille: Absperrschranke (Zeichen 600) in Richtung Hemmingen wurde angebracht.
</t>
  </si>
  <si>
    <t>8QJ4+V4</t>
  </si>
  <si>
    <t>Brückstraße unebenes Pflaster</t>
  </si>
  <si>
    <t>Abstellanlagen</t>
  </si>
  <si>
    <t>Beleuchtung und Sanierung</t>
  </si>
  <si>
    <t>Allgemein</t>
  </si>
  <si>
    <t>Gehwege</t>
  </si>
  <si>
    <t>Schilder „Fußweg Radfahrer frei“ sind keine wirkliche Alternative</t>
  </si>
  <si>
    <t>Beleuchtung</t>
  </si>
  <si>
    <t>Gute Kennzeichnung (Beschilderung)</t>
  </si>
  <si>
    <t>Ausschilderung (Richtung und Entfernung) zu innerstädtischen und übergeordneten Zielen</t>
  </si>
  <si>
    <t>Beschilderung</t>
  </si>
  <si>
    <t>Zu enge Radwege</t>
  </si>
  <si>
    <t>Zu schmale Zweirichtungs-Radwege</t>
  </si>
  <si>
    <t>Breite Radwege</t>
  </si>
  <si>
    <t>Einmündungen</t>
  </si>
  <si>
    <t>Niveaugleich geführte Radwege (keine Berg- und Talfahrt)</t>
  </si>
  <si>
    <t>Grundstückseinmündungen</t>
  </si>
  <si>
    <t>Qualität verbessern</t>
  </si>
  <si>
    <t>Wenn Radwege von privaten Ausfahrten o.ä. gekreuzt werden, darauf achten, dass die Absenkung zur Straße nicht bereits auf Höhe des Radweges erfolgt, keine Berg- und Talfahrt</t>
  </si>
  <si>
    <t>Fahrradfreundliche Übergänge zwischen Radweg und Straße</t>
  </si>
  <si>
    <t>Geringe Neigung und keine Stoßkanten</t>
  </si>
  <si>
    <t>einen „Hemminger Standard“ definieren</t>
  </si>
  <si>
    <t>Breite und ebene Radwege</t>
  </si>
  <si>
    <t>Bessere, breitere Radwege</t>
  </si>
  <si>
    <t>Durchgängig, d.h. auch auf weiteren Strecken</t>
  </si>
  <si>
    <t>Gute Radweg</t>
  </si>
  <si>
    <t>Breite, ebene, asphaltierte, beleuchtete vom MIV (Motorisierter Individual- Verkehr) baulich getrennte Radspuren</t>
  </si>
  <si>
    <t>Gute Radwege</t>
  </si>
  <si>
    <t>Drängelgitter / Durchfahrtsperre</t>
  </si>
  <si>
    <t>Abschaffen oder verbreitern</t>
  </si>
  <si>
    <t>Kinder mit gutem Gewissen alleine mit dem Rad durch die Stadt fahren lassen</t>
  </si>
  <si>
    <t>Schlamm-freie Wege, keine Pfützen</t>
  </si>
  <si>
    <t>Asphalt, statt wassergebundene Oberfläche</t>
  </si>
  <si>
    <t>Ausbau, Beleuchtung und geteert</t>
  </si>
  <si>
    <t>Wildwuchs von Sträuchern (u.a. Brombeeren) ragen in die Wege hinein</t>
  </si>
  <si>
    <t>Häufiger Sträucher schneiden, die in den Radweg hineinragen</t>
  </si>
  <si>
    <t>Saubere Übergänge von Gullydeckel zum Radweg (Besser auf Gehweg verlegen) z.B. Weetzener Str – Heinrich-Hertz-Straße (Sturzgefahr)</t>
  </si>
  <si>
    <t>Radwege zu schmal</t>
  </si>
  <si>
    <t>Mit Fußgänger teilen</t>
  </si>
  <si>
    <t>Gemeinsame Nutzung mit Fußgängern</t>
  </si>
  <si>
    <t>Parken auf Rad- und Fußwegen</t>
  </si>
  <si>
    <t>Schlechte Qualität der Radwege</t>
  </si>
  <si>
    <t>Matschige, unebene Radwege</t>
  </si>
  <si>
    <t>Bei „Abnahme“ einer Baumaßnahmen auf korrekte Wiederherstellung bestehen</t>
  </si>
  <si>
    <t>Radwege sind nach Bauarbeiten oft sehr uneben und holperig</t>
  </si>
  <si>
    <t>Umliegendes Pflaster anheben oder Fugen und Überstände mit Asphalt ausgießen</t>
  </si>
  <si>
    <t>Längskanten an Kanaldeckeln usw. sind eine Unfallgefahr</t>
  </si>
  <si>
    <t>Abschaffung Bettelampeln</t>
  </si>
  <si>
    <t>Generelle Benachteiligung des nichtmotorisierten Verkehrs</t>
  </si>
  <si>
    <t>Hannover Schützenallee</t>
  </si>
  <si>
    <t>Von der Kleinen Brücke Richtung ASPRIA Bad ist Pflaster überwuchert(Hannover)</t>
  </si>
  <si>
    <t>Hannover, In der Masch / Osterbrückweg, Lang anhaltende Überflutung bei Hochwasser</t>
  </si>
  <si>
    <t>LSA</t>
  </si>
  <si>
    <t>Drückerampeln (sog. Bettelampel)</t>
  </si>
  <si>
    <t>Gefährliche Engstellen im  Ampelbereich</t>
  </si>
  <si>
    <t>Mittenpositionierung der Ampelsäule</t>
  </si>
  <si>
    <t>Verkehrsschilder auf dem Radweg</t>
  </si>
  <si>
    <t>Zu wenig Platz für wartende Radler oder Fußgänger</t>
  </si>
  <si>
    <t>Ampelschaltung f. Radfahrer nicht akzeptabel (Radfahrer müssen an vielen Ampeln nach Fußgänger Signal fahren, dadurch lange Wartezeiten für Radfahrer)</t>
  </si>
  <si>
    <t>Zu wenig Querungen (Brücken o.ä.) f. Radler / Fußg.</t>
  </si>
  <si>
    <t>Harkenbleck, Im Steinbrink nach Einmündung "Im Häge"</t>
  </si>
  <si>
    <t>Radfahrer werden durch verpflichtenden Radweg zum Wechsel an einer unübersichtlichen Kurve genötigt</t>
  </si>
  <si>
    <t>G</t>
  </si>
  <si>
    <t>Querungen</t>
  </si>
  <si>
    <t>Radfahrer geben kein Richtungszeichen</t>
  </si>
  <si>
    <t>LED Lampen zu hoch eingestellt</t>
  </si>
  <si>
    <t>Hinweis an Radler, LED Lampen justieren</t>
  </si>
  <si>
    <t>Viele Radler benutzen wegen Dunkelheit Auto (im Winter ab 16:30)</t>
  </si>
  <si>
    <t>Meine Radwegstrecken</t>
  </si>
  <si>
    <t>Harkenbleck  -  Hannover Goethestraße</t>
  </si>
  <si>
    <t>Arnum – Hannover Zentrum</t>
  </si>
  <si>
    <t>Route</t>
  </si>
  <si>
    <t>Hemmingen – Hannover Hbf</t>
  </si>
  <si>
    <t>Arnum – Kückenmühle</t>
  </si>
  <si>
    <t>Arnum - Linderte</t>
  </si>
  <si>
    <t>Durchgehendes Rad(schnell)wege-Netz</t>
  </si>
  <si>
    <t>eBike Strecken extra ausweisen</t>
  </si>
  <si>
    <t>Schnellwege</t>
  </si>
  <si>
    <r>
      <rPr>
        <sz val="14"/>
        <color rgb="FF000000"/>
        <rFont val="Calibri"/>
        <family val="2"/>
        <charset val="1"/>
      </rPr>
      <t xml:space="preserve">Arnum Pattenser F. – Real – Deveser Str. – Saarstraße </t>
    </r>
    <r>
      <rPr>
        <sz val="14"/>
        <color rgb="FFFF0000"/>
        <rFont val="Calibri"/>
        <family val="2"/>
        <charset val="1"/>
      </rPr>
      <t>- Mühlenholzweg</t>
    </r>
  </si>
  <si>
    <t>Laatzen</t>
  </si>
  <si>
    <t>Rethen</t>
  </si>
  <si>
    <t>Service</t>
  </si>
  <si>
    <t>Öffentliche Luftpumpe Service Station  da, wo mehrere Bügel sind (z.B. Bushaltestellen)</t>
  </si>
  <si>
    <t>Schlechter Zustand</t>
  </si>
  <si>
    <t>Service Station</t>
  </si>
  <si>
    <t>Vision</t>
  </si>
  <si>
    <t>Mehr Leute müssen vom Auto zum Fahrrad umsteigen</t>
  </si>
  <si>
    <t>Zurückdrängung des nichtmotorisierten Verkehrs</t>
  </si>
  <si>
    <t>d.h. höhere Parkgebühren</t>
  </si>
  <si>
    <t>höhere Spritpreise</t>
  </si>
  <si>
    <t>mehr Platz f. Fahrradfahrer und Fußgänger</t>
  </si>
  <si>
    <t>Gleichberechtigung</t>
  </si>
  <si>
    <t>Vorrang (mind. Gleichberechtigung) vor MIV an Kreuzungen</t>
  </si>
  <si>
    <t>Winterdienst</t>
  </si>
  <si>
    <t>Radwege räumen bei Schneefall</t>
  </si>
  <si>
    <t>6Q3G+97</t>
  </si>
  <si>
    <t>Radweg entlang L460 fehlt</t>
  </si>
  <si>
    <t>L460 zwischen Tiedenwiese und Schulenburg</t>
  </si>
  <si>
    <t xml:space="preserve">Radweg entlang L460 fehlt. Es gibt gefährliche Situationen, insbesondere wenn sich in den Kurzen Bereichen Fahrzeuge überholen, weil vermeintlich kein entgegenkommendes Fahrzeug gesehen wird, aber dann doch Radfahrende auftauchen. </t>
  </si>
  <si>
    <t xml:space="preserve">Die Strecke gehört zum Vorrangsnetz der Region Hannover. Das Ziel ist es, das Vorrangsnetz bis 2030 fertig gestellt zu haben. 
1. Bau eines Radweges.
2. Überholverbot von Fahrzeugen. 
</t>
  </si>
  <si>
    <t>- 2018 - J. Spille - Es gibt Anzeichen das dort langfristig ein Radweg gebaut wird.</t>
  </si>
  <si>
    <t>6Q7V+23</t>
  </si>
  <si>
    <t>Jeinsen Süd - Irreführende Beschilderung</t>
  </si>
  <si>
    <t>Jeinsen - Ortseingang Süd  Einmündung Bürgermeister Rasch Str. in Calenberger Str. (K 202)</t>
  </si>
  <si>
    <t>Der Radweg von Süden trifft linksseitig auf den Ort. Ab hier müssen Radfahrende auf die rechte Fahrbahn wechseln. Dieses Querung ist gefährlich und irreführende beschildert.
Durch die Beschilderung und durch die Furt werden Radfahrende auf den linksseitigen Gehweg geleitet, obwohl der Gehweg in Richtung Norden nicht für Radfahrende freigegeben ist. 
![](6Q7V+23_JeinsenSued.png)</t>
  </si>
  <si>
    <t>Korrektur der Beschilderung und Querungshilfen für Radfahrende.
Beispiel: Korrektur des "Symboles der FAHRRADREGION Hannover" - Furt für Radfahrer - Tempo 30 und Achtung Radfahrer.
![](6Q7V+23_JeinsenSuedKorrektur.png)</t>
  </si>
  <si>
    <t xml:space="preserve">- 2020-06 Die Region hat Fahrradpiktogramme auf die Fahrbahn aufgebracht und Radweg als Gehweg mit Radfahrer frei ausgeschildert. Ob die "roten Pfeile" korrigiert wurden, muss noch geprüft werden. </t>
  </si>
  <si>
    <t>7QF6+HG</t>
  </si>
  <si>
    <t>Kreisel Pattensen Nord - Doppelte Vorfahr Gewährung</t>
  </si>
  <si>
    <t>Pattensen - Göttinger Straße - K233 - B3 - K226 – Kreisel</t>
  </si>
  <si>
    <t>Autofahrer müssen, aus dem Kreisel kommend, Vorfahrt gewähren, zugleich haben die Radfahrer das Zeichen 205 Vorfahrt gewähren. Das stiftet Verwirrung. Die Idee dahinter ist eine scheinbare doppelte Sicherheit. In der Realität gewöhnt sich der Stärkere an seine scheinbare Vorfahrt. Hinzu kommt, das eine Einigung per Sichtkontakt, bei Dunkelheit mit Scheinwerferlicht für den Radfahrer nicht zu machen ist.</t>
  </si>
  <si>
    <t>"Rechts vor Links" wie immer. Je weniger Ausnahmen, desto einfacher und sicherer der Verkehr.</t>
  </si>
  <si>
    <t>7QJF+2R</t>
  </si>
  <si>
    <t>Pattenser Straße - Radweg fehlt</t>
  </si>
  <si>
    <t>Pattenser Straße (K223)</t>
  </si>
  <si>
    <t xml:space="preserve">HAZ Pattensen Artikel -  2018-12-06:
Pattenser Ortsteil fehlt ausgebaute Verbindung zur Kernstadt  VON KIM GALLOP  Reden. Wer Politik macht, auch Kommunalpolitik, braucht häufig einen langen Atem. Ratsmitglied Matthias Friedrichs (SPD) aus Reden hat bei der jüngsten Ratssitzung erneut einen Vorstoß zur Verlängerung des Fuß- und Radwegs an der Kreisstraße 223 (Pattenser Straße) gemacht.  Nach den Vorstellungen von Friedrichs und von der Redener Ortsvorsteherin Edeltraut Ruppelt-Czybulka soll diese Verbindung von Reden/Mühle – dem Abzweig nach Harkenbleck – aus bis in den Kern von Reden verlängert werden. Wie sie in ihrem Antrag schildern, sei dieser Ausbau eine „absolute Notwendigkeit“ und müsse „schnellstmöglich“ umgesetzt werden.  Das Thema ist nicht neu: Es gibt schon einen entsprechenden Ratsbeschluss aus dem Frühjahr 2015. Da die Gestaltung der Kreisstraße samt möglicher Fuß- und Radwege eine Angelegenheit der Region Hannover ist, wurde die Stadtverwaltung von Pattensen entsprechend beauftragt, sich in der Sache an die Region zu wenden. Verändert wurde die Strecke seitdem allerdings nicht.  In ihrem neuen Antrag beschreiben Friedrichs und Ruppelt-Czybulka, dass die K 223 eine viel befahrene Straße ist – und die einzige befestigte Anbindung von Reden an Pattensen-Mitte. „Fußgänger, aber auch Fahrradfahrer setzen sich selbst einer hohen Unfallgefahr aus, sobald sie die Strecke vom Stadtteil Reden aus zum nächsten Fuß- oder Radweg zurücklegen wollen“, heißt es. Besonders deutlich sei das beim jüngsten Streik beim Verkehrsunternehmen Üstra geworden: Wer als Fußgänger oder Radfahrer von Reden aus nach Pattensen wollte oder umgekehrt, dem bliebt „nur die hochgradig gefährliche Route über die K 223“.  Friedrichs hatte in der Ratssitzung persönlich um eine möglichst große Mehrheit für den Antrag gebeten. „Das hat mehr Gewicht bei der Region“, sagte er. „Ich würde mich über jede Stimme freuen.“ Sein Wunsch wurde erfüllt: Es gab außer einer Enthaltung nur Ja­stimmen.  Was die Region von der Angelegenheit hält, ist einer Stellungnahme des Fachbereichs Verkehr zu entnehmen. Die Stadt Pattensen hatte vor kurzem nachgefragt, ob die geforderte Radwegverbindung nicht als Teil des sogenannten Vorrangnetzes für den Alltagsradverkehr mit Bundesmitteln ausgebaut wird. Vonseiten der Region heißt es, dass diese Verbindung nicht Teil des Vorrangnetzes ist. Und weiter steht in der Antwort: „Ein Neubau eines Radweges außerhalb des Vorrangnetzes kann leider nicht in Aussicht gestellt werden.“ </t>
  </si>
  <si>
    <t>Radweg bauen</t>
  </si>
  <si>
    <t>- 2018-12-06 - Region - „Ein Neubau eines Radweges außerhalb des Vorrangnetzes kann leider nicht in Aussicht gestellt werden.“</t>
  </si>
  <si>
    <t>7Q64+F9</t>
  </si>
  <si>
    <t>Radweg zur KGS - In Planung</t>
  </si>
  <si>
    <t>Zwischen Dammstraße und KGS</t>
  </si>
  <si>
    <t xml:space="preserve">siehe [HAZ Artikel](7Q64+F9_2019-03-26 HAZ Pat Radweg zur KGS ist kurvig.pdf).
700 Meter lang und 2.5 bis 3.5 Meter breit. 
</t>
  </si>
  <si>
    <t>- 2019-09-27-Fr - J. Spille - Bau verzögert sich um mehrere Monate, wegen Artenschutzkartierung - Bau 2020 (Quelle HAZ 2019-09-25-Mi.)</t>
  </si>
  <si>
    <t>7Q87+6P</t>
  </si>
  <si>
    <t xml:space="preserve">Radwegführung Göttinger Straße - Ein Hin und Her
</t>
  </si>
  <si>
    <t>In Gespräch mit Grünen</t>
  </si>
  <si>
    <t>Pattensen - Göttinger Straße</t>
  </si>
  <si>
    <t>Plenergy Sommer 2019: Die Schüler der KGS hatten u.a. das Thema "Ausbau Radwege" auf Ihrer Liste. Im Anschluss ist folgende Aufzeichnung entstanden (ohne Gewähr).
![](7Q87+6P_RadwegefuehrungGoettingerStr.png)
Wenn schon Radfahrende von Norden kommend zwischen der Koldinger Straße bis zur Esso Tankstelle auf der Fahrbahn fahren dürfen (grau gestrichelt), warum dann nicht auf der Tempo 30 Strecke von der Schöneberger Straße bis zur Koldinger Straße? Dann müssen Radfahrende nicht zwangsweise an der Koldinger Straße von der Linken auf die Rechte Straßenseite wechseln. 
Unsere Email vom 11.03.2019
Sehr geehrte Damen und Herren,
Der ADFC Hemmingen/Pattensen möchte anlässlich der Diskussion zur Radwegführung in der Göttinger Straße in Pattensen die Sichtweise von Fußgängern und Radfahrenden als Diskussionsbeitrag einbringen und steht für einen konstruktiven Dialog gerne zur Verfügung.
Die ADFC Ortsgruppe Hemmingen/Pattensen sieht die bestehende und auch zukünftig angedachte Radwegeführung entlang der Göttinger Straße als kritisch an und mit einem hohen Gefahrenpotential verbunden. Die Radfahrenden werden auf der Göttinger Straße innerorts auf einem Teil des Zweirichtungs-Rad-/Gehweg neben einer Tempo 30 Strecke geführt. Radfahren entgegen der Fahrrichtung im Zweirichtungsverkehr darf innerorts nach Verwaltungsverordnung nur in Ausnahmefällen  verpflichtend angeordnet werden. 
Abbiegeunfälle mit linksseitig fahrenden Radfahrern gibt es leider zu häufig. 
Der Radweg entlang der Göttinger Straße gehört zum Vorrang-Radwegenetz der Region mit einer mittleren Netzbedeutung und verbindet Pattensen u.a. mit Hemmingen zur späteren Stadtbahn-Endhaltestelle bzw. mit Hannover Zentrum über Harkenbleck und Wilkenburg.
Grundsätzlich ist der ADFC-Hemmingen/Pattensen der Auffassung, dass auf der Göttinger Straße die gesamte Radwegeführung entlang der Tempo 30 Strecke und weiter bis zum Ortsausgang (ESSO Tankstelle) überarbeitet werden sollte. Hier sehen wir Anregungen aus der Semesterarbeit der Studenten der HAWK Hildesheim (WS 2015/2016) als einen ersten Ansatz. Die Arbeit wurde am 25.01.2016 in der Grundschule Pattensen Mitte vorgestellt.
Eine Verkehrsführung für Radfahrende in Ortschaften soll nach Verwaltungsvorschriften eine einheitliche Führung in geschlossenen Ortschaften aufweisen. Also baulich getrennte Radwege oder Fahrbahnführung im durchführenden Verkehrsraum. Da in Pattensen keine einheitliche Radverkehrsführung erkennbar ist, wäre eine Konzepterstellung für Pattensen wünschenswert.
Auf Höhe der Haltestelle Schöneberger Straße kreuzen sich auf den Bus Wartende mit durchfahrenden Radfahrern. Dieses gilt schon jetzt und auch nach der eventuellen Errichtung der geplanten B+R-Anlage. 
Als "Minimallösung" unterstützt der ADFC den Vorschlag diesen Zweirichtungs-Rad-/Gehweg als Gehweg mit Zusatz "Radverkehr frei" auszuweisen, um ein reguläres, legales Befahren der Straße zu ermöglichen.
Ein Gehweg mit Zusatz "Radverkehr frei" ermöglicht Radfahrenden in Richtung Norden auf der Fahrbahn auszuweichen. In Richtung Süden wäre dieses Theoretisch auch möglich, aber da Radfahrenden auf der kurzen Strecke zweimal die Fahrbahn kreuzen müssten, wird dieses selten geschehen. Deshalb der Begriff "Minimallösung".
Gern möchten wir diese Themen der Verkehrsführungen für Radfahrende auch mit der AG Stadtentwicklung diskutieren und würden uns über eine Einladung zu einer Sitzung freuen.
Mit freundlichen Grüßen
Jens Spille, Dirk Härtel, Udo Scherer, Ralf Schmalkuche</t>
  </si>
  <si>
    <t xml:space="preserve">siehe: Semesterarbeit der Studenten der HAWK Hildesheim (WS 2015/2016) 
</t>
  </si>
  <si>
    <t xml:space="preserve">- 2019-03-11 Unsere Email an Frau Schumann
- 2020-05-23 Per Post haben wir eine 19 seitige Broschüre von Herrn A. Siekmann, Dipl.-Ing, Hannover mit dem Titel "Darstellung und Beurteilung der Radverkehrsführung in Pattensen" bekommen. Hauptadressat ist das Sachgebiet Tiefbau der Stadt Pattensen.
![](7Q87+6PBroschuereSiekmann.jpg)
</t>
  </si>
  <si>
    <t>7RG4+R6</t>
  </si>
  <si>
    <t>B443 - Starke Bodenwelle durch Wurzelwuchs</t>
  </si>
  <si>
    <t>B443 - Brücke über Leine</t>
  </si>
  <si>
    <t>Starke Bodenwelle durch Wurzelwuchs</t>
  </si>
  <si>
    <t>Status 2018-11-27 J. Spille: Der Mangel ist schon bekannt und wurde jetzt mit zusätzlichen Schildern gesichert, die die Radfahrer zum Absteigen auffordern.
Status 2018-12-05 Stadt Pattensen: Für den Radweg ist die Straßenmeisterei Ronnenberg zuständig. Nach unserer Auskunft sollte der Radweg eigentlich dieses Jahr gemacht werden. Leider musste die erste Ausschreibung im Sommer aufgehoben werden, da kein Angebot eingegangen war. Die Straßenmeisterei Ronnenberg hat es noch ein mal ausgeschrieben. Es ist zurzeit nicht absehbar, ob die Arbeiten in diesem Jahr witterungsbedingt umsetzbar sind. Sollte dieses nicht der Fall sein, ist es geplant, den Radweg Anfang 2019, sobald es die Witterung zulässt, zu erneuern.</t>
  </si>
  <si>
    <t>7RP3+H8</t>
  </si>
  <si>
    <t>Brücke bei Wasserwerk Grassdorf - Hoher Absatz – Sturzgefahr</t>
  </si>
  <si>
    <t>Brücke bei Wasserwerk Grassdorf</t>
  </si>
  <si>
    <t>Die Zufahrt auf die Brücke hat auf beiden Seiten einen ziemlichen Absatz zur Brücke,
der beim Überfahren zu einem Sturz oder auch zu einem Reifen-/ Schlauchdurchschlag
führen kann. Wer's kann und sieht, hebt sein Rad während der Fahrt oder steigt ab.</t>
  </si>
  <si>
    <t xml:space="preserve">Status 2018-11-27 J. Spille: Welche Stadt ist verantwortlich? Pattensen oder Laatzen. Die Brücke befindet sich auf den Grenzverlauf.
Status 2018-11-28 J. Spille: Schäden sowohl an Laatzen als auch Pattensen gemeldet.
Status 2018-12-05 Stadt Pattensen: ..Für den Fuß-und Radweg von Koldingen in Richtung Rethen (hinter der Leinebrücke) ist die Straßenmeisterei Sarstedt zuständig. Ihre Beschwerde haben wir an die zuständige Stelle weitergeleitet. ..
</t>
  </si>
  <si>
    <t>7PXW+85</t>
  </si>
  <si>
    <t>Auf der Straße fühlt man sich nicht wohl</t>
  </si>
  <si>
    <t>per Email</t>
  </si>
  <si>
    <t>Harkenblecker Weg in Arnum</t>
  </si>
  <si>
    <t>Eine Alltagsradlerin berichtet: „Die Situation als Radfahrerin ist dort aktuell ziemlich unglücklich. Offiziell gehören Radfahrer:innen auf die Straße. Das ist natürlich auch nicht anders möglich, denn die Seitenanlagen sind beidseits so schmal, dass man, besonders mit Lastenrad oder Kinderanhänger, kaum an entgegenkommenden Fußgänger:innen vorbei kommt.
Trotzdem fahren die meisten Radfahrer:innen auf dem reinen Fußweg, denn auf der Straße fühlt man sich, besonders mit Kind im Anhänger, in einer Tempo 50 Zone wirklich nicht wohl.
Bis auf ein Verkehrsschild „Achtung Radfahrer“ (138-10) kurz nach dem Ortseingang (da parkt oft ein LKW, weshalb die Autofahrer das Schild nicht einmal sehen), weist nichts darauf hin, dass Radfahrer hier rechtmäßig auf die Straße gehören. "</t>
  </si>
  <si>
    <t>"Eventuell Fahrrad-Symbole auf der Fahrbahn (wie in der Ortsdurchfahrt Jeinsen oder Devese) oder eine kombinierte Lösung mit Schutzstreifen auf einer Seite (wie in Pattensen, Jeinser Straße). Zusätzliche Möglichkeit der Tempo-Reduzierung."</t>
  </si>
  <si>
    <t>8PCG+CM</t>
  </si>
  <si>
    <t>Kfz dürfen nicht Überholen</t>
  </si>
  <si>
    <t>Göttinger Landstraße - zwischen Kirchdamm und Weetzener Landstr.</t>
  </si>
  <si>
    <t>Die Umbaupläne sehen zwischen den nicht befahrbaren Gleisbett und dem Hochboard eine 3 m breite Fahrbahn und einen 1,5 m breiten Schutzstreifen, in beiden Richtungen, vor. Für den Radfahrenden bleiben ca. 1,2 m wegen der Regenrinne zum fahren. Wenn hier ein Radfahrer:innen unterwegs ist, bleibt noch die Fahrbahnbreite von 3m übrig zum Überholen. Das reicht nicht, um den Sicherheitsabstand einzuhalten, und das über eine Länge von 800 m. Es sei denn das Kfz ist schmaler als 1,5 m.</t>
  </si>
  <si>
    <t>1. Radfahrende auf einen seperaten Radweg führen.
2. Überholverbot verdeutlichen mit 
![](8PCG+CM_Stadtbahnverlängerung2.svg)</t>
  </si>
  <si>
    <t>8P3P+VP</t>
  </si>
  <si>
    <t>Drängelgitter Arnum Gartenplatz</t>
  </si>
  <si>
    <t>Arnum. Gartenplatz – zwischen Gartenstr. Und Göttinger Str.</t>
  </si>
  <si>
    <t>8P3Q+X2</t>
  </si>
  <si>
    <t>fehlende Bordsteinabsenkung</t>
  </si>
  <si>
    <t>Arnum: Göttinger Straße gegenüber der Einmündung Gartenplatz / neben Edeka</t>
  </si>
  <si>
    <t>7PJ6+MR</t>
  </si>
  <si>
    <t>Straßenbelag und Übergang zur Entwässerungsrinne gefährlich für Radfahrer</t>
  </si>
  <si>
    <t>Hiddestorf. Hauptstraße zwischen Schulstraße und Kampfelder Hof (Fahrtrichtung Ohlendorf)</t>
  </si>
  <si>
    <t>Belag reparieren</t>
  </si>
  <si>
    <t>8P8C+7M</t>
  </si>
  <si>
    <t>fehlende Überquerungsmöglichkeit für Fußgänger, Kinderwagen, Rollstuhlfahrer und Radler fehlt</t>
  </si>
  <si>
    <t>Alfred-Benz-Str / real-Markt / Stanze Gartencenter</t>
  </si>
  <si>
    <t>Weg auf der Seite von real anlegen, Grünanlage anpassen, Bordstein absenken.</t>
  </si>
  <si>
    <t>Drängelgitter entfernen und andere,  Radanhänger/Lastenrad-freundliche,  Lösung installieren.</t>
  </si>
  <si>
    <t>Die Straße Gartenplatz ist zwischen Gartenstr. Und Göttinger Str. durch ein sehr eng gesetztes Drängelgitter gegen Durchgangsverkehr gesichert. Räder mit Kinderanhänger oder Lastenräder haben da kaum eine Chance. Besonders ärgerlich: Für viele Arnumer ist das der verkehrsarme Weg zu Edeka. 
![](8P3P+VP_Draengelgitter_Gartenplatz.jpg)</t>
  </si>
  <si>
    <t>Kommt man mit dem Rad vom Gartenplatz und will zu Edeka, fehlt gegenüber der Einmündung der Straße Gartenplatz ein abgesenkter Bordstein auf der Göttinger Str. (auf der Seite von Edeka). Radfahrer müssen entweder verkehrswidrig auf dem Fußweg bis gegenüber der Edeka-Parkplatzeinfahrt fahren, wo die Überquerung der Göttinger Str. durch die Parkplatz Ein- und Ausfahrt unübersichtlich und gefährlich ist. Oder man muss südlich bis zur „Schulampel“ (Klapperweg) fahren, was wiederum nur verkehrswidrig auf dem Fußweg möglich ist. 
![](8P3Q+X2_Edeka_Arnum.jpg)</t>
  </si>
  <si>
    <t>In der Hauptstraße ist in Fahrtrichtung Ohlendorf der Fahrbahnbelag und der Übergang zur Entwässerungsrinne so stark zerfahren/zerbrochen/abgesackt, dass selbst für geübte Radfahrer sehr hohe Sturzgefahr besteht 
![](7PJ6+MR_Hiddestorf-1.jpg) 
![](7PJ6+MR_Hiddestorf-2.jpg).</t>
  </si>
  <si>
    <t>Wer als Nicht-Autofahrer vom real-Markt zum Stanze-Gartencenter möchte, muss entweder durch die Grünanlagen oder auf der Straße laufen. Siehe beigefügtes Foto von Google Maps/Satellitenansicht. Der Fußweg incl. abgesenktem Bordstein auf der Straßenseite von Stanze führt auf der gegenüberliegenden Straßenseite direkt in die Grünrabatte. Der inzwischen entstandene Trampelpfad ist nur für Fußgänger, die nicht auf eine glatte Wegoberfläche angewiesen sind, nutzbar. Damit müssen Kinderwagen, Rollstuhlfahrer, Radler auf die Straße bzw. Parkplatzzufahrt ausweichen. Das ist nicht zumutbar. 
![](8P8C+7M_real-Stanze.jpg)</t>
  </si>
  <si>
    <t>- erledigt Oct/Nov 2021</t>
  </si>
  <si>
    <t>- erledigt Oct/Nov 2022</t>
  </si>
  <si>
    <t>- Umgitter versetzt</t>
  </si>
  <si>
    <t>v</t>
  </si>
  <si>
    <t>o</t>
  </si>
  <si>
    <t>erledigt</t>
  </si>
  <si>
    <t>in Planung</t>
  </si>
  <si>
    <t>- 2018-01-05 J. Spille: Verbesserungsvorschlag wurde in unserer Stellungsnahme vom VEP2030 vorgestellt. 
'- 2018-10 J. Spille: Der Ortsverband BÜNDNIS 90/DIE GRÜNEN haben ein Gesprächsangebot gemacht.
'-2022-06-25 J.Spille: Region hat Änderung angekündigt</t>
  </si>
  <si>
    <t>- 2022-06-25 Ausbau angekündigt</t>
  </si>
  <si>
    <t>- 2019 - Jens Spille - Radweg soll saniert werden, wegen Beleuchtung.
'- 2022-06-25 J. Spille - Beleuchtung angekündigt</t>
  </si>
  <si>
    <t># 2022-06-25 Ausbau angekündigt</t>
  </si>
  <si>
    <t># 2022-06-25 Beleuchtung angekündigt</t>
  </si>
  <si>
    <t>Ausbau angekündigt 2022-06-25</t>
  </si>
  <si>
    <t>Umleitung über L 398 geplant
Die Verbindung wird es nicht geben</t>
  </si>
  <si>
    <t>Straße ist für Durchgangsverkehr gesperrt worden.</t>
  </si>
  <si>
    <t>Verbingung durch Wäldchen is OK</t>
  </si>
  <si>
    <t>- wurde saniert</t>
  </si>
  <si>
    <t>Sanierung ist angekündigt</t>
  </si>
  <si>
    <t>soll im Juni 2022 rot markiert werden</t>
  </si>
  <si>
    <t>8PGV+2F</t>
  </si>
  <si>
    <t>Vorfahrt ändern, so dass das die Rot-Markierung auch inhaltlich Sinn bekommt mit rechts vor links oder Regelungen und Achtung Schule.</t>
  </si>
  <si>
    <t>Börie/Berliner Straße</t>
  </si>
  <si>
    <t>Zur Zeit hat die Berliner Straße Vorfahrt.</t>
  </si>
  <si>
    <t>Rechts vor Links und "Achtung Schule"</t>
  </si>
  <si>
    <t>Schlechter Belag</t>
  </si>
  <si>
    <t>Der Belag ist in einem schlechten Zustand. Bei Regen weich und matschig.</t>
  </si>
  <si>
    <t>Sanieren</t>
  </si>
  <si>
    <t>8P6G+W4</t>
  </si>
  <si>
    <t>Defekter Belag / Löcher</t>
  </si>
  <si>
    <t>7PXM+GM</t>
  </si>
  <si>
    <t>Tal der Büffel</t>
  </si>
  <si>
    <t>Der Belag ist in einem schlechten Zustand. Hat Löcher. Sturzgefahr.</t>
  </si>
  <si>
    <t>Ausbessern</t>
  </si>
  <si>
    <t xml:space="preserve">Weg  südlich der Freda-Wuesthoff-Straße </t>
  </si>
  <si>
    <t>Querrillen im Belag</t>
  </si>
  <si>
    <t xml:space="preserve">Schotter Weg zu schmal </t>
  </si>
  <si>
    <t>Vor Hundephulfsweg Brücke</t>
  </si>
  <si>
    <t>Der Belag ist in einem schlechten Zustand. Hat große Querrillen.</t>
  </si>
  <si>
    <t>Der Weg ist zu schmal und keine glatte Oberfläche</t>
  </si>
  <si>
    <t>Asphaltieren</t>
  </si>
  <si>
    <t>8P8W+CH</t>
  </si>
  <si>
    <t>8P6V+4C</t>
  </si>
  <si>
    <t xml:space="preserve">Pictogramme auf südlicher Seite </t>
  </si>
  <si>
    <t>Klare Kennzeichnung fehlt</t>
  </si>
  <si>
    <t>Pictogramme</t>
  </si>
  <si>
    <t>8PFJ+PH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</si>
</sst>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7]dd/mm/yyyy"/>
  </numFmts>
  <fonts count="12" x14ac:knownFonts="1">
    <font>
      <sz val="12"/>
      <color rgb="FF000000"/>
      <name val="Calibri"/>
      <family val="2"/>
      <charset val="1"/>
    </font>
    <font>
      <sz val="10"/>
      <color rgb="FF996600"/>
      <name val="Calibri"/>
      <family val="2"/>
      <charset val="1"/>
    </font>
    <font>
      <sz val="14"/>
      <color rgb="FF000000"/>
      <name val="Calibri"/>
      <family val="2"/>
      <charset val="1"/>
    </font>
    <font>
      <b/>
      <sz val="14"/>
      <color rgb="FF000000"/>
      <name val="Calibri"/>
      <family val="2"/>
      <charset val="1"/>
    </font>
    <font>
      <b/>
      <sz val="14"/>
      <color rgb="FFFFFFFF"/>
      <name val="Calibri"/>
      <family val="2"/>
      <charset val="1"/>
    </font>
    <font>
      <u/>
      <sz val="14"/>
      <color rgb="FF3442A4"/>
      <name val="Calibri"/>
      <family val="2"/>
      <charset val="1"/>
    </font>
    <font>
      <u/>
      <sz val="12"/>
      <color rgb="FF0000FF"/>
      <name val="Calibri"/>
      <family val="2"/>
      <charset val="1"/>
    </font>
    <font>
      <u/>
      <sz val="14"/>
      <color rgb="FF0000FF"/>
      <name val="Calibri"/>
      <family val="2"/>
      <charset val="1"/>
    </font>
    <font>
      <sz val="14"/>
      <color rgb="FF808080"/>
      <name val="Calibri"/>
      <family val="2"/>
      <charset val="1"/>
    </font>
    <font>
      <sz val="14"/>
      <color rgb="FFFF0000"/>
      <name val="Calibri"/>
      <family val="2"/>
      <charset val="1"/>
    </font>
    <font>
      <sz val="12"/>
      <color rgb="FF000000"/>
      <name val="Calibri"/>
      <family val="2"/>
      <charset val="1"/>
    </font>
    <font>
      <sz val="8"/>
      <name val="Calibri"/>
      <family val="2"/>
      <charset val="1"/>
    </font>
  </fonts>
  <fills count="11">
    <fill>
      <patternFill patternType="none"/>
    </fill>
    <fill>
      <patternFill patternType="gray125"/>
    </fill>
    <fill>
      <patternFill patternType="solid">
        <fgColor rgb="FFEBEFE5"/>
        <bgColor rgb="FFEBF1DE"/>
      </patternFill>
    </fill>
    <fill>
      <patternFill patternType="solid">
        <fgColor rgb="FF9BBB59"/>
        <bgColor rgb="FF969696"/>
      </patternFill>
    </fill>
    <fill>
      <patternFill patternType="solid">
        <fgColor rgb="FFDDE8CB"/>
        <bgColor rgb="FFD7E4BD"/>
      </patternFill>
    </fill>
    <fill>
      <patternFill patternType="solid">
        <fgColor rgb="FFFF3300"/>
        <bgColor rgb="FFFF0000"/>
      </patternFill>
    </fill>
    <fill>
      <patternFill patternType="solid">
        <fgColor rgb="FFD7E4BD"/>
        <bgColor rgb="FFDDE8CB"/>
      </patternFill>
    </fill>
    <fill>
      <patternFill patternType="solid">
        <fgColor rgb="FFEBF1DE"/>
        <bgColor rgb="FFEBEFE5"/>
      </patternFill>
    </fill>
    <fill>
      <patternFill patternType="solid">
        <fgColor rgb="FF00B050"/>
        <bgColor rgb="FF008080"/>
      </patternFill>
    </fill>
    <fill>
      <patternFill patternType="solid">
        <fgColor rgb="FF0070C0"/>
        <bgColor rgb="FF008080"/>
      </patternFill>
    </fill>
    <fill>
      <patternFill patternType="solid">
        <fgColor rgb="FFFFFF00"/>
        <bgColor rgb="FFFFFF00"/>
      </patternFill>
    </fill>
  </fills>
  <borders count="7">
    <border>
      <left/>
      <right/>
      <top/>
      <bottom/>
      <diagonal/>
    </border>
    <border>
      <left style="thin">
        <color rgb="FFFFFFFF"/>
      </left>
      <right/>
      <top/>
      <bottom/>
      <diagonal/>
    </border>
    <border>
      <left/>
      <right/>
      <top style="thick">
        <color rgb="FFFFFFFF"/>
      </top>
      <bottom/>
      <diagonal/>
    </border>
    <border>
      <left/>
      <right/>
      <top style="thin">
        <color rgb="FFFFFFFF"/>
      </top>
      <bottom/>
      <diagonal/>
    </border>
    <border>
      <left style="thin">
        <color rgb="FFFFFFFF"/>
      </left>
      <right/>
      <top style="thick">
        <color rgb="FFFFFFFF"/>
      </top>
      <bottom/>
      <diagonal/>
    </border>
    <border>
      <left style="hair">
        <color rgb="FFFFFFFF"/>
      </left>
      <right style="hair">
        <color rgb="FFFFFFFF"/>
      </right>
      <top style="hair">
        <color rgb="FFFFFFFF"/>
      </top>
      <bottom style="hair">
        <color rgb="FFFFFFFF"/>
      </bottom>
      <diagonal/>
    </border>
    <border>
      <left style="thin">
        <color rgb="FFFFFFFF"/>
      </left>
      <right/>
      <top style="thin">
        <color rgb="FFFFFFFF"/>
      </top>
      <bottom/>
      <diagonal/>
    </border>
  </borders>
  <cellStyleXfs count="4">
    <xf numFmtId="0" fontId="0" fillId="0" borderId="0"/>
    <xf numFmtId="0" fontId="6" fillId="0" borderId="0" applyBorder="0" applyProtection="0"/>
    <xf numFmtId="0" fontId="1" fillId="2" borderId="0" applyProtection="0"/>
    <xf numFmtId="0" fontId="10" fillId="2" borderId="0" applyBorder="0" applyProtection="0"/>
  </cellStyleXfs>
  <cellXfs count="58">
    <xf numFmtId="0" fontId="0" fillId="0" borderId="0" xfId="0"/>
    <xf numFmtId="0" fontId="2" fillId="0" borderId="0" xfId="0" applyFont="1" applyAlignment="1"/>
    <xf numFmtId="0" fontId="2" fillId="0" borderId="0" xfId="0" applyFont="1" applyAlignment="1">
      <alignment wrapText="1"/>
    </xf>
    <xf numFmtId="164" fontId="2" fillId="0" borderId="0" xfId="0" applyNumberFormat="1" applyFont="1" applyAlignment="1"/>
    <xf numFmtId="0" fontId="2" fillId="0" borderId="0" xfId="0" applyFont="1" applyAlignment="1">
      <alignment horizontal="center" wrapText="1"/>
    </xf>
    <xf numFmtId="0" fontId="2" fillId="0" borderId="0" xfId="0" applyFont="1" applyAlignment="1">
      <alignment horizontal="center"/>
    </xf>
    <xf numFmtId="0" fontId="2" fillId="0" borderId="0" xfId="0" applyFont="1"/>
    <xf numFmtId="0" fontId="2" fillId="0" borderId="0" xfId="0" applyFont="1" applyAlignment="1">
      <alignment horizontal="center" vertical="center"/>
    </xf>
    <xf numFmtId="0" fontId="3" fillId="0" borderId="0" xfId="0" applyFont="1" applyAlignment="1">
      <alignment wrapText="1"/>
    </xf>
    <xf numFmtId="0" fontId="2" fillId="0" borderId="0" xfId="0" applyFont="1" applyAlignment="1">
      <alignment horizontal="right"/>
    </xf>
    <xf numFmtId="0" fontId="3" fillId="0" borderId="0" xfId="0" applyFont="1" applyAlignment="1">
      <alignment horizontal="right"/>
    </xf>
    <xf numFmtId="0" fontId="3" fillId="0" borderId="0" xfId="0" applyFont="1" applyAlignment="1">
      <alignment horizontal="center"/>
    </xf>
    <xf numFmtId="0" fontId="3" fillId="0" borderId="0" xfId="0" applyFont="1" applyAlignment="1">
      <alignment horizontal="center" vertical="center"/>
    </xf>
    <xf numFmtId="0" fontId="4" fillId="3" borderId="0" xfId="0" applyFont="1" applyFill="1" applyBorder="1" applyAlignment="1">
      <alignment horizontal="center" wrapText="1"/>
    </xf>
    <xf numFmtId="164" fontId="4" fillId="3" borderId="1" xfId="0" applyNumberFormat="1" applyFont="1" applyFill="1" applyBorder="1" applyAlignment="1">
      <alignment horizontal="center"/>
    </xf>
    <xf numFmtId="0" fontId="4" fillId="3" borderId="1" xfId="0" applyFont="1" applyFill="1" applyBorder="1" applyAlignment="1">
      <alignment horizontal="center" wrapText="1"/>
    </xf>
    <xf numFmtId="0" fontId="4" fillId="3" borderId="1" xfId="0" applyFont="1" applyFill="1" applyBorder="1" applyAlignment="1">
      <alignment horizontal="center"/>
    </xf>
    <xf numFmtId="0" fontId="4" fillId="3" borderId="1" xfId="0" applyFont="1" applyFill="1" applyBorder="1" applyAlignment="1">
      <alignment horizontal="center" vertical="top" wrapText="1"/>
    </xf>
    <xf numFmtId="0" fontId="4" fillId="3" borderId="1" xfId="0" applyFont="1" applyFill="1" applyBorder="1" applyAlignment="1">
      <alignment horizontal="center" vertical="center" textRotation="90"/>
    </xf>
    <xf numFmtId="0" fontId="3" fillId="0" borderId="0" xfId="0" applyFont="1" applyAlignment="1">
      <alignment horizontal="center" vertical="top"/>
    </xf>
    <xf numFmtId="0" fontId="2" fillId="0" borderId="0" xfId="0" applyFont="1" applyAlignment="1">
      <alignment horizontal="center" vertical="top"/>
    </xf>
    <xf numFmtId="0" fontId="2" fillId="4" borderId="2" xfId="0" applyFont="1" applyFill="1" applyBorder="1" applyAlignment="1"/>
    <xf numFmtId="0" fontId="5" fillId="4" borderId="3" xfId="0" applyFont="1" applyFill="1" applyBorder="1" applyAlignment="1"/>
    <xf numFmtId="0" fontId="2" fillId="4" borderId="2" xfId="0" applyFont="1" applyFill="1" applyBorder="1" applyAlignment="1">
      <alignment wrapText="1"/>
    </xf>
    <xf numFmtId="164" fontId="2" fillId="4" borderId="4" xfId="0" applyNumberFormat="1" applyFont="1" applyFill="1" applyBorder="1" applyAlignment="1"/>
    <xf numFmtId="0" fontId="2" fillId="4" borderId="4" xfId="0" applyFont="1" applyFill="1" applyBorder="1" applyAlignment="1">
      <alignment wrapText="1"/>
    </xf>
    <xf numFmtId="0" fontId="2" fillId="4" borderId="5" xfId="0" applyFont="1" applyFill="1" applyBorder="1" applyAlignment="1">
      <alignment wrapText="1"/>
    </xf>
    <xf numFmtId="0" fontId="2" fillId="4" borderId="5" xfId="0" applyFont="1" applyFill="1" applyBorder="1" applyAlignment="1">
      <alignment horizontal="center" wrapText="1"/>
    </xf>
    <xf numFmtId="0" fontId="7" fillId="4" borderId="5" xfId="1" applyFont="1" applyFill="1" applyBorder="1" applyAlignment="1" applyProtection="1"/>
    <xf numFmtId="0" fontId="2" fillId="4" borderId="5" xfId="0" applyFont="1" applyFill="1" applyBorder="1" applyAlignment="1"/>
    <xf numFmtId="0" fontId="2" fillId="5" borderId="5" xfId="0" applyFont="1" applyFill="1" applyBorder="1" applyAlignment="1">
      <alignment horizontal="center"/>
    </xf>
    <xf numFmtId="0" fontId="2" fillId="6" borderId="5" xfId="0" applyFont="1" applyFill="1" applyBorder="1"/>
    <xf numFmtId="0" fontId="2" fillId="4" borderId="5" xfId="0" applyFont="1" applyFill="1" applyBorder="1" applyAlignment="1">
      <alignment horizontal="center" vertical="center"/>
    </xf>
    <xf numFmtId="0" fontId="2" fillId="4" borderId="3" xfId="0" applyFont="1" applyFill="1" applyBorder="1" applyAlignment="1"/>
    <xf numFmtId="164" fontId="2" fillId="4" borderId="6" xfId="0" applyNumberFormat="1" applyFont="1" applyFill="1" applyBorder="1" applyAlignment="1"/>
    <xf numFmtId="0" fontId="2" fillId="4" borderId="6" xfId="0" applyFont="1" applyFill="1" applyBorder="1" applyAlignment="1">
      <alignment wrapText="1"/>
    </xf>
    <xf numFmtId="0" fontId="8" fillId="7" borderId="5" xfId="0" applyFont="1" applyFill="1" applyBorder="1" applyAlignment="1">
      <alignment horizontal="center"/>
    </xf>
    <xf numFmtId="0" fontId="2" fillId="4" borderId="3" xfId="0" applyFont="1" applyFill="1" applyBorder="1" applyAlignment="1">
      <alignment wrapText="1"/>
    </xf>
    <xf numFmtId="0" fontId="2" fillId="8" borderId="5" xfId="0" applyFont="1" applyFill="1" applyBorder="1" applyAlignment="1">
      <alignment horizontal="center"/>
    </xf>
    <xf numFmtId="0" fontId="2" fillId="4" borderId="0" xfId="0" applyFont="1" applyFill="1" applyAlignment="1"/>
    <xf numFmtId="0" fontId="2" fillId="4" borderId="0" xfId="0" applyFont="1" applyFill="1" applyAlignment="1">
      <alignment wrapText="1"/>
    </xf>
    <xf numFmtId="164" fontId="2" fillId="4" borderId="0" xfId="0" applyNumberFormat="1" applyFont="1" applyFill="1" applyAlignment="1"/>
    <xf numFmtId="0" fontId="2" fillId="4" borderId="5" xfId="0" applyFont="1" applyFill="1" applyBorder="1"/>
    <xf numFmtId="0" fontId="2" fillId="0" borderId="5" xfId="0" applyFont="1" applyBorder="1"/>
    <xf numFmtId="0" fontId="8" fillId="6" borderId="5" xfId="0" applyFont="1" applyFill="1" applyBorder="1" applyAlignment="1">
      <alignment horizontal="center"/>
    </xf>
    <xf numFmtId="49" fontId="2" fillId="4" borderId="3" xfId="0" applyNumberFormat="1" applyFont="1" applyFill="1" applyBorder="1" applyAlignment="1">
      <alignment wrapText="1"/>
    </xf>
    <xf numFmtId="49" fontId="2" fillId="4" borderId="0" xfId="0" applyNumberFormat="1" applyFont="1" applyFill="1" applyAlignment="1">
      <alignment wrapText="1"/>
    </xf>
    <xf numFmtId="0" fontId="2" fillId="9" borderId="5" xfId="0" applyFont="1" applyFill="1" applyBorder="1" applyAlignment="1">
      <alignment horizontal="center"/>
    </xf>
    <xf numFmtId="0" fontId="2" fillId="10" borderId="0" xfId="0" applyFont="1" applyFill="1"/>
    <xf numFmtId="0" fontId="2" fillId="6" borderId="5" xfId="0" applyFont="1" applyFill="1" applyBorder="1" applyAlignment="1">
      <alignment horizontal="center"/>
    </xf>
    <xf numFmtId="0" fontId="2" fillId="4" borderId="5" xfId="0" applyFont="1" applyFill="1" applyBorder="1" applyAlignment="1">
      <alignment horizontal="justify" wrapText="1"/>
    </xf>
    <xf numFmtId="0" fontId="2" fillId="7" borderId="5" xfId="0" applyFont="1" applyFill="1" applyBorder="1" applyAlignment="1">
      <alignment horizontal="center"/>
    </xf>
    <xf numFmtId="0" fontId="2" fillId="4" borderId="0" xfId="0" applyFont="1" applyFill="1" applyAlignment="1">
      <alignment horizontal="center" wrapText="1"/>
    </xf>
    <xf numFmtId="0" fontId="2" fillId="4" borderId="0" xfId="0" applyFont="1" applyFill="1" applyAlignment="1">
      <alignment horizontal="center"/>
    </xf>
    <xf numFmtId="0" fontId="2" fillId="4" borderId="0" xfId="0" applyFont="1" applyFill="1"/>
    <xf numFmtId="0" fontId="2" fillId="4" borderId="0" xfId="0" applyFont="1" applyFill="1" applyAlignment="1">
      <alignment horizontal="center" vertical="center"/>
    </xf>
    <xf numFmtId="0" fontId="6" fillId="0" borderId="3" xfId="1" applyBorder="1"/>
    <xf numFmtId="0" fontId="2" fillId="4" borderId="5" xfId="0" quotePrefix="1" applyFont="1" applyFill="1" applyBorder="1" applyAlignment="1">
      <alignment wrapText="1"/>
    </xf>
  </cellXfs>
  <cellStyles count="4">
    <cellStyle name="Lesestreifen" xfId="2" xr:uid="{00000000-0005-0000-0000-000006000000}"/>
    <cellStyle name="lesestreifen 1" xfId="3" xr:uid="{00000000-0005-0000-0000-000007000000}"/>
    <cellStyle name="Link" xfId="1" builtinId="8"/>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96600"/>
      <rgbColor rgb="FF800080"/>
      <rgbColor rgb="FF008080"/>
      <rgbColor rgb="FFC0C0C0"/>
      <rgbColor rgb="FF808080"/>
      <rgbColor rgb="FF9999FF"/>
      <rgbColor rgb="FF993366"/>
      <rgbColor rgb="FFEBF1DE"/>
      <rgbColor rgb="FFEBEFE5"/>
      <rgbColor rgb="FF660066"/>
      <rgbColor rgb="FFFF8080"/>
      <rgbColor rgb="FF0070C0"/>
      <rgbColor rgb="FFD7E4BD"/>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BBB59"/>
      <rgbColor rgb="FFFFCC00"/>
      <rgbColor rgb="FFFF9900"/>
      <rgbColor rgb="FFFF3300"/>
      <rgbColor rgb="FF666699"/>
      <rgbColor rgb="FF969696"/>
      <rgbColor rgb="FF003366"/>
      <rgbColor rgb="FF00B050"/>
      <rgbColor rgb="FF003300"/>
      <rgbColor rgb="FF333300"/>
      <rgbColor rgb="FF993300"/>
      <rgbColor rgb="FF993366"/>
      <rgbColor rgb="FF3442A4"/>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tadthemmingen.de/allris/to020.asp?TOLFDNR=810" TargetMode="External"/><Relationship Id="rId2" Type="http://schemas.openxmlformats.org/officeDocument/2006/relationships/hyperlink" Target="https://www.stadthemmingen.de/allris/to020.asp?TOLFDNR=808" TargetMode="External"/><Relationship Id="rId1" Type="http://schemas.openxmlformats.org/officeDocument/2006/relationships/hyperlink" Target="https://www.stadthemmingen.de/allris/to020.asp?TOLFDNR=808" TargetMode="External"/><Relationship Id="rId4" Type="http://schemas.openxmlformats.org/officeDocument/2006/relationships/hyperlink" Target="https://www.stadthemmingen.de/allris/to020.asp?TOLFDNR=8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7"/>
  <sheetViews>
    <sheetView tabSelected="1" zoomScale="70" zoomScaleNormal="70" workbookViewId="0">
      <pane ySplit="6" topLeftCell="A261" activePane="bottomLeft" state="frozen"/>
      <selection pane="bottomLeft" activeCell="C267" sqref="C267"/>
    </sheetView>
  </sheetViews>
  <sheetFormatPr baseColWidth="10" defaultColWidth="10.375" defaultRowHeight="18.75" x14ac:dyDescent="0.3"/>
  <cols>
    <col min="1" max="1" width="12.125" style="1" customWidth="1"/>
    <col min="2" max="2" width="11.875" style="1" customWidth="1"/>
    <col min="3" max="3" width="32.5" style="2" customWidth="1"/>
    <col min="4" max="4" width="15.625" style="3" customWidth="1"/>
    <col min="5" max="5" width="21.625" style="3" customWidth="1"/>
    <col min="6" max="7" width="40.375" style="2" customWidth="1"/>
    <col min="8" max="8" width="38.5" style="2" customWidth="1"/>
    <col min="9" max="9" width="34.625" style="2" customWidth="1"/>
    <col min="10" max="10" width="12.125" style="4" customWidth="1"/>
    <col min="11" max="11" width="12.125" style="1" customWidth="1"/>
    <col min="12" max="12" width="15" style="1" customWidth="1"/>
    <col min="13" max="13" width="11" style="5" customWidth="1"/>
    <col min="14" max="14" width="10.5" style="6" hidden="1" customWidth="1"/>
    <col min="15" max="23" width="5.5" style="7" customWidth="1"/>
    <col min="24" max="27" width="5.625" style="7" customWidth="1"/>
    <col min="28" max="28" width="11" style="6" customWidth="1"/>
    <col min="29" max="1016" width="10.375" style="6"/>
    <col min="1017" max="1024" width="10.5" style="6" customWidth="1"/>
  </cols>
  <sheetData>
    <row r="1" spans="1:1024" x14ac:dyDescent="0.3">
      <c r="C1" s="8" t="s">
        <v>0</v>
      </c>
      <c r="G1" s="1"/>
      <c r="H1" s="1"/>
      <c r="I1" s="1"/>
      <c r="J1" s="5"/>
      <c r="L1" s="9" t="s">
        <v>1</v>
      </c>
      <c r="M1" s="5">
        <f>COUNTIF($N$7:$N$243,"G")</f>
        <v>59</v>
      </c>
    </row>
    <row r="2" spans="1:1024" ht="37.5" x14ac:dyDescent="0.3">
      <c r="C2" s="2" t="s">
        <v>2</v>
      </c>
      <c r="G2" s="1"/>
      <c r="H2" s="1"/>
      <c r="I2" s="1"/>
      <c r="J2" s="5"/>
      <c r="L2" s="9" t="s">
        <v>3</v>
      </c>
      <c r="M2" s="5">
        <f>COUNTIF($N$7:$N$243,"W")</f>
        <v>94</v>
      </c>
    </row>
    <row r="3" spans="1:1024" x14ac:dyDescent="0.3">
      <c r="C3" s="2" t="s">
        <v>4</v>
      </c>
      <c r="D3" s="3">
        <v>43996</v>
      </c>
      <c r="F3" s="3"/>
      <c r="G3" s="1"/>
      <c r="H3" s="1"/>
      <c r="I3" s="1"/>
      <c r="J3" s="5"/>
      <c r="L3" s="9" t="s">
        <v>5</v>
      </c>
      <c r="M3" s="5">
        <f>COUNTIF($N$7:$N$243,"A")</f>
        <v>14</v>
      </c>
    </row>
    <row r="4" spans="1:1024" x14ac:dyDescent="0.3">
      <c r="L4" s="10" t="s">
        <v>6</v>
      </c>
      <c r="M4" s="11">
        <f>SUM(M1:M3)</f>
        <v>167</v>
      </c>
      <c r="O4" s="12">
        <f t="shared" ref="O4:AA4" si="0">COUNTIF(O7:O243,"x")</f>
        <v>17</v>
      </c>
      <c r="P4" s="12">
        <f t="shared" si="0"/>
        <v>27</v>
      </c>
      <c r="Q4" s="12">
        <f t="shared" si="0"/>
        <v>19</v>
      </c>
      <c r="R4" s="12">
        <f t="shared" si="0"/>
        <v>36</v>
      </c>
      <c r="S4" s="12">
        <f t="shared" si="0"/>
        <v>4</v>
      </c>
      <c r="T4" s="12">
        <f t="shared" si="0"/>
        <v>7</v>
      </c>
      <c r="U4" s="12">
        <f t="shared" si="0"/>
        <v>25</v>
      </c>
      <c r="V4" s="12">
        <f t="shared" si="0"/>
        <v>6</v>
      </c>
      <c r="W4" s="12">
        <f t="shared" si="0"/>
        <v>28</v>
      </c>
      <c r="X4" s="12">
        <f t="shared" si="0"/>
        <v>6</v>
      </c>
      <c r="Y4" s="12">
        <f t="shared" si="0"/>
        <v>26</v>
      </c>
      <c r="Z4" s="12">
        <f t="shared" si="0"/>
        <v>13</v>
      </c>
      <c r="AA4" s="12">
        <f t="shared" si="0"/>
        <v>78</v>
      </c>
    </row>
    <row r="5" spans="1:1024" x14ac:dyDescent="0.3">
      <c r="L5" s="9" t="s">
        <v>7</v>
      </c>
      <c r="M5" s="5">
        <f>COUNTIF($N$7:$N$243,"D")</f>
        <v>61</v>
      </c>
    </row>
    <row r="6" spans="1:1024" s="19" customFormat="1" ht="113.25" thickBot="1" x14ac:dyDescent="0.35">
      <c r="A6" s="13" t="s">
        <v>8</v>
      </c>
      <c r="B6" s="13" t="s">
        <v>9</v>
      </c>
      <c r="C6" s="13" t="s">
        <v>10</v>
      </c>
      <c r="D6" s="14" t="s">
        <v>11</v>
      </c>
      <c r="E6" s="14" t="s">
        <v>12</v>
      </c>
      <c r="F6" s="15" t="s">
        <v>13</v>
      </c>
      <c r="G6" s="15" t="s">
        <v>14</v>
      </c>
      <c r="H6" s="15" t="s">
        <v>15</v>
      </c>
      <c r="I6" s="15" t="s">
        <v>16</v>
      </c>
      <c r="J6" s="15" t="s">
        <v>17</v>
      </c>
      <c r="K6" s="15" t="s">
        <v>18</v>
      </c>
      <c r="L6" s="16" t="s">
        <v>19</v>
      </c>
      <c r="M6" s="17" t="s">
        <v>20</v>
      </c>
      <c r="N6" s="17"/>
      <c r="O6" s="18" t="s">
        <v>21</v>
      </c>
      <c r="P6" s="18" t="s">
        <v>22</v>
      </c>
      <c r="Q6" s="18" t="s">
        <v>23</v>
      </c>
      <c r="R6" s="18" t="s">
        <v>24</v>
      </c>
      <c r="S6" s="18" t="s">
        <v>25</v>
      </c>
      <c r="T6" s="18" t="s">
        <v>26</v>
      </c>
      <c r="U6" s="18" t="s">
        <v>27</v>
      </c>
      <c r="V6" s="18" t="s">
        <v>28</v>
      </c>
      <c r="W6" s="18" t="s">
        <v>29</v>
      </c>
      <c r="X6" s="18" t="s">
        <v>30</v>
      </c>
      <c r="Y6" s="18" t="s">
        <v>31</v>
      </c>
      <c r="Z6" s="18" t="s">
        <v>32</v>
      </c>
      <c r="AA6" s="18" t="s">
        <v>33</v>
      </c>
      <c r="AMB6" s="20"/>
      <c r="AMC6" s="6"/>
      <c r="AMD6" s="6"/>
      <c r="AME6" s="6"/>
      <c r="AMF6" s="6"/>
      <c r="AMG6" s="6"/>
      <c r="AMH6" s="6"/>
      <c r="AMI6" s="6"/>
      <c r="AMJ6" s="6"/>
    </row>
    <row r="7" spans="1:1024" ht="95.45" customHeight="1" thickTop="1" thickBot="1" x14ac:dyDescent="0.35">
      <c r="A7" s="21" t="s">
        <v>34</v>
      </c>
      <c r="B7" s="22" t="str">
        <f t="shared" ref="B7:B70" si="1">HYPERLINK(CONCATENATE("https://www.google.com/maps/search/?api=1&amp;query=9F4F",LEFT(A7,4),"%2B",RIGHT(A7,2)),A7)</f>
        <v>7M9R+3X</v>
      </c>
      <c r="C7" s="23" t="s">
        <v>35</v>
      </c>
      <c r="D7" s="24">
        <v>42991</v>
      </c>
      <c r="E7" s="24" t="s">
        <v>36</v>
      </c>
      <c r="F7" s="25" t="s">
        <v>37</v>
      </c>
      <c r="G7" s="25" t="s">
        <v>38</v>
      </c>
      <c r="H7" s="26" t="s">
        <v>39</v>
      </c>
      <c r="I7" s="26" t="s">
        <v>40</v>
      </c>
      <c r="J7" s="27"/>
      <c r="K7" s="28" t="str">
        <f>HYPERLINK(CONCATENATE("https://plus.codes/9F4F",A7),A7)</f>
        <v>7M9R+3X</v>
      </c>
      <c r="L7" s="29" t="s">
        <v>41</v>
      </c>
      <c r="M7" s="30" t="s">
        <v>42</v>
      </c>
      <c r="N7" s="31" t="str">
        <f>LEFT(M7,1)</f>
        <v>G</v>
      </c>
      <c r="O7" s="32"/>
      <c r="P7" s="32"/>
      <c r="Q7" s="32"/>
      <c r="R7" s="32"/>
      <c r="S7" s="32"/>
      <c r="T7" s="32"/>
      <c r="U7" s="32"/>
      <c r="V7" s="32"/>
      <c r="W7" s="32"/>
      <c r="X7" s="32"/>
      <c r="Y7" s="32"/>
      <c r="Z7" s="32"/>
      <c r="AA7" s="32" t="s">
        <v>43</v>
      </c>
    </row>
    <row r="8" spans="1:1024" ht="56.65" customHeight="1" thickTop="1" x14ac:dyDescent="0.3">
      <c r="A8" s="33" t="s">
        <v>34</v>
      </c>
      <c r="B8" s="22" t="str">
        <f t="shared" si="1"/>
        <v>7M9R+3X</v>
      </c>
      <c r="C8" s="23" t="s">
        <v>44</v>
      </c>
      <c r="D8" s="34">
        <v>43873</v>
      </c>
      <c r="E8" s="34" t="s">
        <v>45</v>
      </c>
      <c r="F8" s="35" t="s">
        <v>46</v>
      </c>
      <c r="G8" s="35" t="s">
        <v>47</v>
      </c>
      <c r="H8" s="26" t="s">
        <v>39</v>
      </c>
      <c r="I8" s="26" t="s">
        <v>48</v>
      </c>
      <c r="J8" s="27"/>
      <c r="K8" s="28" t="str">
        <f>HYPERLINK(CONCATENATE("https://plus.codes/9F4F",A8),A8)</f>
        <v>7M9R+3X</v>
      </c>
      <c r="L8" s="29"/>
      <c r="M8" s="36" t="s">
        <v>49</v>
      </c>
      <c r="N8" s="31" t="str">
        <f>LEFT(M8,1)</f>
        <v>D</v>
      </c>
      <c r="O8" s="32"/>
      <c r="P8" s="32"/>
      <c r="Q8" s="32"/>
      <c r="R8" s="32"/>
      <c r="S8" s="32"/>
      <c r="T8" s="32"/>
      <c r="U8" s="32"/>
      <c r="V8" s="32"/>
      <c r="W8" s="32"/>
      <c r="X8" s="32"/>
      <c r="Y8" s="32"/>
      <c r="Z8" s="32"/>
      <c r="AA8" s="32" t="s">
        <v>43</v>
      </c>
    </row>
    <row r="9" spans="1:1024" ht="64.5" customHeight="1" x14ac:dyDescent="0.3">
      <c r="A9" s="33" t="s">
        <v>50</v>
      </c>
      <c r="B9" s="22" t="str">
        <f t="shared" si="1"/>
        <v>7MGH+C3</v>
      </c>
      <c r="C9" s="37" t="s">
        <v>51</v>
      </c>
      <c r="D9" s="34">
        <v>43873</v>
      </c>
      <c r="E9" s="34" t="s">
        <v>45</v>
      </c>
      <c r="F9" s="35" t="s">
        <v>52</v>
      </c>
      <c r="G9" s="35" t="s">
        <v>53</v>
      </c>
      <c r="H9" s="26" t="s">
        <v>39</v>
      </c>
      <c r="I9" s="26" t="s">
        <v>48</v>
      </c>
      <c r="J9" s="27"/>
      <c r="K9" s="28" t="str">
        <f>HYPERLINK(CONCATENATE("https://plus.codes/9F4F",A9),A9)</f>
        <v>7MGH+C3</v>
      </c>
      <c r="L9" s="29"/>
      <c r="M9" s="38" t="s">
        <v>54</v>
      </c>
      <c r="N9" s="31" t="str">
        <f>LEFT(M9,1)</f>
        <v>W</v>
      </c>
      <c r="O9" s="32"/>
      <c r="P9" s="32"/>
      <c r="Q9" s="32"/>
      <c r="R9" s="32"/>
      <c r="S9" s="32"/>
      <c r="T9" s="32"/>
      <c r="U9" s="32"/>
      <c r="V9" s="32"/>
      <c r="W9" s="32"/>
      <c r="X9" s="32"/>
      <c r="Y9" s="32"/>
      <c r="Z9" s="32"/>
      <c r="AA9" s="32" t="s">
        <v>43</v>
      </c>
    </row>
    <row r="10" spans="1:1024" ht="206.25" x14ac:dyDescent="0.3">
      <c r="A10" s="39" t="s">
        <v>55</v>
      </c>
      <c r="B10" s="22" t="str">
        <f t="shared" si="1"/>
        <v>7MMM+X7</v>
      </c>
      <c r="C10" s="40" t="s">
        <v>56</v>
      </c>
      <c r="D10" s="41">
        <v>43972</v>
      </c>
      <c r="E10" s="41" t="s">
        <v>57</v>
      </c>
      <c r="F10" s="40" t="s">
        <v>58</v>
      </c>
      <c r="G10" s="40" t="s">
        <v>59</v>
      </c>
      <c r="H10" s="26" t="s">
        <v>60</v>
      </c>
      <c r="I10" s="26" t="s">
        <v>61</v>
      </c>
      <c r="J10" s="27"/>
      <c r="K10" s="29"/>
      <c r="L10" s="29"/>
      <c r="M10" s="42"/>
      <c r="N10" s="43"/>
      <c r="O10" s="32"/>
      <c r="P10" s="32"/>
      <c r="Q10" s="32"/>
      <c r="R10" s="32"/>
      <c r="S10" s="32"/>
      <c r="T10" s="32"/>
      <c r="U10" s="32"/>
      <c r="V10" s="32"/>
      <c r="W10" s="32"/>
      <c r="X10" s="32"/>
      <c r="Y10" s="32"/>
      <c r="Z10" s="32"/>
      <c r="AA10" s="32"/>
    </row>
    <row r="11" spans="1:1024" ht="56.65" customHeight="1" x14ac:dyDescent="0.3">
      <c r="A11" s="39" t="s">
        <v>62</v>
      </c>
      <c r="B11" s="22" t="str">
        <f t="shared" si="1"/>
        <v>7MVW+C2</v>
      </c>
      <c r="C11" s="40" t="s">
        <v>63</v>
      </c>
      <c r="D11" s="41">
        <v>43972</v>
      </c>
      <c r="E11" s="41" t="s">
        <v>64</v>
      </c>
      <c r="F11" s="40" t="s">
        <v>65</v>
      </c>
      <c r="G11" s="40" t="s">
        <v>66</v>
      </c>
      <c r="H11" s="26" t="s">
        <v>67</v>
      </c>
      <c r="I11" s="26" t="s">
        <v>48</v>
      </c>
      <c r="J11" s="27"/>
      <c r="K11" s="29"/>
      <c r="L11" s="29"/>
      <c r="M11" s="42"/>
      <c r="N11" s="43"/>
      <c r="O11" s="32"/>
      <c r="P11" s="32"/>
      <c r="Q11" s="32"/>
      <c r="R11" s="32"/>
      <c r="S11" s="32"/>
      <c r="T11" s="32"/>
      <c r="U11" s="32"/>
      <c r="V11" s="32"/>
      <c r="W11" s="32"/>
      <c r="X11" s="32"/>
      <c r="Y11" s="32"/>
      <c r="Z11" s="32"/>
      <c r="AA11" s="32"/>
    </row>
    <row r="12" spans="1:1024" ht="42.75" customHeight="1" x14ac:dyDescent="0.3">
      <c r="A12" s="33" t="s">
        <v>68</v>
      </c>
      <c r="B12" s="22" t="str">
        <f t="shared" si="1"/>
        <v>7PP7+85</v>
      </c>
      <c r="C12" s="37" t="s">
        <v>69</v>
      </c>
      <c r="D12" s="34">
        <v>43898</v>
      </c>
      <c r="E12" s="34" t="s">
        <v>45</v>
      </c>
      <c r="F12" s="35" t="s">
        <v>70</v>
      </c>
      <c r="G12" s="35" t="s">
        <v>71</v>
      </c>
      <c r="H12" s="26" t="s">
        <v>72</v>
      </c>
      <c r="I12" s="26" t="s">
        <v>48</v>
      </c>
      <c r="J12" s="27"/>
      <c r="K12" s="28" t="str">
        <f t="shared" ref="K12:K23" si="2">HYPERLINK(CONCATENATE("https://plus.codes/9F4F",A12),A12)</f>
        <v>7PP7+85</v>
      </c>
      <c r="L12" s="29"/>
      <c r="M12" s="30" t="s">
        <v>42</v>
      </c>
      <c r="N12" s="31" t="str">
        <f t="shared" ref="N12:N23" si="3">LEFT(M12,1)</f>
        <v>G</v>
      </c>
      <c r="O12" s="32"/>
      <c r="P12" s="32"/>
      <c r="Q12" s="32"/>
      <c r="R12" s="32"/>
      <c r="S12" s="32"/>
      <c r="T12" s="32"/>
      <c r="U12" s="32"/>
      <c r="V12" s="32"/>
      <c r="W12" s="32" t="s">
        <v>43</v>
      </c>
      <c r="X12" s="32"/>
      <c r="Y12" s="32"/>
      <c r="Z12" s="32"/>
      <c r="AA12" s="32"/>
    </row>
    <row r="13" spans="1:1024" ht="75.75" customHeight="1" x14ac:dyDescent="0.3">
      <c r="A13" s="33" t="s">
        <v>73</v>
      </c>
      <c r="B13" s="22" t="str">
        <f t="shared" si="1"/>
        <v>7PPR+3C</v>
      </c>
      <c r="C13" s="37" t="s">
        <v>74</v>
      </c>
      <c r="D13" s="34">
        <v>42005</v>
      </c>
      <c r="E13" s="34" t="s">
        <v>75</v>
      </c>
      <c r="F13" s="35" t="s">
        <v>76</v>
      </c>
      <c r="G13" s="35" t="s">
        <v>77</v>
      </c>
      <c r="H13" s="26" t="s">
        <v>78</v>
      </c>
      <c r="I13" s="26" t="s">
        <v>48</v>
      </c>
      <c r="J13" s="27"/>
      <c r="K13" s="28" t="str">
        <f t="shared" si="2"/>
        <v>7PPR+3C</v>
      </c>
      <c r="L13" s="29" t="s">
        <v>79</v>
      </c>
      <c r="M13" s="38" t="s">
        <v>54</v>
      </c>
      <c r="N13" s="31" t="str">
        <f t="shared" si="3"/>
        <v>W</v>
      </c>
      <c r="O13" s="32"/>
      <c r="P13" s="32"/>
      <c r="Q13" s="32"/>
      <c r="R13" s="32"/>
      <c r="S13" s="32"/>
      <c r="T13" s="32"/>
      <c r="U13" s="32"/>
      <c r="V13" s="32"/>
      <c r="W13" s="32"/>
      <c r="X13" s="32"/>
      <c r="Y13" s="32"/>
      <c r="Z13" s="32"/>
      <c r="AA13" s="32" t="s">
        <v>43</v>
      </c>
    </row>
    <row r="14" spans="1:1024" ht="56.65" customHeight="1" x14ac:dyDescent="0.3">
      <c r="A14" s="33" t="s">
        <v>80</v>
      </c>
      <c r="B14" s="22" t="str">
        <f t="shared" si="1"/>
        <v>7PVG+Q8</v>
      </c>
      <c r="C14" s="35" t="s">
        <v>81</v>
      </c>
      <c r="D14" s="34">
        <v>43873</v>
      </c>
      <c r="E14" s="34" t="s">
        <v>45</v>
      </c>
      <c r="F14" s="35" t="s">
        <v>82</v>
      </c>
      <c r="G14" s="35" t="s">
        <v>83</v>
      </c>
      <c r="H14" s="26" t="s">
        <v>84</v>
      </c>
      <c r="I14" s="26" t="s">
        <v>965</v>
      </c>
      <c r="J14" s="27" t="s">
        <v>956</v>
      </c>
      <c r="K14" s="28" t="str">
        <f t="shared" si="2"/>
        <v>7PVG+Q8</v>
      </c>
      <c r="L14" s="29"/>
      <c r="M14" s="38" t="s">
        <v>54</v>
      </c>
      <c r="N14" s="31" t="str">
        <f t="shared" si="3"/>
        <v>W</v>
      </c>
      <c r="O14" s="32"/>
      <c r="P14" s="32"/>
      <c r="Q14" s="32"/>
      <c r="R14" s="32"/>
      <c r="S14" s="32"/>
      <c r="T14" s="32"/>
      <c r="U14" s="32"/>
      <c r="V14" s="32"/>
      <c r="W14" s="32"/>
      <c r="X14" s="32"/>
      <c r="Y14" s="32"/>
      <c r="Z14" s="32"/>
      <c r="AA14" s="32" t="s">
        <v>43</v>
      </c>
    </row>
    <row r="15" spans="1:1024" ht="56.65" customHeight="1" x14ac:dyDescent="0.3">
      <c r="A15" s="33" t="s">
        <v>85</v>
      </c>
      <c r="B15" s="22" t="str">
        <f t="shared" si="1"/>
        <v>7PXR+R8</v>
      </c>
      <c r="C15" s="37" t="s">
        <v>86</v>
      </c>
      <c r="D15" s="34">
        <v>43873</v>
      </c>
      <c r="E15" s="34" t="s">
        <v>45</v>
      </c>
      <c r="F15" s="35" t="s">
        <v>87</v>
      </c>
      <c r="G15" s="35" t="s">
        <v>88</v>
      </c>
      <c r="H15" s="26" t="s">
        <v>89</v>
      </c>
      <c r="I15" s="26" t="s">
        <v>48</v>
      </c>
      <c r="J15" s="27"/>
      <c r="K15" s="28" t="str">
        <f t="shared" si="2"/>
        <v>7PXR+R8</v>
      </c>
      <c r="L15" s="29"/>
      <c r="M15" s="30" t="s">
        <v>90</v>
      </c>
      <c r="N15" s="31" t="str">
        <f t="shared" si="3"/>
        <v>G</v>
      </c>
      <c r="O15" s="32"/>
      <c r="P15" s="32"/>
      <c r="Q15" s="32" t="s">
        <v>43</v>
      </c>
      <c r="R15" s="32"/>
      <c r="S15" s="32"/>
      <c r="T15" s="32"/>
      <c r="U15" s="32" t="s">
        <v>43</v>
      </c>
      <c r="V15" s="32" t="s">
        <v>43</v>
      </c>
      <c r="W15" s="32" t="s">
        <v>43</v>
      </c>
      <c r="X15" s="32"/>
      <c r="Y15" s="32" t="s">
        <v>43</v>
      </c>
      <c r="Z15" s="32"/>
      <c r="AA15" s="32"/>
    </row>
    <row r="16" spans="1:1024" ht="54.75" customHeight="1" x14ac:dyDescent="0.3">
      <c r="A16" s="33" t="s">
        <v>91</v>
      </c>
      <c r="B16" s="22" t="str">
        <f t="shared" si="1"/>
        <v>7PXX+MW</v>
      </c>
      <c r="C16" s="37" t="s">
        <v>92</v>
      </c>
      <c r="D16" s="34">
        <v>43853</v>
      </c>
      <c r="E16" s="34" t="s">
        <v>36</v>
      </c>
      <c r="F16" s="35" t="s">
        <v>93</v>
      </c>
      <c r="G16" s="35" t="s">
        <v>94</v>
      </c>
      <c r="H16" s="26" t="s">
        <v>95</v>
      </c>
      <c r="I16" s="26" t="s">
        <v>48</v>
      </c>
      <c r="J16" s="27"/>
      <c r="K16" s="28" t="str">
        <f t="shared" si="2"/>
        <v>7PXX+MW</v>
      </c>
      <c r="L16" s="29" t="s">
        <v>79</v>
      </c>
      <c r="M16" s="30" t="s">
        <v>42</v>
      </c>
      <c r="N16" s="31" t="str">
        <f t="shared" si="3"/>
        <v>G</v>
      </c>
      <c r="O16" s="32"/>
      <c r="P16" s="32"/>
      <c r="Q16" s="32"/>
      <c r="R16" s="32"/>
      <c r="S16" s="32"/>
      <c r="T16" s="32"/>
      <c r="U16" s="32"/>
      <c r="V16" s="32"/>
      <c r="W16" s="32"/>
      <c r="X16" s="32"/>
      <c r="Y16" s="32"/>
      <c r="Z16" s="32"/>
      <c r="AA16" s="32" t="s">
        <v>43</v>
      </c>
    </row>
    <row r="17" spans="1:27" ht="56.65" customHeight="1" x14ac:dyDescent="0.3">
      <c r="A17" s="33" t="s">
        <v>96</v>
      </c>
      <c r="B17" s="22" t="str">
        <f t="shared" si="1"/>
        <v>7QPF+GM</v>
      </c>
      <c r="C17" s="34" t="s">
        <v>97</v>
      </c>
      <c r="D17" s="34">
        <v>42988</v>
      </c>
      <c r="E17" s="34" t="s">
        <v>98</v>
      </c>
      <c r="F17" s="35" t="s">
        <v>99</v>
      </c>
      <c r="G17" s="35" t="s">
        <v>100</v>
      </c>
      <c r="H17" s="26" t="s">
        <v>101</v>
      </c>
      <c r="I17" s="26" t="s">
        <v>48</v>
      </c>
      <c r="J17" s="27"/>
      <c r="K17" s="28" t="str">
        <f t="shared" si="2"/>
        <v>7QPF+GM</v>
      </c>
      <c r="L17" s="29" t="s">
        <v>41</v>
      </c>
      <c r="M17" s="30" t="s">
        <v>90</v>
      </c>
      <c r="N17" s="31" t="str">
        <f t="shared" si="3"/>
        <v>G</v>
      </c>
      <c r="O17" s="32"/>
      <c r="P17" s="32"/>
      <c r="Q17" s="32"/>
      <c r="R17" s="32"/>
      <c r="S17" s="32"/>
      <c r="T17" s="32"/>
      <c r="U17" s="32"/>
      <c r="V17" s="32" t="s">
        <v>43</v>
      </c>
      <c r="W17" s="32"/>
      <c r="X17" s="32"/>
      <c r="Y17" s="32"/>
      <c r="Z17" s="32"/>
      <c r="AA17" s="32"/>
    </row>
    <row r="18" spans="1:27" ht="172.5" customHeight="1" x14ac:dyDescent="0.3">
      <c r="A18" s="33" t="s">
        <v>102</v>
      </c>
      <c r="B18" s="22" t="str">
        <f t="shared" si="1"/>
        <v>8M7R+QH</v>
      </c>
      <c r="C18" s="37" t="s">
        <v>103</v>
      </c>
      <c r="D18" s="34">
        <v>43488</v>
      </c>
      <c r="E18" s="34" t="s">
        <v>57</v>
      </c>
      <c r="F18" s="35" t="s">
        <v>104</v>
      </c>
      <c r="G18" s="35" t="s">
        <v>105</v>
      </c>
      <c r="H18" s="26" t="s">
        <v>106</v>
      </c>
      <c r="I18" s="26" t="s">
        <v>107</v>
      </c>
      <c r="J18" s="27" t="s">
        <v>43</v>
      </c>
      <c r="K18" s="28" t="str">
        <f t="shared" si="2"/>
        <v>8M7R+QH</v>
      </c>
      <c r="L18" s="29" t="s">
        <v>79</v>
      </c>
      <c r="M18" s="30" t="s">
        <v>108</v>
      </c>
      <c r="N18" s="31" t="str">
        <f t="shared" si="3"/>
        <v>G</v>
      </c>
      <c r="O18" s="32"/>
      <c r="P18" s="32"/>
      <c r="Q18" s="32"/>
      <c r="R18" s="32" t="s">
        <v>43</v>
      </c>
      <c r="S18" s="32"/>
      <c r="T18" s="32"/>
      <c r="U18" s="32"/>
      <c r="V18" s="32"/>
      <c r="W18" s="32"/>
      <c r="X18" s="32"/>
      <c r="Y18" s="32"/>
      <c r="Z18" s="32"/>
      <c r="AA18" s="32"/>
    </row>
    <row r="19" spans="1:27" ht="56.65" customHeight="1" x14ac:dyDescent="0.3">
      <c r="A19" s="33" t="s">
        <v>109</v>
      </c>
      <c r="B19" s="22" t="str">
        <f t="shared" si="1"/>
        <v>8P2R+R2</v>
      </c>
      <c r="C19" s="37" t="s">
        <v>110</v>
      </c>
      <c r="D19" s="34">
        <v>43873</v>
      </c>
      <c r="E19" s="34" t="s">
        <v>45</v>
      </c>
      <c r="F19" s="35" t="s">
        <v>111</v>
      </c>
      <c r="G19" s="35" t="s">
        <v>88</v>
      </c>
      <c r="H19" s="26" t="s">
        <v>89</v>
      </c>
      <c r="I19" s="26" t="s">
        <v>112</v>
      </c>
      <c r="J19" s="27"/>
      <c r="K19" s="28" t="str">
        <f t="shared" si="2"/>
        <v>8P2R+R2</v>
      </c>
      <c r="L19" s="29"/>
      <c r="M19" s="38" t="s">
        <v>54</v>
      </c>
      <c r="N19" s="31" t="str">
        <f t="shared" si="3"/>
        <v>W</v>
      </c>
      <c r="O19" s="32"/>
      <c r="P19" s="32"/>
      <c r="Q19" s="32"/>
      <c r="R19" s="32"/>
      <c r="S19" s="32"/>
      <c r="T19" s="32"/>
      <c r="U19" s="32" t="s">
        <v>43</v>
      </c>
      <c r="V19" s="32" t="s">
        <v>43</v>
      </c>
      <c r="W19" s="32" t="s">
        <v>43</v>
      </c>
      <c r="X19" s="32"/>
      <c r="Y19" s="32" t="s">
        <v>43</v>
      </c>
      <c r="Z19" s="32"/>
      <c r="AA19" s="32"/>
    </row>
    <row r="20" spans="1:27" ht="56.65" customHeight="1" x14ac:dyDescent="0.3">
      <c r="A20" s="33" t="s">
        <v>109</v>
      </c>
      <c r="B20" s="22" t="str">
        <f t="shared" si="1"/>
        <v>8P2R+R2</v>
      </c>
      <c r="C20" s="37" t="s">
        <v>113</v>
      </c>
      <c r="D20" s="34">
        <v>43873</v>
      </c>
      <c r="E20" s="34" t="s">
        <v>45</v>
      </c>
      <c r="F20" s="35" t="s">
        <v>114</v>
      </c>
      <c r="G20" s="35" t="s">
        <v>115</v>
      </c>
      <c r="H20" s="26" t="s">
        <v>116</v>
      </c>
      <c r="I20" s="26" t="s">
        <v>112</v>
      </c>
      <c r="J20" s="27"/>
      <c r="K20" s="28" t="str">
        <f t="shared" si="2"/>
        <v>8P2R+R2</v>
      </c>
      <c r="L20" s="29"/>
      <c r="M20" s="30" t="s">
        <v>42</v>
      </c>
      <c r="N20" s="31" t="str">
        <f t="shared" si="3"/>
        <v>G</v>
      </c>
      <c r="O20" s="32"/>
      <c r="P20" s="32"/>
      <c r="Q20" s="32"/>
      <c r="R20" s="32"/>
      <c r="S20" s="32"/>
      <c r="T20" s="32"/>
      <c r="U20" s="32" t="s">
        <v>43</v>
      </c>
      <c r="V20" s="32" t="s">
        <v>43</v>
      </c>
      <c r="W20" s="32" t="s">
        <v>43</v>
      </c>
      <c r="X20" s="32"/>
      <c r="Y20" s="32" t="s">
        <v>43</v>
      </c>
      <c r="Z20" s="32"/>
      <c r="AA20" s="32"/>
    </row>
    <row r="21" spans="1:27" ht="56.65" customHeight="1" x14ac:dyDescent="0.3">
      <c r="A21" s="33" t="s">
        <v>117</v>
      </c>
      <c r="B21" s="22" t="str">
        <f t="shared" si="1"/>
        <v>8P37+8H</v>
      </c>
      <c r="C21" s="37" t="s">
        <v>118</v>
      </c>
      <c r="D21" s="34">
        <v>43873</v>
      </c>
      <c r="E21" s="34" t="s">
        <v>45</v>
      </c>
      <c r="F21" s="35" t="s">
        <v>119</v>
      </c>
      <c r="G21" s="35" t="s">
        <v>120</v>
      </c>
      <c r="H21" s="26" t="s">
        <v>121</v>
      </c>
      <c r="I21" s="26" t="s">
        <v>966</v>
      </c>
      <c r="J21" s="27" t="s">
        <v>43</v>
      </c>
      <c r="K21" s="28" t="str">
        <f t="shared" si="2"/>
        <v>8P37+8H</v>
      </c>
      <c r="L21" s="29"/>
      <c r="M21" s="38" t="s">
        <v>54</v>
      </c>
      <c r="N21" s="31" t="str">
        <f t="shared" si="3"/>
        <v>W</v>
      </c>
      <c r="O21" s="32"/>
      <c r="P21" s="32"/>
      <c r="Q21" s="32"/>
      <c r="R21" s="32"/>
      <c r="S21" s="32"/>
      <c r="T21" s="32"/>
      <c r="U21" s="32"/>
      <c r="V21" s="32"/>
      <c r="W21" s="32"/>
      <c r="X21" s="32"/>
      <c r="Y21" s="32"/>
      <c r="Z21" s="32"/>
      <c r="AA21" s="32" t="s">
        <v>43</v>
      </c>
    </row>
    <row r="22" spans="1:27" ht="141.75" customHeight="1" x14ac:dyDescent="0.3">
      <c r="A22" s="33" t="s">
        <v>122</v>
      </c>
      <c r="B22" s="22" t="str">
        <f t="shared" si="1"/>
        <v>8P3H+3H</v>
      </c>
      <c r="C22" s="37" t="s">
        <v>123</v>
      </c>
      <c r="D22" s="34">
        <v>42005</v>
      </c>
      <c r="E22" s="34" t="s">
        <v>75</v>
      </c>
      <c r="F22" s="35" t="s">
        <v>124</v>
      </c>
      <c r="G22" s="35" t="s">
        <v>125</v>
      </c>
      <c r="H22" s="26" t="s">
        <v>126</v>
      </c>
      <c r="I22" s="26" t="s">
        <v>127</v>
      </c>
      <c r="J22" s="27"/>
      <c r="K22" s="28" t="str">
        <f t="shared" si="2"/>
        <v>8P3H+3H</v>
      </c>
      <c r="L22" s="29" t="s">
        <v>79</v>
      </c>
      <c r="M22" s="38" t="s">
        <v>54</v>
      </c>
      <c r="N22" s="31" t="str">
        <f t="shared" si="3"/>
        <v>W</v>
      </c>
      <c r="O22" s="32" t="s">
        <v>43</v>
      </c>
      <c r="P22" s="32"/>
      <c r="Q22" s="32"/>
      <c r="R22" s="32"/>
      <c r="S22" s="32"/>
      <c r="T22" s="32"/>
      <c r="U22" s="32"/>
      <c r="V22" s="32"/>
      <c r="W22" s="32"/>
      <c r="X22" s="32"/>
      <c r="Y22" s="32"/>
      <c r="Z22" s="32"/>
      <c r="AA22" s="32"/>
    </row>
    <row r="23" spans="1:27" ht="56.65" customHeight="1" x14ac:dyDescent="0.3">
      <c r="A23" s="33" t="s">
        <v>122</v>
      </c>
      <c r="B23" s="22" t="str">
        <f t="shared" si="1"/>
        <v>8P3H+3H</v>
      </c>
      <c r="C23" s="37" t="s">
        <v>128</v>
      </c>
      <c r="D23" s="34">
        <v>43873</v>
      </c>
      <c r="E23" s="34" t="s">
        <v>45</v>
      </c>
      <c r="F23" s="35" t="s">
        <v>129</v>
      </c>
      <c r="G23" s="35" t="s">
        <v>130</v>
      </c>
      <c r="H23" s="26" t="s">
        <v>126</v>
      </c>
      <c r="I23" s="26" t="s">
        <v>127</v>
      </c>
      <c r="J23" s="27"/>
      <c r="K23" s="28" t="str">
        <f t="shared" si="2"/>
        <v>8P3H+3H</v>
      </c>
      <c r="L23" s="29"/>
      <c r="M23" s="44" t="s">
        <v>49</v>
      </c>
      <c r="N23" s="31" t="str">
        <f t="shared" si="3"/>
        <v>D</v>
      </c>
      <c r="O23" s="32" t="s">
        <v>43</v>
      </c>
      <c r="P23" s="32"/>
      <c r="Q23" s="32"/>
      <c r="R23" s="32"/>
      <c r="S23" s="32"/>
      <c r="T23" s="32"/>
      <c r="U23" s="32"/>
      <c r="V23" s="32"/>
      <c r="W23" s="32"/>
      <c r="X23" s="32"/>
      <c r="Y23" s="32"/>
      <c r="Z23" s="32"/>
      <c r="AA23" s="32"/>
    </row>
    <row r="24" spans="1:27" ht="56.65" customHeight="1" x14ac:dyDescent="0.3">
      <c r="A24" s="40" t="s">
        <v>131</v>
      </c>
      <c r="B24" s="22" t="str">
        <f t="shared" si="1"/>
        <v xml:space="preserve">8P3P+VP </v>
      </c>
      <c r="C24" s="45" t="s">
        <v>132</v>
      </c>
      <c r="D24" s="34">
        <v>43969</v>
      </c>
      <c r="E24" s="34" t="s">
        <v>36</v>
      </c>
      <c r="F24" s="35" t="s">
        <v>132</v>
      </c>
      <c r="G24" s="35" t="s">
        <v>133</v>
      </c>
      <c r="H24" s="26" t="s">
        <v>134</v>
      </c>
      <c r="I24" s="26" t="s">
        <v>135</v>
      </c>
      <c r="J24" s="27"/>
      <c r="K24" s="28"/>
      <c r="L24" s="29" t="s">
        <v>79</v>
      </c>
      <c r="M24" s="42"/>
      <c r="N24" s="43"/>
      <c r="O24" s="32"/>
      <c r="P24" s="32"/>
      <c r="Q24" s="32"/>
      <c r="R24" s="32"/>
      <c r="S24" s="32"/>
      <c r="T24" s="32"/>
      <c r="U24" s="32"/>
      <c r="V24" s="32"/>
      <c r="W24" s="32"/>
      <c r="X24" s="32"/>
      <c r="Y24" s="32"/>
      <c r="Z24" s="32"/>
      <c r="AA24" s="32"/>
    </row>
    <row r="25" spans="1:27" ht="270.75" customHeight="1" x14ac:dyDescent="0.3">
      <c r="A25" s="33" t="s">
        <v>136</v>
      </c>
      <c r="B25" s="22" t="str">
        <f t="shared" si="1"/>
        <v>8P3Q+5M</v>
      </c>
      <c r="C25" s="37" t="s">
        <v>137</v>
      </c>
      <c r="D25" s="34">
        <v>43541</v>
      </c>
      <c r="E25" s="34" t="s">
        <v>36</v>
      </c>
      <c r="F25" s="35" t="s">
        <v>138</v>
      </c>
      <c r="G25" s="35" t="s">
        <v>139</v>
      </c>
      <c r="H25" s="26" t="s">
        <v>140</v>
      </c>
      <c r="I25" s="26" t="s">
        <v>141</v>
      </c>
      <c r="J25" s="27"/>
      <c r="K25" s="28" t="str">
        <f t="shared" ref="K25:K30" si="4">HYPERLINK(CONCATENATE("https://plus.codes/9F4F",A25),A25)</f>
        <v>8P3Q+5M</v>
      </c>
      <c r="L25" s="29" t="s">
        <v>79</v>
      </c>
      <c r="M25" s="38" t="s">
        <v>54</v>
      </c>
      <c r="N25" s="31" t="str">
        <f t="shared" ref="N25:N30" si="5">LEFT(M25,1)</f>
        <v>W</v>
      </c>
      <c r="O25" s="32"/>
      <c r="P25" s="32"/>
      <c r="Q25" s="32" t="s">
        <v>43</v>
      </c>
      <c r="R25" s="32"/>
      <c r="S25" s="32"/>
      <c r="T25" s="32"/>
      <c r="U25" s="32" t="s">
        <v>43</v>
      </c>
      <c r="V25" s="32" t="s">
        <v>43</v>
      </c>
      <c r="W25" s="32" t="s">
        <v>43</v>
      </c>
      <c r="X25" s="32"/>
      <c r="Y25" s="32" t="s">
        <v>43</v>
      </c>
      <c r="Z25" s="32"/>
      <c r="AA25" s="32"/>
    </row>
    <row r="26" spans="1:27" ht="56.65" customHeight="1" x14ac:dyDescent="0.3">
      <c r="A26" s="33" t="s">
        <v>142</v>
      </c>
      <c r="B26" s="22" t="str">
        <f t="shared" si="1"/>
        <v>8P3Q+5P</v>
      </c>
      <c r="C26" s="37" t="s">
        <v>143</v>
      </c>
      <c r="D26" s="34">
        <v>43873</v>
      </c>
      <c r="E26" s="34" t="s">
        <v>45</v>
      </c>
      <c r="F26" s="35" t="s">
        <v>144</v>
      </c>
      <c r="G26" s="35" t="s">
        <v>145</v>
      </c>
      <c r="H26" s="26" t="s">
        <v>146</v>
      </c>
      <c r="I26" s="26" t="s">
        <v>147</v>
      </c>
      <c r="J26" s="27"/>
      <c r="K26" s="28" t="str">
        <f t="shared" si="4"/>
        <v>8P3Q+5P</v>
      </c>
      <c r="L26" s="29"/>
      <c r="M26" s="38" t="s">
        <v>54</v>
      </c>
      <c r="N26" s="31" t="str">
        <f t="shared" si="5"/>
        <v>W</v>
      </c>
      <c r="O26" s="32"/>
      <c r="P26" s="32"/>
      <c r="Q26" s="32"/>
      <c r="R26" s="32"/>
      <c r="S26" s="32"/>
      <c r="T26" s="32"/>
      <c r="U26" s="32"/>
      <c r="V26" s="32"/>
      <c r="W26" s="32"/>
      <c r="X26" s="32"/>
      <c r="Y26" s="32"/>
      <c r="Z26" s="32"/>
      <c r="AA26" s="32"/>
    </row>
    <row r="27" spans="1:27" ht="56.65" customHeight="1" x14ac:dyDescent="0.3">
      <c r="A27" s="33" t="s">
        <v>148</v>
      </c>
      <c r="B27" s="22" t="str">
        <f t="shared" si="1"/>
        <v>8P3Q+R5</v>
      </c>
      <c r="C27" s="37" t="s">
        <v>149</v>
      </c>
      <c r="D27" s="34">
        <v>43873</v>
      </c>
      <c r="E27" s="34" t="s">
        <v>45</v>
      </c>
      <c r="F27" s="35" t="s">
        <v>114</v>
      </c>
      <c r="G27" s="35" t="s">
        <v>150</v>
      </c>
      <c r="H27" s="26" t="s">
        <v>151</v>
      </c>
      <c r="I27" s="26" t="s">
        <v>152</v>
      </c>
      <c r="J27" s="27"/>
      <c r="K27" s="28" t="str">
        <f t="shared" si="4"/>
        <v>8P3Q+R5</v>
      </c>
      <c r="L27" s="29"/>
      <c r="M27" s="30" t="s">
        <v>42</v>
      </c>
      <c r="N27" s="31" t="str">
        <f t="shared" si="5"/>
        <v>G</v>
      </c>
      <c r="O27" s="32"/>
      <c r="P27" s="32"/>
      <c r="Q27" s="32"/>
      <c r="R27" s="32"/>
      <c r="S27" s="32"/>
      <c r="T27" s="32"/>
      <c r="U27" s="32"/>
      <c r="V27" s="32"/>
      <c r="W27" s="32"/>
      <c r="X27" s="32"/>
      <c r="Y27" s="32" t="s">
        <v>43</v>
      </c>
      <c r="Z27" s="32"/>
      <c r="AA27" s="32"/>
    </row>
    <row r="28" spans="1:27" ht="56.65" customHeight="1" x14ac:dyDescent="0.3">
      <c r="A28" s="33" t="s">
        <v>153</v>
      </c>
      <c r="B28" s="22" t="str">
        <f t="shared" si="1"/>
        <v>8P4P+CQ</v>
      </c>
      <c r="C28" s="37" t="s">
        <v>154</v>
      </c>
      <c r="D28" s="34">
        <v>43873</v>
      </c>
      <c r="E28" s="34" t="s">
        <v>45</v>
      </c>
      <c r="F28" s="35" t="s">
        <v>114</v>
      </c>
      <c r="G28" s="35" t="s">
        <v>155</v>
      </c>
      <c r="H28" s="26" t="s">
        <v>156</v>
      </c>
      <c r="I28" s="26" t="s">
        <v>152</v>
      </c>
      <c r="J28" s="27"/>
      <c r="K28" s="28" t="str">
        <f t="shared" si="4"/>
        <v>8P4P+CQ</v>
      </c>
      <c r="L28" s="29"/>
      <c r="M28" s="30" t="s">
        <v>42</v>
      </c>
      <c r="N28" s="31" t="str">
        <f t="shared" si="5"/>
        <v>G</v>
      </c>
      <c r="O28" s="32"/>
      <c r="P28" s="32"/>
      <c r="Q28" s="32"/>
      <c r="R28" s="32"/>
      <c r="S28" s="32"/>
      <c r="T28" s="32"/>
      <c r="U28" s="32"/>
      <c r="V28" s="32"/>
      <c r="W28" s="32"/>
      <c r="X28" s="32"/>
      <c r="Y28" s="32" t="s">
        <v>43</v>
      </c>
      <c r="Z28" s="32"/>
      <c r="AA28" s="32"/>
    </row>
    <row r="29" spans="1:27" ht="56.65" customHeight="1" x14ac:dyDescent="0.3">
      <c r="A29" s="33" t="s">
        <v>157</v>
      </c>
      <c r="B29" s="22" t="str">
        <f t="shared" si="1"/>
        <v>8P4Q+9C</v>
      </c>
      <c r="C29" s="37" t="s">
        <v>158</v>
      </c>
      <c r="D29" s="34">
        <v>43873</v>
      </c>
      <c r="E29" s="34" t="s">
        <v>45</v>
      </c>
      <c r="F29" s="35" t="s">
        <v>159</v>
      </c>
      <c r="G29" s="35" t="s">
        <v>160</v>
      </c>
      <c r="H29" s="26" t="s">
        <v>161</v>
      </c>
      <c r="I29" s="26" t="s">
        <v>967</v>
      </c>
      <c r="J29" s="27" t="s">
        <v>43</v>
      </c>
      <c r="K29" s="28" t="str">
        <f t="shared" si="4"/>
        <v>8P4Q+9C</v>
      </c>
      <c r="L29" s="29"/>
      <c r="M29" s="30" t="s">
        <v>90</v>
      </c>
      <c r="N29" s="31" t="str">
        <f t="shared" si="5"/>
        <v>G</v>
      </c>
      <c r="O29" s="32"/>
      <c r="P29" s="32"/>
      <c r="Q29" s="32" t="s">
        <v>43</v>
      </c>
      <c r="R29" s="32"/>
      <c r="S29" s="32"/>
      <c r="T29" s="32"/>
      <c r="U29" s="32" t="s">
        <v>43</v>
      </c>
      <c r="V29" s="32"/>
      <c r="W29" s="32"/>
      <c r="X29" s="32"/>
      <c r="Y29" s="32"/>
      <c r="Z29" s="32"/>
      <c r="AA29" s="32"/>
    </row>
    <row r="30" spans="1:27" ht="56.65" customHeight="1" x14ac:dyDescent="0.3">
      <c r="A30" s="33" t="s">
        <v>162</v>
      </c>
      <c r="B30" s="22" t="str">
        <f t="shared" si="1"/>
        <v>8P4X+V6</v>
      </c>
      <c r="C30" s="37" t="s">
        <v>163</v>
      </c>
      <c r="D30" s="34">
        <v>43873</v>
      </c>
      <c r="E30" s="34" t="s">
        <v>45</v>
      </c>
      <c r="F30" s="35" t="s">
        <v>164</v>
      </c>
      <c r="G30" s="35" t="s">
        <v>165</v>
      </c>
      <c r="H30" s="26" t="s">
        <v>166</v>
      </c>
      <c r="I30" s="57" t="s">
        <v>968</v>
      </c>
      <c r="J30" s="27" t="s">
        <v>43</v>
      </c>
      <c r="K30" s="28" t="str">
        <f t="shared" si="4"/>
        <v>8P4X+V6</v>
      </c>
      <c r="L30" s="29"/>
      <c r="M30" s="30" t="s">
        <v>42</v>
      </c>
      <c r="N30" s="31" t="str">
        <f t="shared" si="5"/>
        <v>G</v>
      </c>
      <c r="O30" s="32"/>
      <c r="P30" s="32"/>
      <c r="Q30" s="32"/>
      <c r="R30" s="32"/>
      <c r="S30" s="32"/>
      <c r="T30" s="32"/>
      <c r="U30" s="32"/>
      <c r="V30" s="32"/>
      <c r="W30" s="32" t="s">
        <v>43</v>
      </c>
      <c r="X30" s="32"/>
      <c r="Y30" s="32"/>
      <c r="Z30" s="32"/>
      <c r="AA30" s="32"/>
    </row>
    <row r="31" spans="1:27" ht="56.65" customHeight="1" x14ac:dyDescent="0.3">
      <c r="A31" s="46" t="s">
        <v>167</v>
      </c>
      <c r="B31" s="22" t="str">
        <f t="shared" si="1"/>
        <v>8P57+6C</v>
      </c>
      <c r="C31" s="40" t="s">
        <v>168</v>
      </c>
      <c r="D31" s="41">
        <v>43972</v>
      </c>
      <c r="E31" s="41" t="s">
        <v>36</v>
      </c>
      <c r="F31" s="40" t="s">
        <v>169</v>
      </c>
      <c r="G31" s="40" t="s">
        <v>170</v>
      </c>
      <c r="H31" s="26" t="s">
        <v>171</v>
      </c>
      <c r="I31" s="26" t="s">
        <v>966</v>
      </c>
      <c r="J31" s="27" t="s">
        <v>43</v>
      </c>
      <c r="K31" s="29"/>
      <c r="L31" s="29"/>
      <c r="M31" s="42"/>
      <c r="N31" s="43"/>
      <c r="O31" s="32"/>
      <c r="P31" s="32"/>
      <c r="Q31" s="32"/>
      <c r="R31" s="32"/>
      <c r="S31" s="32"/>
      <c r="T31" s="32"/>
      <c r="U31" s="32"/>
      <c r="V31" s="32"/>
      <c r="W31" s="32"/>
      <c r="X31" s="32"/>
      <c r="Y31" s="32"/>
      <c r="Z31" s="32"/>
      <c r="AA31" s="32"/>
    </row>
    <row r="32" spans="1:27" ht="56.65" customHeight="1" x14ac:dyDescent="0.3">
      <c r="A32" s="33" t="s">
        <v>173</v>
      </c>
      <c r="B32" s="22" t="str">
        <f t="shared" si="1"/>
        <v>8P5J+MJ</v>
      </c>
      <c r="C32" s="37" t="s">
        <v>174</v>
      </c>
      <c r="D32" s="34">
        <v>43873</v>
      </c>
      <c r="E32" s="34" t="s">
        <v>45</v>
      </c>
      <c r="F32" s="35" t="s">
        <v>175</v>
      </c>
      <c r="G32" s="35" t="s">
        <v>176</v>
      </c>
      <c r="H32" s="26" t="s">
        <v>177</v>
      </c>
      <c r="I32" s="26" t="s">
        <v>135</v>
      </c>
      <c r="J32" s="27"/>
      <c r="K32" s="28" t="str">
        <f t="shared" ref="K32:K51" si="6">HYPERLINK(CONCATENATE("https://plus.codes/9F4F",A32),A32)</f>
        <v>8P5J+MJ</v>
      </c>
      <c r="L32" s="29"/>
      <c r="M32" s="30" t="s">
        <v>90</v>
      </c>
      <c r="N32" s="31" t="str">
        <f t="shared" ref="N32:N51" si="7">LEFT(M32,1)</f>
        <v>G</v>
      </c>
      <c r="O32" s="32"/>
      <c r="P32" s="32"/>
      <c r="Q32" s="32"/>
      <c r="R32" s="32"/>
      <c r="S32" s="32"/>
      <c r="T32" s="32" t="s">
        <v>43</v>
      </c>
      <c r="U32" s="32"/>
      <c r="V32" s="32"/>
      <c r="W32" s="32"/>
      <c r="X32" s="32"/>
      <c r="Y32" s="32"/>
      <c r="Z32" s="32"/>
      <c r="AA32" s="32"/>
    </row>
    <row r="33" spans="1:1024" ht="114.75" customHeight="1" x14ac:dyDescent="0.3">
      <c r="A33" s="33" t="s">
        <v>178</v>
      </c>
      <c r="B33" s="22" t="str">
        <f t="shared" si="1"/>
        <v>8P5M+RH</v>
      </c>
      <c r="C33" s="37" t="s">
        <v>179</v>
      </c>
      <c r="D33" s="34">
        <v>43105</v>
      </c>
      <c r="E33" s="34" t="s">
        <v>180</v>
      </c>
      <c r="F33" s="35" t="s">
        <v>181</v>
      </c>
      <c r="G33" s="35" t="s">
        <v>182</v>
      </c>
      <c r="H33" s="26" t="s">
        <v>183</v>
      </c>
      <c r="I33" s="26" t="s">
        <v>184</v>
      </c>
      <c r="J33" s="27"/>
      <c r="K33" s="28" t="str">
        <f t="shared" si="6"/>
        <v>8P5M+RH</v>
      </c>
      <c r="L33" s="29" t="s">
        <v>79</v>
      </c>
      <c r="M33" s="44" t="s">
        <v>49</v>
      </c>
      <c r="N33" s="31" t="str">
        <f t="shared" si="7"/>
        <v>D</v>
      </c>
      <c r="O33" s="32"/>
      <c r="P33" s="32"/>
      <c r="Q33" s="32"/>
      <c r="R33" s="32"/>
      <c r="S33" s="32"/>
      <c r="T33" s="32" t="s">
        <v>43</v>
      </c>
      <c r="U33" s="32"/>
      <c r="V33" s="32"/>
      <c r="W33" s="32"/>
      <c r="X33" s="32"/>
      <c r="Y33" s="32"/>
      <c r="Z33" s="32"/>
      <c r="AA33" s="32"/>
    </row>
    <row r="34" spans="1:1024" ht="56.65" customHeight="1" x14ac:dyDescent="0.3">
      <c r="A34" s="33" t="s">
        <v>178</v>
      </c>
      <c r="B34" s="22" t="str">
        <f t="shared" si="1"/>
        <v>8P5M+RH</v>
      </c>
      <c r="C34" s="35" t="s">
        <v>185</v>
      </c>
      <c r="D34" s="34">
        <v>43873</v>
      </c>
      <c r="E34" s="34" t="s">
        <v>45</v>
      </c>
      <c r="F34" s="35" t="s">
        <v>186</v>
      </c>
      <c r="G34" s="35" t="s">
        <v>187</v>
      </c>
      <c r="H34" s="26" t="s">
        <v>188</v>
      </c>
      <c r="I34" s="26" t="s">
        <v>172</v>
      </c>
      <c r="J34" s="27"/>
      <c r="K34" s="28" t="str">
        <f t="shared" si="6"/>
        <v>8P5M+RH</v>
      </c>
      <c r="L34" s="29"/>
      <c r="M34" s="47" t="s">
        <v>189</v>
      </c>
      <c r="N34" s="31" t="str">
        <f t="shared" si="7"/>
        <v>A</v>
      </c>
      <c r="O34" s="32"/>
      <c r="P34" s="32"/>
      <c r="Q34" s="32"/>
      <c r="R34" s="32"/>
      <c r="S34" s="32"/>
      <c r="T34" s="32" t="s">
        <v>43</v>
      </c>
      <c r="U34" s="32"/>
      <c r="V34" s="32"/>
      <c r="W34" s="32"/>
      <c r="X34" s="32"/>
      <c r="Y34" s="32" t="s">
        <v>43</v>
      </c>
      <c r="Z34" s="32"/>
      <c r="AA34" s="32"/>
    </row>
    <row r="35" spans="1:1024" ht="56.65" customHeight="1" x14ac:dyDescent="0.3">
      <c r="A35" s="33" t="s">
        <v>178</v>
      </c>
      <c r="B35" s="22" t="str">
        <f t="shared" si="1"/>
        <v>8P5M+RH</v>
      </c>
      <c r="C35" s="37" t="s">
        <v>190</v>
      </c>
      <c r="D35" s="34">
        <v>43873</v>
      </c>
      <c r="E35" s="34" t="s">
        <v>45</v>
      </c>
      <c r="F35" s="35" t="s">
        <v>175</v>
      </c>
      <c r="G35" s="35" t="s">
        <v>191</v>
      </c>
      <c r="H35" s="26" t="s">
        <v>188</v>
      </c>
      <c r="I35" s="26" t="s">
        <v>192</v>
      </c>
      <c r="J35" s="27"/>
      <c r="K35" s="28" t="str">
        <f t="shared" si="6"/>
        <v>8P5M+RH</v>
      </c>
      <c r="L35" s="29"/>
      <c r="M35" s="38" t="s">
        <v>54</v>
      </c>
      <c r="N35" s="31" t="str">
        <f t="shared" si="7"/>
        <v>W</v>
      </c>
      <c r="O35" s="32"/>
      <c r="P35" s="32"/>
      <c r="Q35" s="32"/>
      <c r="R35" s="32"/>
      <c r="S35" s="32"/>
      <c r="T35" s="32" t="s">
        <v>43</v>
      </c>
      <c r="U35" s="32"/>
      <c r="V35" s="32"/>
      <c r="W35" s="32"/>
      <c r="X35" s="32"/>
      <c r="Y35" s="32"/>
      <c r="Z35" s="32"/>
      <c r="AA35" s="32"/>
    </row>
    <row r="36" spans="1:1024" ht="57.75" customHeight="1" x14ac:dyDescent="0.3">
      <c r="A36" s="33" t="s">
        <v>193</v>
      </c>
      <c r="B36" s="22" t="str">
        <f t="shared" si="1"/>
        <v>8P5M+VG</v>
      </c>
      <c r="C36" s="35" t="s">
        <v>194</v>
      </c>
      <c r="D36" s="34">
        <v>43873</v>
      </c>
      <c r="E36" s="34" t="s">
        <v>45</v>
      </c>
      <c r="F36" s="35" t="s">
        <v>175</v>
      </c>
      <c r="G36" s="35" t="s">
        <v>195</v>
      </c>
      <c r="H36" s="26" t="s">
        <v>188</v>
      </c>
      <c r="I36" s="26" t="s">
        <v>192</v>
      </c>
      <c r="J36" s="27"/>
      <c r="K36" s="28" t="str">
        <f t="shared" si="6"/>
        <v>8P5M+VG</v>
      </c>
      <c r="L36" s="29"/>
      <c r="M36" s="36" t="s">
        <v>49</v>
      </c>
      <c r="N36" s="31" t="str">
        <f t="shared" si="7"/>
        <v>D</v>
      </c>
      <c r="O36" s="32"/>
      <c r="P36" s="32"/>
      <c r="Q36" s="32"/>
      <c r="R36" s="32"/>
      <c r="S36" s="32"/>
      <c r="T36" s="32" t="s">
        <v>43</v>
      </c>
      <c r="U36" s="32"/>
      <c r="V36" s="32"/>
      <c r="W36" s="32"/>
      <c r="X36" s="32"/>
      <c r="Y36" s="32"/>
      <c r="Z36" s="32"/>
      <c r="AA36" s="32"/>
    </row>
    <row r="37" spans="1:1024" ht="139.5" customHeight="1" x14ac:dyDescent="0.3">
      <c r="A37" s="33" t="s">
        <v>196</v>
      </c>
      <c r="B37" s="22" t="str">
        <f t="shared" si="1"/>
        <v>8P5M+VJ</v>
      </c>
      <c r="C37" s="37" t="s">
        <v>197</v>
      </c>
      <c r="D37" s="34">
        <v>43873</v>
      </c>
      <c r="E37" s="34" t="s">
        <v>45</v>
      </c>
      <c r="F37" s="35" t="s">
        <v>198</v>
      </c>
      <c r="G37" s="35" t="s">
        <v>199</v>
      </c>
      <c r="H37" s="26" t="s">
        <v>188</v>
      </c>
      <c r="I37" s="26" t="s">
        <v>192</v>
      </c>
      <c r="J37" s="27"/>
      <c r="K37" s="28" t="str">
        <f t="shared" si="6"/>
        <v>8P5M+VJ</v>
      </c>
      <c r="L37" s="29"/>
      <c r="M37" s="30" t="s">
        <v>42</v>
      </c>
      <c r="N37" s="31" t="str">
        <f t="shared" si="7"/>
        <v>G</v>
      </c>
      <c r="O37" s="32"/>
      <c r="P37" s="32"/>
      <c r="Q37" s="32"/>
      <c r="R37" s="32"/>
      <c r="S37" s="32"/>
      <c r="T37" s="32" t="s">
        <v>43</v>
      </c>
      <c r="U37" s="32"/>
      <c r="V37" s="32"/>
      <c r="W37" s="32"/>
      <c r="X37" s="32"/>
      <c r="Y37" s="32" t="s">
        <v>43</v>
      </c>
      <c r="Z37" s="32"/>
      <c r="AA37" s="32"/>
    </row>
    <row r="38" spans="1:1024" ht="56.65" customHeight="1" x14ac:dyDescent="0.3">
      <c r="A38" s="33" t="s">
        <v>200</v>
      </c>
      <c r="B38" s="22" t="str">
        <f t="shared" si="1"/>
        <v>8P5P+FR</v>
      </c>
      <c r="C38" s="37" t="s">
        <v>201</v>
      </c>
      <c r="D38" s="34">
        <v>43894</v>
      </c>
      <c r="E38" s="34" t="s">
        <v>45</v>
      </c>
      <c r="F38" s="35" t="s">
        <v>202</v>
      </c>
      <c r="G38" s="35" t="s">
        <v>203</v>
      </c>
      <c r="H38" s="26" t="s">
        <v>204</v>
      </c>
      <c r="I38" s="26" t="s">
        <v>135</v>
      </c>
      <c r="J38" s="27"/>
      <c r="K38" s="28" t="str">
        <f t="shared" si="6"/>
        <v>8P5P+FR</v>
      </c>
      <c r="L38" s="29"/>
      <c r="M38" s="38" t="s">
        <v>54</v>
      </c>
      <c r="N38" s="31" t="str">
        <f t="shared" si="7"/>
        <v>W</v>
      </c>
      <c r="O38" s="32"/>
      <c r="P38" s="32"/>
      <c r="Q38" s="32" t="s">
        <v>43</v>
      </c>
      <c r="R38" s="32"/>
      <c r="S38" s="32"/>
      <c r="T38" s="32"/>
      <c r="U38" s="32"/>
      <c r="V38" s="32"/>
      <c r="W38" s="32"/>
      <c r="X38" s="32"/>
      <c r="Y38" s="32"/>
      <c r="Z38" s="32"/>
      <c r="AA38" s="32"/>
    </row>
    <row r="39" spans="1:1024" ht="56.65" customHeight="1" x14ac:dyDescent="0.3">
      <c r="A39" s="33" t="s">
        <v>205</v>
      </c>
      <c r="B39" s="22" t="str">
        <f t="shared" si="1"/>
        <v>8P5V+VQ</v>
      </c>
      <c r="C39" s="37" t="s">
        <v>206</v>
      </c>
      <c r="D39" s="34">
        <v>43873</v>
      </c>
      <c r="E39" s="34" t="s">
        <v>45</v>
      </c>
      <c r="F39" s="35" t="s">
        <v>207</v>
      </c>
      <c r="G39" s="35" t="s">
        <v>208</v>
      </c>
      <c r="H39" s="26" t="s">
        <v>209</v>
      </c>
      <c r="I39" s="26" t="s">
        <v>135</v>
      </c>
      <c r="J39" s="27"/>
      <c r="K39" s="28" t="str">
        <f t="shared" si="6"/>
        <v>8P5V+VQ</v>
      </c>
      <c r="L39" s="29"/>
      <c r="M39" s="30" t="s">
        <v>42</v>
      </c>
      <c r="N39" s="31" t="str">
        <f t="shared" si="7"/>
        <v>G</v>
      </c>
      <c r="O39" s="32"/>
      <c r="P39" s="32"/>
      <c r="Q39" s="32"/>
      <c r="R39" s="32"/>
      <c r="S39" s="32"/>
      <c r="T39" s="32"/>
      <c r="U39" s="32" t="s">
        <v>43</v>
      </c>
      <c r="V39" s="32"/>
      <c r="W39" s="32"/>
      <c r="X39" s="32"/>
      <c r="Y39" s="32"/>
      <c r="Z39" s="32"/>
      <c r="AA39" s="32"/>
    </row>
    <row r="40" spans="1:1024" ht="56.65" customHeight="1" x14ac:dyDescent="0.3">
      <c r="A40" s="33" t="s">
        <v>210</v>
      </c>
      <c r="B40" s="22" t="str">
        <f t="shared" si="1"/>
        <v>8P6H+GP</v>
      </c>
      <c r="C40" s="37" t="s">
        <v>211</v>
      </c>
      <c r="D40" s="34">
        <v>43873</v>
      </c>
      <c r="E40" s="34" t="s">
        <v>45</v>
      </c>
      <c r="F40" s="35" t="s">
        <v>212</v>
      </c>
      <c r="G40" s="35" t="s">
        <v>213</v>
      </c>
      <c r="H40" s="26" t="s">
        <v>214</v>
      </c>
      <c r="I40" s="26" t="s">
        <v>135</v>
      </c>
      <c r="J40" s="27"/>
      <c r="K40" s="28" t="str">
        <f t="shared" si="6"/>
        <v>8P6H+GP</v>
      </c>
      <c r="L40" s="29"/>
      <c r="M40" s="38" t="s">
        <v>54</v>
      </c>
      <c r="N40" s="31" t="str">
        <f t="shared" si="7"/>
        <v>W</v>
      </c>
      <c r="O40" s="32" t="s">
        <v>43</v>
      </c>
      <c r="P40" s="32"/>
      <c r="Q40" s="32"/>
      <c r="R40" s="32"/>
      <c r="S40" s="32"/>
      <c r="T40" s="32"/>
      <c r="U40" s="32"/>
      <c r="V40" s="32"/>
      <c r="W40" s="32"/>
      <c r="X40" s="32"/>
      <c r="Y40" s="32"/>
      <c r="Z40" s="32"/>
      <c r="AA40" s="32"/>
    </row>
    <row r="41" spans="1:1024" ht="56.65" customHeight="1" x14ac:dyDescent="0.3">
      <c r="A41" s="33" t="s">
        <v>215</v>
      </c>
      <c r="B41" s="22" t="str">
        <f t="shared" si="1"/>
        <v>8P6J+HX</v>
      </c>
      <c r="C41" s="37" t="s">
        <v>216</v>
      </c>
      <c r="D41" s="34">
        <v>42988</v>
      </c>
      <c r="E41" s="34"/>
      <c r="F41" s="35" t="s">
        <v>217</v>
      </c>
      <c r="G41" s="35" t="s">
        <v>218</v>
      </c>
      <c r="H41" s="26" t="s">
        <v>101</v>
      </c>
      <c r="I41" s="57" t="s">
        <v>961</v>
      </c>
      <c r="J41" s="27" t="s">
        <v>955</v>
      </c>
      <c r="K41" s="28" t="str">
        <f t="shared" si="6"/>
        <v>8P6J+HX</v>
      </c>
      <c r="L41" s="29" t="s">
        <v>220</v>
      </c>
      <c r="M41" s="30" t="s">
        <v>90</v>
      </c>
      <c r="N41" s="31" t="str">
        <f t="shared" si="7"/>
        <v>G</v>
      </c>
      <c r="O41" s="32"/>
      <c r="P41" s="32"/>
      <c r="Q41" s="32"/>
      <c r="R41" s="32"/>
      <c r="S41" s="32"/>
      <c r="T41" s="32"/>
      <c r="U41" s="32"/>
      <c r="V41" s="32"/>
      <c r="W41" s="32"/>
      <c r="X41" s="32"/>
      <c r="Y41" s="32" t="s">
        <v>43</v>
      </c>
      <c r="Z41" s="32"/>
      <c r="AA41" s="32"/>
    </row>
    <row r="42" spans="1:1024" ht="56.65" customHeight="1" x14ac:dyDescent="0.3">
      <c r="A42" s="33" t="s">
        <v>215</v>
      </c>
      <c r="B42" s="22" t="str">
        <f t="shared" si="1"/>
        <v>8P6J+HX</v>
      </c>
      <c r="C42" s="37" t="s">
        <v>221</v>
      </c>
      <c r="D42" s="34">
        <v>43873</v>
      </c>
      <c r="E42" s="34" t="s">
        <v>45</v>
      </c>
      <c r="F42" s="35" t="s">
        <v>222</v>
      </c>
      <c r="G42" s="35" t="s">
        <v>223</v>
      </c>
      <c r="H42" s="26" t="s">
        <v>214</v>
      </c>
      <c r="I42" s="26" t="s">
        <v>219</v>
      </c>
      <c r="J42" s="27" t="s">
        <v>955</v>
      </c>
      <c r="K42" s="28" t="str">
        <f t="shared" si="6"/>
        <v>8P6J+HX</v>
      </c>
      <c r="L42" s="29"/>
      <c r="M42" s="36" t="s">
        <v>49</v>
      </c>
      <c r="N42" s="31" t="str">
        <f t="shared" si="7"/>
        <v>D</v>
      </c>
      <c r="O42" s="32"/>
      <c r="P42" s="32"/>
      <c r="Q42" s="32"/>
      <c r="R42" s="32"/>
      <c r="S42" s="32"/>
      <c r="T42" s="32"/>
      <c r="U42" s="32"/>
      <c r="V42" s="32"/>
      <c r="W42" s="32"/>
      <c r="X42" s="32"/>
      <c r="Y42" s="32" t="s">
        <v>43</v>
      </c>
      <c r="Z42" s="32"/>
      <c r="AA42" s="32"/>
    </row>
    <row r="43" spans="1:1024" ht="56.65" customHeight="1" x14ac:dyDescent="0.3">
      <c r="A43" s="33" t="s">
        <v>215</v>
      </c>
      <c r="B43" s="22" t="str">
        <f t="shared" si="1"/>
        <v>8P6J+HX</v>
      </c>
      <c r="C43" s="37" t="s">
        <v>224</v>
      </c>
      <c r="D43" s="34">
        <v>43873</v>
      </c>
      <c r="E43" s="34" t="s">
        <v>45</v>
      </c>
      <c r="F43" s="35" t="s">
        <v>225</v>
      </c>
      <c r="G43" s="35" t="s">
        <v>214</v>
      </c>
      <c r="H43" s="26" t="s">
        <v>214</v>
      </c>
      <c r="I43" s="26" t="s">
        <v>219</v>
      </c>
      <c r="J43" s="27" t="s">
        <v>955</v>
      </c>
      <c r="K43" s="28" t="str">
        <f t="shared" si="6"/>
        <v>8P6J+HX</v>
      </c>
      <c r="L43" s="29"/>
      <c r="M43" s="44" t="s">
        <v>49</v>
      </c>
      <c r="N43" s="31" t="str">
        <f t="shared" si="7"/>
        <v>D</v>
      </c>
      <c r="O43" s="32"/>
      <c r="P43" s="32"/>
      <c r="Q43" s="32"/>
      <c r="R43" s="32"/>
      <c r="S43" s="32"/>
      <c r="T43" s="32"/>
      <c r="U43" s="32"/>
      <c r="V43" s="32"/>
      <c r="W43" s="32"/>
      <c r="X43" s="32"/>
      <c r="Y43" s="32" t="s">
        <v>43</v>
      </c>
      <c r="Z43" s="32"/>
      <c r="AA43" s="32"/>
    </row>
    <row r="44" spans="1:1024" ht="56.65" customHeight="1" x14ac:dyDescent="0.3">
      <c r="A44" s="33" t="s">
        <v>226</v>
      </c>
      <c r="B44" s="22" t="str">
        <f t="shared" si="1"/>
        <v>8P6J+WP</v>
      </c>
      <c r="C44" s="37" t="s">
        <v>227</v>
      </c>
      <c r="D44" s="34">
        <v>43873</v>
      </c>
      <c r="E44" s="34" t="s">
        <v>45</v>
      </c>
      <c r="F44" s="35" t="s">
        <v>228</v>
      </c>
      <c r="G44" s="35" t="s">
        <v>229</v>
      </c>
      <c r="H44" s="26" t="s">
        <v>230</v>
      </c>
      <c r="I44" s="26" t="s">
        <v>962</v>
      </c>
      <c r="J44" s="27" t="s">
        <v>955</v>
      </c>
      <c r="K44" s="28" t="str">
        <f t="shared" si="6"/>
        <v>8P6J+WP</v>
      </c>
      <c r="L44" s="29"/>
      <c r="M44" s="30" t="s">
        <v>90</v>
      </c>
      <c r="N44" s="31" t="str">
        <f t="shared" si="7"/>
        <v>G</v>
      </c>
      <c r="O44" s="32"/>
      <c r="P44" s="32"/>
      <c r="Q44" s="32"/>
      <c r="R44" s="32"/>
      <c r="S44" s="32"/>
      <c r="T44" s="32"/>
      <c r="U44" s="32"/>
      <c r="V44" s="32"/>
      <c r="W44" s="32"/>
      <c r="X44" s="32"/>
      <c r="Y44" s="32" t="s">
        <v>43</v>
      </c>
      <c r="Z44" s="32"/>
      <c r="AA44" s="32" t="s">
        <v>43</v>
      </c>
    </row>
    <row r="45" spans="1:1024" ht="56.65" customHeight="1" x14ac:dyDescent="0.3">
      <c r="A45" s="33" t="s">
        <v>231</v>
      </c>
      <c r="B45" s="22" t="str">
        <f t="shared" si="1"/>
        <v>8P6M+95</v>
      </c>
      <c r="C45" s="37" t="s">
        <v>232</v>
      </c>
      <c r="D45" s="34">
        <v>43873</v>
      </c>
      <c r="E45" s="34" t="s">
        <v>45</v>
      </c>
      <c r="F45" s="35" t="s">
        <v>114</v>
      </c>
      <c r="G45" s="35" t="s">
        <v>233</v>
      </c>
      <c r="H45" s="26" t="s">
        <v>230</v>
      </c>
      <c r="I45" s="57" t="s">
        <v>960</v>
      </c>
      <c r="J45" s="27" t="s">
        <v>955</v>
      </c>
      <c r="K45" s="28" t="str">
        <f t="shared" si="6"/>
        <v>8P6M+95</v>
      </c>
      <c r="L45" s="29"/>
      <c r="M45" s="38" t="s">
        <v>54</v>
      </c>
      <c r="N45" s="31" t="str">
        <f t="shared" si="7"/>
        <v>W</v>
      </c>
      <c r="O45" s="32"/>
      <c r="P45" s="32"/>
      <c r="Q45" s="32"/>
      <c r="R45" s="32"/>
      <c r="S45" s="32"/>
      <c r="T45" s="32"/>
      <c r="U45" s="32"/>
      <c r="V45" s="32"/>
      <c r="W45" s="32"/>
      <c r="X45" s="32"/>
      <c r="Y45" s="32" t="s">
        <v>43</v>
      </c>
      <c r="Z45" s="32"/>
      <c r="AA45" s="32"/>
    </row>
    <row r="46" spans="1:1024" ht="56.65" customHeight="1" x14ac:dyDescent="0.3">
      <c r="A46" s="33" t="s">
        <v>231</v>
      </c>
      <c r="B46" s="22" t="str">
        <f t="shared" si="1"/>
        <v>8P6M+95</v>
      </c>
      <c r="C46" s="37" t="s">
        <v>234</v>
      </c>
      <c r="D46" s="34">
        <v>43873</v>
      </c>
      <c r="E46" s="34" t="s">
        <v>45</v>
      </c>
      <c r="F46" s="35" t="s">
        <v>114</v>
      </c>
      <c r="G46" s="35" t="s">
        <v>235</v>
      </c>
      <c r="H46" s="26" t="s">
        <v>235</v>
      </c>
      <c r="I46" s="57" t="s">
        <v>960</v>
      </c>
      <c r="J46" s="27" t="s">
        <v>955</v>
      </c>
      <c r="K46" s="28" t="str">
        <f t="shared" si="6"/>
        <v>8P6M+95</v>
      </c>
      <c r="L46" s="29"/>
      <c r="M46" s="36" t="s">
        <v>49</v>
      </c>
      <c r="N46" s="31" t="str">
        <f t="shared" si="7"/>
        <v>D</v>
      </c>
      <c r="O46" s="32"/>
      <c r="P46" s="32"/>
      <c r="Q46" s="32"/>
      <c r="R46" s="32"/>
      <c r="S46" s="32"/>
      <c r="T46" s="32"/>
      <c r="U46" s="32"/>
      <c r="V46" s="32"/>
      <c r="W46" s="32"/>
      <c r="X46" s="32"/>
      <c r="Y46" s="32" t="s">
        <v>43</v>
      </c>
      <c r="Z46" s="32"/>
      <c r="AA46" s="32"/>
    </row>
    <row r="47" spans="1:1024" s="48" customFormat="1" ht="56.65" customHeight="1" x14ac:dyDescent="0.3">
      <c r="A47" s="33" t="s">
        <v>236</v>
      </c>
      <c r="B47" s="22" t="str">
        <f t="shared" si="1"/>
        <v>8P76+Q9</v>
      </c>
      <c r="C47" s="37" t="s">
        <v>237</v>
      </c>
      <c r="D47" s="34">
        <v>43873</v>
      </c>
      <c r="E47" s="34" t="s">
        <v>45</v>
      </c>
      <c r="F47" s="35" t="s">
        <v>238</v>
      </c>
      <c r="G47" s="35" t="s">
        <v>239</v>
      </c>
      <c r="H47" s="26" t="s">
        <v>240</v>
      </c>
      <c r="I47" s="26" t="s">
        <v>241</v>
      </c>
      <c r="J47" s="27" t="s">
        <v>43</v>
      </c>
      <c r="K47" s="28" t="str">
        <f t="shared" si="6"/>
        <v>8P76+Q9</v>
      </c>
      <c r="L47" s="29"/>
      <c r="M47" s="30" t="s">
        <v>42</v>
      </c>
      <c r="N47" s="31" t="str">
        <f t="shared" si="7"/>
        <v>G</v>
      </c>
      <c r="O47" s="32"/>
      <c r="P47" s="32"/>
      <c r="Q47" s="32"/>
      <c r="R47" s="32" t="s">
        <v>43</v>
      </c>
      <c r="S47" s="32"/>
      <c r="T47" s="32"/>
      <c r="U47" s="32"/>
      <c r="V47" s="32"/>
      <c r="W47" s="32"/>
      <c r="X47" s="32"/>
      <c r="Y47" s="32"/>
      <c r="Z47" s="32"/>
      <c r="AA47" s="32"/>
      <c r="AMB47" s="6"/>
      <c r="AMC47" s="6"/>
      <c r="AMD47" s="6"/>
      <c r="AME47" s="6"/>
      <c r="AMF47" s="6"/>
      <c r="AMG47" s="6"/>
      <c r="AMH47" s="6"/>
      <c r="AMI47" s="6"/>
      <c r="AMJ47" s="6"/>
    </row>
    <row r="48" spans="1:1024" ht="261.75" customHeight="1" x14ac:dyDescent="0.3">
      <c r="A48" s="33" t="s">
        <v>242</v>
      </c>
      <c r="B48" s="22" t="str">
        <f t="shared" si="1"/>
        <v>8P77+W8</v>
      </c>
      <c r="C48" s="37" t="s">
        <v>243</v>
      </c>
      <c r="D48" s="34">
        <v>43074</v>
      </c>
      <c r="E48" s="34" t="s">
        <v>36</v>
      </c>
      <c r="F48" s="35" t="s">
        <v>244</v>
      </c>
      <c r="G48" s="35" t="s">
        <v>245</v>
      </c>
      <c r="H48" s="26" t="s">
        <v>246</v>
      </c>
      <c r="I48" s="57" t="s">
        <v>959</v>
      </c>
      <c r="J48" s="27" t="s">
        <v>955</v>
      </c>
      <c r="K48" s="28" t="str">
        <f t="shared" si="6"/>
        <v>8P77+W8</v>
      </c>
      <c r="L48" s="29" t="s">
        <v>41</v>
      </c>
      <c r="M48" s="30" t="s">
        <v>42</v>
      </c>
      <c r="N48" s="31" t="str">
        <f t="shared" si="7"/>
        <v>G</v>
      </c>
      <c r="O48" s="32"/>
      <c r="P48" s="32"/>
      <c r="Q48" s="32"/>
      <c r="R48" s="32" t="s">
        <v>43</v>
      </c>
      <c r="S48" s="32"/>
      <c r="T48" s="32"/>
      <c r="U48" s="32"/>
      <c r="V48" s="32"/>
      <c r="W48" s="32"/>
      <c r="X48" s="32"/>
      <c r="Y48" s="32"/>
      <c r="Z48" s="32"/>
      <c r="AA48" s="32"/>
    </row>
    <row r="49" spans="1:27" ht="56.65" customHeight="1" x14ac:dyDescent="0.3">
      <c r="A49" s="33" t="s">
        <v>247</v>
      </c>
      <c r="B49" s="22" t="str">
        <f t="shared" si="1"/>
        <v>8P78+49</v>
      </c>
      <c r="C49" s="37" t="s">
        <v>248</v>
      </c>
      <c r="D49" s="34">
        <v>43873</v>
      </c>
      <c r="E49" s="34" t="s">
        <v>45</v>
      </c>
      <c r="F49" s="35" t="s">
        <v>238</v>
      </c>
      <c r="G49" s="35" t="s">
        <v>249</v>
      </c>
      <c r="H49" s="26" t="s">
        <v>250</v>
      </c>
      <c r="I49" s="26" t="s">
        <v>251</v>
      </c>
      <c r="J49" s="27"/>
      <c r="K49" s="28" t="str">
        <f t="shared" si="6"/>
        <v>8P78+49</v>
      </c>
      <c r="L49" s="29"/>
      <c r="M49" s="38" t="s">
        <v>54</v>
      </c>
      <c r="N49" s="31" t="str">
        <f t="shared" si="7"/>
        <v>W</v>
      </c>
      <c r="O49" s="32"/>
      <c r="P49" s="32"/>
      <c r="Q49" s="32"/>
      <c r="R49" s="32"/>
      <c r="S49" s="32"/>
      <c r="T49" s="32"/>
      <c r="U49" s="32"/>
      <c r="V49" s="32"/>
      <c r="W49" s="32"/>
      <c r="X49" s="32"/>
      <c r="Y49" s="32"/>
      <c r="Z49" s="32"/>
      <c r="AA49" s="32" t="s">
        <v>43</v>
      </c>
    </row>
    <row r="50" spans="1:27" ht="56.65" customHeight="1" x14ac:dyDescent="0.3">
      <c r="A50" s="33" t="s">
        <v>252</v>
      </c>
      <c r="B50" s="22" t="str">
        <f t="shared" si="1"/>
        <v>8P7G+46</v>
      </c>
      <c r="C50" s="37" t="s">
        <v>253</v>
      </c>
      <c r="D50" s="34">
        <v>42005</v>
      </c>
      <c r="E50" s="34" t="s">
        <v>36</v>
      </c>
      <c r="F50" s="35" t="s">
        <v>254</v>
      </c>
      <c r="G50" s="35" t="s">
        <v>255</v>
      </c>
      <c r="H50" s="26" t="s">
        <v>256</v>
      </c>
      <c r="I50" s="26" t="s">
        <v>257</v>
      </c>
      <c r="J50" s="27"/>
      <c r="K50" s="28" t="str">
        <f t="shared" si="6"/>
        <v>8P7G+46</v>
      </c>
      <c r="L50" s="29" t="s">
        <v>79</v>
      </c>
      <c r="M50" s="30" t="s">
        <v>42</v>
      </c>
      <c r="N50" s="31" t="str">
        <f t="shared" si="7"/>
        <v>G</v>
      </c>
      <c r="O50" s="32" t="s">
        <v>43</v>
      </c>
      <c r="P50" s="32"/>
      <c r="Q50" s="32"/>
      <c r="R50" s="32"/>
      <c r="S50" s="32"/>
      <c r="T50" s="32"/>
      <c r="U50" s="32"/>
      <c r="V50" s="32"/>
      <c r="W50" s="32"/>
      <c r="X50" s="32"/>
      <c r="Y50" s="32"/>
      <c r="Z50" s="32"/>
      <c r="AA50" s="32"/>
    </row>
    <row r="51" spans="1:27" ht="56.65" customHeight="1" x14ac:dyDescent="0.3">
      <c r="A51" s="33" t="s">
        <v>258</v>
      </c>
      <c r="B51" s="22" t="str">
        <f t="shared" si="1"/>
        <v>8P7G+GJ</v>
      </c>
      <c r="C51" s="37" t="s">
        <v>259</v>
      </c>
      <c r="D51" s="34">
        <v>43873</v>
      </c>
      <c r="E51" s="34" t="s">
        <v>45</v>
      </c>
      <c r="F51" s="35" t="s">
        <v>260</v>
      </c>
      <c r="G51" s="35" t="s">
        <v>261</v>
      </c>
      <c r="H51" s="26" t="s">
        <v>262</v>
      </c>
      <c r="I51" s="26" t="s">
        <v>263</v>
      </c>
      <c r="J51" s="27"/>
      <c r="K51" s="28" t="str">
        <f t="shared" si="6"/>
        <v>8P7G+GJ</v>
      </c>
      <c r="L51" s="29"/>
      <c r="M51" s="30" t="s">
        <v>42</v>
      </c>
      <c r="N51" s="31" t="str">
        <f t="shared" si="7"/>
        <v>G</v>
      </c>
      <c r="O51" s="32" t="s">
        <v>43</v>
      </c>
      <c r="P51" s="32"/>
      <c r="Q51" s="32"/>
      <c r="R51" s="32"/>
      <c r="S51" s="32"/>
      <c r="T51" s="32"/>
      <c r="U51" s="32"/>
      <c r="V51" s="32"/>
      <c r="W51" s="32"/>
      <c r="X51" s="32"/>
      <c r="Y51" s="32"/>
      <c r="Z51" s="32"/>
      <c r="AA51" s="32"/>
    </row>
    <row r="52" spans="1:27" ht="282.75" customHeight="1" x14ac:dyDescent="0.3">
      <c r="A52" s="33" t="s">
        <v>264</v>
      </c>
      <c r="B52" s="22" t="str">
        <f t="shared" si="1"/>
        <v>8P7G+HH</v>
      </c>
      <c r="C52" s="37" t="s">
        <v>265</v>
      </c>
      <c r="D52" s="34">
        <v>43970</v>
      </c>
      <c r="E52" s="34" t="s">
        <v>36</v>
      </c>
      <c r="F52" s="35" t="s">
        <v>266</v>
      </c>
      <c r="G52" s="35" t="s">
        <v>267</v>
      </c>
      <c r="H52" s="26" t="s">
        <v>268</v>
      </c>
      <c r="I52" s="26" t="s">
        <v>263</v>
      </c>
      <c r="J52" s="27"/>
      <c r="K52" s="28"/>
      <c r="L52" s="29"/>
      <c r="M52" s="42"/>
      <c r="N52" s="43"/>
      <c r="O52" s="32"/>
      <c r="P52" s="32"/>
      <c r="Q52" s="32"/>
      <c r="R52" s="32"/>
      <c r="S52" s="32"/>
      <c r="T52" s="32"/>
      <c r="U52" s="32"/>
      <c r="V52" s="32"/>
      <c r="W52" s="32"/>
      <c r="X52" s="32"/>
      <c r="Y52" s="32"/>
      <c r="Z52" s="32"/>
      <c r="AA52" s="32"/>
    </row>
    <row r="53" spans="1:27" ht="99.75" customHeight="1" x14ac:dyDescent="0.3">
      <c r="A53" s="33" t="s">
        <v>269</v>
      </c>
      <c r="B53" s="22" t="str">
        <f t="shared" si="1"/>
        <v>8P7H+45</v>
      </c>
      <c r="C53" s="37" t="s">
        <v>270</v>
      </c>
      <c r="D53" s="34">
        <v>43873</v>
      </c>
      <c r="E53" s="34" t="s">
        <v>45</v>
      </c>
      <c r="F53" s="35" t="s">
        <v>175</v>
      </c>
      <c r="G53" s="35" t="s">
        <v>271</v>
      </c>
      <c r="H53" s="26" t="s">
        <v>272</v>
      </c>
      <c r="I53" s="26" t="s">
        <v>263</v>
      </c>
      <c r="J53" s="27"/>
      <c r="K53" s="28" t="str">
        <f t="shared" ref="K53:K84" si="8">HYPERLINK(CONCATENATE("https://plus.codes/9F4F",A53),A53)</f>
        <v>8P7H+45</v>
      </c>
      <c r="L53" s="29"/>
      <c r="M53" s="38" t="s">
        <v>54</v>
      </c>
      <c r="N53" s="31" t="str">
        <f t="shared" ref="N53:N84" si="9">LEFT(M53,1)</f>
        <v>W</v>
      </c>
      <c r="O53" s="32" t="s">
        <v>43</v>
      </c>
      <c r="P53" s="32"/>
      <c r="Q53" s="32"/>
      <c r="R53" s="32"/>
      <c r="S53" s="32"/>
      <c r="T53" s="32"/>
      <c r="U53" s="32"/>
      <c r="V53" s="32"/>
      <c r="W53" s="32"/>
      <c r="X53" s="32"/>
      <c r="Y53" s="32"/>
      <c r="Z53" s="32"/>
      <c r="AA53" s="32"/>
    </row>
    <row r="54" spans="1:27" ht="56.65" customHeight="1" x14ac:dyDescent="0.3">
      <c r="A54" s="33" t="s">
        <v>273</v>
      </c>
      <c r="B54" s="22" t="str">
        <f t="shared" si="1"/>
        <v>8P7J+7C</v>
      </c>
      <c r="C54" s="37" t="s">
        <v>274</v>
      </c>
      <c r="D54" s="34">
        <v>43873</v>
      </c>
      <c r="E54" s="34" t="s">
        <v>45</v>
      </c>
      <c r="F54" s="35" t="s">
        <v>275</v>
      </c>
      <c r="G54" s="35" t="s">
        <v>276</v>
      </c>
      <c r="H54" s="26" t="s">
        <v>214</v>
      </c>
      <c r="I54" s="26" t="s">
        <v>963</v>
      </c>
      <c r="J54" s="27" t="s">
        <v>955</v>
      </c>
      <c r="K54" s="28" t="str">
        <f t="shared" si="8"/>
        <v>8P7J+7C</v>
      </c>
      <c r="L54" s="29"/>
      <c r="M54" s="44" t="s">
        <v>49</v>
      </c>
      <c r="N54" s="31" t="str">
        <f t="shared" si="9"/>
        <v>D</v>
      </c>
      <c r="O54" s="32"/>
      <c r="P54" s="32"/>
      <c r="Q54" s="32"/>
      <c r="R54" s="32"/>
      <c r="S54" s="32"/>
      <c r="T54" s="32"/>
      <c r="U54" s="32"/>
      <c r="V54" s="32"/>
      <c r="W54" s="32"/>
      <c r="X54" s="32"/>
      <c r="Y54" s="32" t="s">
        <v>43</v>
      </c>
      <c r="Z54" s="32"/>
      <c r="AA54" s="32"/>
    </row>
    <row r="55" spans="1:27" ht="56.65" customHeight="1" x14ac:dyDescent="0.3">
      <c r="A55" s="33" t="s">
        <v>277</v>
      </c>
      <c r="B55" s="22" t="str">
        <f t="shared" si="1"/>
        <v>8P7Q+CC</v>
      </c>
      <c r="C55" s="37" t="s">
        <v>278</v>
      </c>
      <c r="D55" s="34">
        <v>43873</v>
      </c>
      <c r="E55" s="34" t="s">
        <v>45</v>
      </c>
      <c r="F55" s="35" t="s">
        <v>279</v>
      </c>
      <c r="G55" s="35" t="s">
        <v>280</v>
      </c>
      <c r="H55" s="26" t="s">
        <v>281</v>
      </c>
      <c r="I55" s="26" t="s">
        <v>135</v>
      </c>
      <c r="J55" s="27"/>
      <c r="K55" s="28" t="str">
        <f t="shared" si="8"/>
        <v>8P7Q+CC</v>
      </c>
      <c r="L55" s="29"/>
      <c r="M55" s="30" t="s">
        <v>90</v>
      </c>
      <c r="N55" s="31" t="str">
        <f t="shared" si="9"/>
        <v>G</v>
      </c>
      <c r="O55" s="32"/>
      <c r="P55" s="32"/>
      <c r="Q55" s="32" t="s">
        <v>43</v>
      </c>
      <c r="R55" s="32"/>
      <c r="S55" s="32"/>
      <c r="T55" s="32" t="s">
        <v>43</v>
      </c>
      <c r="U55" s="32" t="s">
        <v>43</v>
      </c>
      <c r="V55" s="32"/>
      <c r="W55" s="32"/>
      <c r="X55" s="32"/>
      <c r="Y55" s="32"/>
      <c r="Z55" s="32"/>
      <c r="AA55" s="32"/>
    </row>
    <row r="56" spans="1:27" ht="56.65" customHeight="1" x14ac:dyDescent="0.3">
      <c r="A56" s="33" t="s">
        <v>277</v>
      </c>
      <c r="B56" s="22" t="str">
        <f t="shared" si="1"/>
        <v>8P7Q+CC</v>
      </c>
      <c r="C56" s="37" t="s">
        <v>282</v>
      </c>
      <c r="D56" s="34">
        <v>43873</v>
      </c>
      <c r="E56" s="34" t="s">
        <v>45</v>
      </c>
      <c r="F56" s="35" t="s">
        <v>283</v>
      </c>
      <c r="G56" s="35" t="s">
        <v>214</v>
      </c>
      <c r="H56" s="26" t="s">
        <v>284</v>
      </c>
      <c r="I56" s="26" t="s">
        <v>135</v>
      </c>
      <c r="J56" s="27"/>
      <c r="K56" s="28" t="str">
        <f t="shared" si="8"/>
        <v>8P7Q+CC</v>
      </c>
      <c r="L56" s="29"/>
      <c r="M56" s="38" t="s">
        <v>54</v>
      </c>
      <c r="N56" s="31" t="str">
        <f t="shared" si="9"/>
        <v>W</v>
      </c>
      <c r="O56" s="32"/>
      <c r="P56" s="32"/>
      <c r="Q56" s="32" t="s">
        <v>43</v>
      </c>
      <c r="R56" s="32"/>
      <c r="S56" s="32"/>
      <c r="T56" s="32"/>
      <c r="U56" s="32" t="s">
        <v>43</v>
      </c>
      <c r="V56" s="32"/>
      <c r="W56" s="32"/>
      <c r="X56" s="32"/>
      <c r="Y56" s="32"/>
      <c r="Z56" s="32"/>
      <c r="AA56" s="32"/>
    </row>
    <row r="57" spans="1:27" ht="56.65" customHeight="1" x14ac:dyDescent="0.3">
      <c r="A57" s="33" t="s">
        <v>285</v>
      </c>
      <c r="B57" s="22" t="str">
        <f t="shared" si="1"/>
        <v>8P89+96</v>
      </c>
      <c r="C57" s="37" t="s">
        <v>286</v>
      </c>
      <c r="D57" s="34">
        <v>43873</v>
      </c>
      <c r="E57" s="34" t="s">
        <v>45</v>
      </c>
      <c r="F57" s="35" t="s">
        <v>287</v>
      </c>
      <c r="G57" s="35" t="s">
        <v>214</v>
      </c>
      <c r="H57" s="26" t="s">
        <v>284</v>
      </c>
      <c r="I57" s="26" t="s">
        <v>135</v>
      </c>
      <c r="J57" s="27"/>
      <c r="K57" s="28" t="str">
        <f t="shared" si="8"/>
        <v>8P89+96</v>
      </c>
      <c r="L57" s="29"/>
      <c r="M57" s="30" t="s">
        <v>42</v>
      </c>
      <c r="N57" s="31" t="str">
        <f t="shared" si="9"/>
        <v>G</v>
      </c>
      <c r="O57" s="32"/>
      <c r="P57" s="32"/>
      <c r="Q57" s="32"/>
      <c r="R57" s="32" t="s">
        <v>43</v>
      </c>
      <c r="S57" s="32"/>
      <c r="T57" s="32"/>
      <c r="U57" s="32"/>
      <c r="V57" s="32"/>
      <c r="W57" s="32"/>
      <c r="X57" s="32"/>
      <c r="Y57" s="32"/>
      <c r="Z57" s="32"/>
      <c r="AA57" s="32"/>
    </row>
    <row r="58" spans="1:27" ht="56.65" customHeight="1" x14ac:dyDescent="0.3">
      <c r="A58" s="33" t="s">
        <v>285</v>
      </c>
      <c r="B58" s="22" t="str">
        <f t="shared" si="1"/>
        <v>8P89+96</v>
      </c>
      <c r="C58" s="37" t="s">
        <v>288</v>
      </c>
      <c r="D58" s="34">
        <v>43873</v>
      </c>
      <c r="E58" s="34" t="s">
        <v>45</v>
      </c>
      <c r="F58" s="35" t="s">
        <v>289</v>
      </c>
      <c r="G58" s="35" t="s">
        <v>214</v>
      </c>
      <c r="H58" s="26" t="s">
        <v>284</v>
      </c>
      <c r="I58" s="26" t="s">
        <v>135</v>
      </c>
      <c r="J58" s="27"/>
      <c r="K58" s="28" t="str">
        <f t="shared" si="8"/>
        <v>8P89+96</v>
      </c>
      <c r="L58" s="29"/>
      <c r="M58" s="44" t="s">
        <v>49</v>
      </c>
      <c r="N58" s="31" t="str">
        <f t="shared" si="9"/>
        <v>D</v>
      </c>
      <c r="O58" s="32"/>
      <c r="P58" s="32"/>
      <c r="Q58" s="32"/>
      <c r="R58" s="32" t="s">
        <v>43</v>
      </c>
      <c r="S58" s="32"/>
      <c r="T58" s="32"/>
      <c r="U58" s="32"/>
      <c r="V58" s="32"/>
      <c r="W58" s="32"/>
      <c r="X58" s="32"/>
      <c r="Y58" s="32"/>
      <c r="Z58" s="32"/>
      <c r="AA58" s="32"/>
    </row>
    <row r="59" spans="1:27" ht="56.65" customHeight="1" x14ac:dyDescent="0.3">
      <c r="A59" s="33" t="s">
        <v>285</v>
      </c>
      <c r="B59" s="22" t="str">
        <f t="shared" si="1"/>
        <v>8P89+96</v>
      </c>
      <c r="C59" s="37" t="s">
        <v>290</v>
      </c>
      <c r="D59" s="34">
        <v>43873</v>
      </c>
      <c r="E59" s="34" t="s">
        <v>45</v>
      </c>
      <c r="F59" s="35" t="s">
        <v>291</v>
      </c>
      <c r="G59" s="35" t="s">
        <v>292</v>
      </c>
      <c r="H59" s="26" t="s">
        <v>293</v>
      </c>
      <c r="I59" s="26" t="s">
        <v>135</v>
      </c>
      <c r="J59" s="27"/>
      <c r="K59" s="28" t="str">
        <f t="shared" si="8"/>
        <v>8P89+96</v>
      </c>
      <c r="L59" s="29"/>
      <c r="M59" s="30" t="s">
        <v>42</v>
      </c>
      <c r="N59" s="31" t="str">
        <f t="shared" si="9"/>
        <v>G</v>
      </c>
      <c r="O59" s="32"/>
      <c r="P59" s="32"/>
      <c r="Q59" s="32"/>
      <c r="R59" s="32" t="s">
        <v>43</v>
      </c>
      <c r="S59" s="32"/>
      <c r="T59" s="32"/>
      <c r="U59" s="32"/>
      <c r="V59" s="32"/>
      <c r="W59" s="32"/>
      <c r="X59" s="32"/>
      <c r="Y59" s="32"/>
      <c r="Z59" s="32"/>
      <c r="AA59" s="32"/>
    </row>
    <row r="60" spans="1:27" ht="137.25" customHeight="1" x14ac:dyDescent="0.3">
      <c r="A60" s="33" t="s">
        <v>285</v>
      </c>
      <c r="B60" s="22" t="str">
        <f t="shared" si="1"/>
        <v>8P89+96</v>
      </c>
      <c r="C60" s="37" t="s">
        <v>294</v>
      </c>
      <c r="D60" s="34">
        <v>43649</v>
      </c>
      <c r="E60" s="34" t="s">
        <v>36</v>
      </c>
      <c r="F60" s="35" t="s">
        <v>295</v>
      </c>
      <c r="G60" s="35" t="s">
        <v>296</v>
      </c>
      <c r="H60" s="26" t="s">
        <v>297</v>
      </c>
      <c r="I60" s="26" t="s">
        <v>135</v>
      </c>
      <c r="J60" s="27"/>
      <c r="K60" s="28" t="str">
        <f t="shared" si="8"/>
        <v>8P89+96</v>
      </c>
      <c r="L60" s="29" t="s">
        <v>41</v>
      </c>
      <c r="M60" s="44" t="s">
        <v>49</v>
      </c>
      <c r="N60" s="31" t="str">
        <f t="shared" si="9"/>
        <v>D</v>
      </c>
      <c r="O60" s="32"/>
      <c r="P60" s="32"/>
      <c r="Q60" s="32"/>
      <c r="R60" s="32" t="s">
        <v>43</v>
      </c>
      <c r="S60" s="32"/>
      <c r="T60" s="32"/>
      <c r="U60" s="32"/>
      <c r="V60" s="32"/>
      <c r="W60" s="32"/>
      <c r="X60" s="32"/>
      <c r="Y60" s="32"/>
      <c r="Z60" s="32"/>
      <c r="AA60" s="32"/>
    </row>
    <row r="61" spans="1:27" ht="56.65" customHeight="1" x14ac:dyDescent="0.3">
      <c r="A61" s="33" t="s">
        <v>298</v>
      </c>
      <c r="B61" s="22" t="str">
        <f t="shared" si="1"/>
        <v>8P8C+R7</v>
      </c>
      <c r="C61" s="37" t="s">
        <v>299</v>
      </c>
      <c r="D61" s="34">
        <v>43873</v>
      </c>
      <c r="E61" s="34" t="s">
        <v>45</v>
      </c>
      <c r="F61" s="35" t="s">
        <v>300</v>
      </c>
      <c r="G61" s="35" t="s">
        <v>301</v>
      </c>
      <c r="H61" s="26" t="s">
        <v>284</v>
      </c>
      <c r="I61" s="26" t="s">
        <v>135</v>
      </c>
      <c r="J61" s="27"/>
      <c r="K61" s="28" t="str">
        <f t="shared" si="8"/>
        <v>8P8C+R7</v>
      </c>
      <c r="L61" s="29"/>
      <c r="M61" s="30" t="s">
        <v>90</v>
      </c>
      <c r="N61" s="31" t="str">
        <f t="shared" si="9"/>
        <v>G</v>
      </c>
      <c r="O61" s="32"/>
      <c r="P61" s="32"/>
      <c r="Q61" s="32"/>
      <c r="R61" s="32" t="s">
        <v>43</v>
      </c>
      <c r="S61" s="32"/>
      <c r="T61" s="32"/>
      <c r="U61" s="32"/>
      <c r="V61" s="32"/>
      <c r="W61" s="32"/>
      <c r="X61" s="32"/>
      <c r="Y61" s="32"/>
      <c r="Z61" s="32"/>
      <c r="AA61" s="32"/>
    </row>
    <row r="62" spans="1:27" ht="56.65" customHeight="1" x14ac:dyDescent="0.3">
      <c r="A62" s="33" t="s">
        <v>302</v>
      </c>
      <c r="B62" s="22" t="str">
        <f t="shared" si="1"/>
        <v>8P8C+VR</v>
      </c>
      <c r="C62" s="37" t="s">
        <v>303</v>
      </c>
      <c r="D62" s="34">
        <v>43873</v>
      </c>
      <c r="E62" s="34" t="s">
        <v>45</v>
      </c>
      <c r="F62" s="35" t="s">
        <v>300</v>
      </c>
      <c r="G62" s="35" t="s">
        <v>304</v>
      </c>
      <c r="H62" s="26" t="s">
        <v>305</v>
      </c>
      <c r="I62" s="26" t="s">
        <v>135</v>
      </c>
      <c r="J62" s="27"/>
      <c r="K62" s="28" t="str">
        <f t="shared" si="8"/>
        <v>8P8C+VR</v>
      </c>
      <c r="L62" s="29"/>
      <c r="M62" s="38" t="s">
        <v>54</v>
      </c>
      <c r="N62" s="31" t="str">
        <f t="shared" si="9"/>
        <v>W</v>
      </c>
      <c r="O62" s="32" t="s">
        <v>43</v>
      </c>
      <c r="P62" s="32"/>
      <c r="Q62" s="32"/>
      <c r="R62" s="32" t="s">
        <v>43</v>
      </c>
      <c r="S62" s="32"/>
      <c r="T62" s="32"/>
      <c r="U62" s="32"/>
      <c r="V62" s="32"/>
      <c r="W62" s="32"/>
      <c r="X62" s="32"/>
      <c r="Y62" s="32"/>
      <c r="Z62" s="32"/>
      <c r="AA62" s="32"/>
    </row>
    <row r="63" spans="1:27" ht="56.65" customHeight="1" x14ac:dyDescent="0.3">
      <c r="A63" s="33" t="s">
        <v>306</v>
      </c>
      <c r="B63" s="22" t="str">
        <f t="shared" si="1"/>
        <v>8P8F+5V</v>
      </c>
      <c r="C63" s="37" t="s">
        <v>307</v>
      </c>
      <c r="D63" s="34">
        <v>43873</v>
      </c>
      <c r="E63" s="34" t="s">
        <v>45</v>
      </c>
      <c r="F63" s="35" t="s">
        <v>175</v>
      </c>
      <c r="G63" s="35" t="s">
        <v>308</v>
      </c>
      <c r="H63" s="26" t="s">
        <v>307</v>
      </c>
      <c r="I63" s="26" t="s">
        <v>969</v>
      </c>
      <c r="J63" s="27" t="s">
        <v>955</v>
      </c>
      <c r="K63" s="28" t="str">
        <f t="shared" si="8"/>
        <v>8P8F+5V</v>
      </c>
      <c r="L63" s="29"/>
      <c r="M63" s="30" t="s">
        <v>42</v>
      </c>
      <c r="N63" s="31" t="str">
        <f t="shared" si="9"/>
        <v>G</v>
      </c>
      <c r="O63" s="32" t="s">
        <v>43</v>
      </c>
      <c r="P63" s="32"/>
      <c r="Q63" s="32"/>
      <c r="R63" s="32"/>
      <c r="S63" s="32"/>
      <c r="T63" s="32"/>
      <c r="U63" s="32"/>
      <c r="V63" s="32"/>
      <c r="W63" s="32"/>
      <c r="X63" s="32"/>
      <c r="Y63" s="32"/>
      <c r="Z63" s="32"/>
      <c r="AA63" s="32"/>
    </row>
    <row r="64" spans="1:27" ht="56.65" customHeight="1" x14ac:dyDescent="0.3">
      <c r="A64" s="33" t="s">
        <v>309</v>
      </c>
      <c r="B64" s="22" t="str">
        <f t="shared" si="1"/>
        <v>8P99+HX</v>
      </c>
      <c r="C64" s="37" t="s">
        <v>310</v>
      </c>
      <c r="D64" s="34">
        <v>43873</v>
      </c>
      <c r="E64" s="34" t="s">
        <v>45</v>
      </c>
      <c r="F64" s="35" t="s">
        <v>300</v>
      </c>
      <c r="G64" s="35" t="s">
        <v>311</v>
      </c>
      <c r="H64" s="26" t="s">
        <v>312</v>
      </c>
      <c r="I64" s="57" t="s">
        <v>952</v>
      </c>
      <c r="J64" s="27" t="s">
        <v>43</v>
      </c>
      <c r="K64" s="28" t="str">
        <f t="shared" si="8"/>
        <v>8P99+HX</v>
      </c>
      <c r="L64" s="29"/>
      <c r="M64" s="30" t="s">
        <v>90</v>
      </c>
      <c r="N64" s="31" t="str">
        <f t="shared" si="9"/>
        <v>G</v>
      </c>
      <c r="O64" s="32" t="s">
        <v>43</v>
      </c>
      <c r="P64" s="32"/>
      <c r="Q64" s="32"/>
      <c r="R64" s="32"/>
      <c r="S64" s="32"/>
      <c r="T64" s="32"/>
      <c r="U64" s="32"/>
      <c r="V64" s="32"/>
      <c r="W64" s="32"/>
      <c r="X64" s="32"/>
      <c r="Y64" s="32"/>
      <c r="Z64" s="32"/>
      <c r="AA64" s="32"/>
    </row>
    <row r="65" spans="1:27" ht="102.75" customHeight="1" x14ac:dyDescent="0.3">
      <c r="A65" s="33" t="s">
        <v>313</v>
      </c>
      <c r="B65" s="22" t="str">
        <f t="shared" si="1"/>
        <v>8P99+MW</v>
      </c>
      <c r="C65" s="37" t="s">
        <v>314</v>
      </c>
      <c r="D65" s="34">
        <v>43873</v>
      </c>
      <c r="E65" s="34" t="s">
        <v>45</v>
      </c>
      <c r="F65" s="35" t="s">
        <v>315</v>
      </c>
      <c r="G65" s="35" t="s">
        <v>316</v>
      </c>
      <c r="H65" s="26" t="s">
        <v>312</v>
      </c>
      <c r="I65" s="57" t="s">
        <v>953</v>
      </c>
      <c r="J65" s="27" t="s">
        <v>43</v>
      </c>
      <c r="K65" s="28" t="str">
        <f t="shared" si="8"/>
        <v>8P99+MW</v>
      </c>
      <c r="L65" s="29"/>
      <c r="M65" s="36" t="s">
        <v>49</v>
      </c>
      <c r="N65" s="31" t="str">
        <f t="shared" si="9"/>
        <v>D</v>
      </c>
      <c r="O65" s="32" t="s">
        <v>43</v>
      </c>
      <c r="P65" s="32"/>
      <c r="Q65" s="32"/>
      <c r="R65" s="32"/>
      <c r="S65" s="32"/>
      <c r="T65" s="32"/>
      <c r="U65" s="32"/>
      <c r="V65" s="32"/>
      <c r="W65" s="32"/>
      <c r="X65" s="32"/>
      <c r="Y65" s="32"/>
      <c r="Z65" s="32"/>
      <c r="AA65" s="32"/>
    </row>
    <row r="66" spans="1:27" ht="56.65" customHeight="1" x14ac:dyDescent="0.3">
      <c r="A66" s="33" t="s">
        <v>317</v>
      </c>
      <c r="B66" s="22" t="str">
        <f t="shared" si="1"/>
        <v>8P9G+62</v>
      </c>
      <c r="C66" s="37" t="s">
        <v>318</v>
      </c>
      <c r="D66" s="34">
        <v>43873</v>
      </c>
      <c r="E66" s="34" t="s">
        <v>45</v>
      </c>
      <c r="F66" s="35" t="s">
        <v>319</v>
      </c>
      <c r="G66" s="35" t="s">
        <v>320</v>
      </c>
      <c r="H66" s="26" t="s">
        <v>318</v>
      </c>
      <c r="I66" s="26" t="s">
        <v>135</v>
      </c>
      <c r="J66" s="27"/>
      <c r="K66" s="28" t="str">
        <f t="shared" si="8"/>
        <v>8P9G+62</v>
      </c>
      <c r="L66" s="29"/>
      <c r="M66" s="38" t="s">
        <v>54</v>
      </c>
      <c r="N66" s="31" t="str">
        <f t="shared" si="9"/>
        <v>W</v>
      </c>
      <c r="O66" s="32"/>
      <c r="P66" s="32"/>
      <c r="Q66" s="32"/>
      <c r="R66" s="32" t="s">
        <v>43</v>
      </c>
      <c r="S66" s="32"/>
      <c r="T66" s="32"/>
      <c r="U66" s="32"/>
      <c r="V66" s="32"/>
      <c r="W66" s="32"/>
      <c r="X66" s="32"/>
      <c r="Y66" s="32"/>
      <c r="Z66" s="32"/>
      <c r="AA66" s="32"/>
    </row>
    <row r="67" spans="1:27" ht="56.65" customHeight="1" x14ac:dyDescent="0.3">
      <c r="A67" s="33" t="s">
        <v>317</v>
      </c>
      <c r="B67" s="22" t="str">
        <f t="shared" si="1"/>
        <v>8P9G+62</v>
      </c>
      <c r="C67" s="37" t="s">
        <v>321</v>
      </c>
      <c r="D67" s="34">
        <v>43873</v>
      </c>
      <c r="E67" s="34" t="s">
        <v>45</v>
      </c>
      <c r="F67" s="35" t="s">
        <v>319</v>
      </c>
      <c r="G67" s="35" t="s">
        <v>322</v>
      </c>
      <c r="H67" s="26" t="s">
        <v>318</v>
      </c>
      <c r="I67" s="26" t="s">
        <v>135</v>
      </c>
      <c r="J67" s="27"/>
      <c r="K67" s="28" t="str">
        <f t="shared" si="8"/>
        <v>8P9G+62</v>
      </c>
      <c r="L67" s="29"/>
      <c r="M67" s="36" t="s">
        <v>49</v>
      </c>
      <c r="N67" s="31" t="str">
        <f t="shared" si="9"/>
        <v>D</v>
      </c>
      <c r="O67" s="32"/>
      <c r="P67" s="32"/>
      <c r="Q67" s="32"/>
      <c r="R67" s="32" t="s">
        <v>43</v>
      </c>
      <c r="S67" s="32"/>
      <c r="T67" s="32"/>
      <c r="U67" s="32"/>
      <c r="V67" s="32"/>
      <c r="W67" s="32"/>
      <c r="X67" s="32"/>
      <c r="Y67" s="32"/>
      <c r="Z67" s="32"/>
      <c r="AA67" s="32"/>
    </row>
    <row r="68" spans="1:27" ht="56.65" customHeight="1" x14ac:dyDescent="0.3">
      <c r="A68" s="33" t="s">
        <v>317</v>
      </c>
      <c r="B68" s="22" t="str">
        <f t="shared" si="1"/>
        <v>8P9G+62</v>
      </c>
      <c r="C68" s="37" t="s">
        <v>323</v>
      </c>
      <c r="D68" s="34">
        <v>43873</v>
      </c>
      <c r="E68" s="34" t="s">
        <v>45</v>
      </c>
      <c r="F68" s="35" t="s">
        <v>300</v>
      </c>
      <c r="G68" s="35" t="s">
        <v>324</v>
      </c>
      <c r="H68" s="26" t="s">
        <v>318</v>
      </c>
      <c r="I68" s="26" t="s">
        <v>135</v>
      </c>
      <c r="J68" s="27"/>
      <c r="K68" s="28" t="str">
        <f t="shared" si="8"/>
        <v>8P9G+62</v>
      </c>
      <c r="L68" s="29"/>
      <c r="M68" s="44" t="s">
        <v>49</v>
      </c>
      <c r="N68" s="31" t="str">
        <f t="shared" si="9"/>
        <v>D</v>
      </c>
      <c r="O68" s="32"/>
      <c r="P68" s="32"/>
      <c r="Q68" s="32"/>
      <c r="R68" s="32" t="s">
        <v>43</v>
      </c>
      <c r="S68" s="32"/>
      <c r="T68" s="32"/>
      <c r="U68" s="32"/>
      <c r="V68" s="32"/>
      <c r="W68" s="32"/>
      <c r="X68" s="32"/>
      <c r="Y68" s="32"/>
      <c r="Z68" s="32"/>
      <c r="AA68" s="32"/>
    </row>
    <row r="69" spans="1:27" ht="56.65" customHeight="1" x14ac:dyDescent="0.3">
      <c r="A69" s="33" t="s">
        <v>325</v>
      </c>
      <c r="B69" s="22" t="str">
        <f t="shared" si="1"/>
        <v>8P9G+7C</v>
      </c>
      <c r="C69" s="37" t="s">
        <v>326</v>
      </c>
      <c r="D69" s="34">
        <v>43873</v>
      </c>
      <c r="E69" s="34" t="s">
        <v>45</v>
      </c>
      <c r="F69" s="35" t="s">
        <v>327</v>
      </c>
      <c r="G69" s="35" t="s">
        <v>328</v>
      </c>
      <c r="H69" s="26" t="s">
        <v>326</v>
      </c>
      <c r="I69" s="26" t="s">
        <v>329</v>
      </c>
      <c r="J69" s="27"/>
      <c r="K69" s="28" t="str">
        <f t="shared" si="8"/>
        <v>8P9G+7C</v>
      </c>
      <c r="L69" s="29"/>
      <c r="M69" s="30" t="s">
        <v>42</v>
      </c>
      <c r="N69" s="31" t="str">
        <f t="shared" si="9"/>
        <v>G</v>
      </c>
      <c r="O69" s="32"/>
      <c r="P69" s="32"/>
      <c r="Q69" s="32"/>
      <c r="R69" s="32" t="s">
        <v>43</v>
      </c>
      <c r="S69" s="32"/>
      <c r="T69" s="32"/>
      <c r="U69" s="32"/>
      <c r="V69" s="32"/>
      <c r="W69" s="32"/>
      <c r="X69" s="32"/>
      <c r="Y69" s="32"/>
      <c r="Z69" s="32"/>
      <c r="AA69" s="32"/>
    </row>
    <row r="70" spans="1:27" ht="56.65" customHeight="1" x14ac:dyDescent="0.3">
      <c r="A70" s="33" t="s">
        <v>330</v>
      </c>
      <c r="B70" s="22" t="str">
        <f t="shared" si="1"/>
        <v>8P9H+F9</v>
      </c>
      <c r="C70" s="37" t="s">
        <v>331</v>
      </c>
      <c r="D70" s="34">
        <v>43873</v>
      </c>
      <c r="E70" s="34" t="s">
        <v>45</v>
      </c>
      <c r="F70" s="35" t="s">
        <v>332</v>
      </c>
      <c r="G70" s="35" t="s">
        <v>291</v>
      </c>
      <c r="H70" s="26" t="s">
        <v>291</v>
      </c>
      <c r="I70" s="26" t="s">
        <v>333</v>
      </c>
      <c r="J70" s="27"/>
      <c r="K70" s="28" t="str">
        <f t="shared" si="8"/>
        <v>8P9H+F9</v>
      </c>
      <c r="L70" s="29"/>
      <c r="M70" s="38" t="s">
        <v>54</v>
      </c>
      <c r="N70" s="31" t="str">
        <f t="shared" si="9"/>
        <v>W</v>
      </c>
      <c r="O70" s="32"/>
      <c r="P70" s="32"/>
      <c r="Q70" s="32"/>
      <c r="R70" s="32" t="s">
        <v>43</v>
      </c>
      <c r="S70" s="32"/>
      <c r="T70" s="32"/>
      <c r="U70" s="32"/>
      <c r="V70" s="32"/>
      <c r="W70" s="32"/>
      <c r="X70" s="32"/>
      <c r="Y70" s="32" t="s">
        <v>43</v>
      </c>
      <c r="Z70" s="32"/>
      <c r="AA70" s="32"/>
    </row>
    <row r="71" spans="1:27" ht="56.65" customHeight="1" x14ac:dyDescent="0.3">
      <c r="A71" s="33" t="s">
        <v>330</v>
      </c>
      <c r="B71" s="22" t="str">
        <f t="shared" ref="B71:B134" si="10">HYPERLINK(CONCATENATE("https://www.google.com/maps/search/?api=1&amp;query=9F4F",LEFT(A71,4),"%2B",RIGHT(A71,2)),A71)</f>
        <v>8P9H+F9</v>
      </c>
      <c r="C71" s="37" t="s">
        <v>334</v>
      </c>
      <c r="D71" s="34">
        <v>43873</v>
      </c>
      <c r="E71" s="34" t="s">
        <v>45</v>
      </c>
      <c r="F71" s="35" t="s">
        <v>335</v>
      </c>
      <c r="G71" s="35" t="s">
        <v>336</v>
      </c>
      <c r="H71" s="26" t="s">
        <v>88</v>
      </c>
      <c r="I71" s="26" t="s">
        <v>333</v>
      </c>
      <c r="J71" s="27"/>
      <c r="K71" s="28" t="str">
        <f t="shared" si="8"/>
        <v>8P9H+F9</v>
      </c>
      <c r="L71" s="29"/>
      <c r="M71" s="38" t="s">
        <v>54</v>
      </c>
      <c r="N71" s="31" t="str">
        <f t="shared" si="9"/>
        <v>W</v>
      </c>
      <c r="O71" s="32"/>
      <c r="P71" s="32"/>
      <c r="Q71" s="32"/>
      <c r="R71" s="32" t="s">
        <v>43</v>
      </c>
      <c r="S71" s="32"/>
      <c r="T71" s="32"/>
      <c r="U71" s="32"/>
      <c r="V71" s="32"/>
      <c r="W71" s="32"/>
      <c r="X71" s="32"/>
      <c r="Y71" s="32" t="s">
        <v>43</v>
      </c>
      <c r="Z71" s="32"/>
      <c r="AA71" s="32"/>
    </row>
    <row r="72" spans="1:27" ht="56.65" customHeight="1" x14ac:dyDescent="0.3">
      <c r="A72" s="33" t="s">
        <v>330</v>
      </c>
      <c r="B72" s="22" t="str">
        <f t="shared" si="10"/>
        <v>8P9H+F9</v>
      </c>
      <c r="C72" s="37" t="s">
        <v>337</v>
      </c>
      <c r="D72" s="34">
        <v>43873</v>
      </c>
      <c r="E72" s="34" t="s">
        <v>45</v>
      </c>
      <c r="F72" s="35" t="s">
        <v>338</v>
      </c>
      <c r="G72" s="35" t="s">
        <v>339</v>
      </c>
      <c r="H72" s="26" t="s">
        <v>340</v>
      </c>
      <c r="I72" s="26" t="s">
        <v>333</v>
      </c>
      <c r="J72" s="27"/>
      <c r="K72" s="28" t="str">
        <f t="shared" si="8"/>
        <v>8P9H+F9</v>
      </c>
      <c r="L72" s="29"/>
      <c r="M72" s="30" t="s">
        <v>90</v>
      </c>
      <c r="N72" s="31" t="str">
        <f t="shared" si="9"/>
        <v>G</v>
      </c>
      <c r="O72" s="32"/>
      <c r="P72" s="32"/>
      <c r="Q72" s="32"/>
      <c r="R72" s="32" t="s">
        <v>43</v>
      </c>
      <c r="S72" s="32"/>
      <c r="T72" s="32"/>
      <c r="U72" s="32"/>
      <c r="V72" s="32"/>
      <c r="W72" s="32"/>
      <c r="X72" s="32"/>
      <c r="Y72" s="32" t="s">
        <v>43</v>
      </c>
      <c r="Z72" s="32"/>
      <c r="AA72" s="32"/>
    </row>
    <row r="73" spans="1:27" ht="56.65" customHeight="1" x14ac:dyDescent="0.3">
      <c r="A73" s="33" t="s">
        <v>341</v>
      </c>
      <c r="B73" s="22" t="str">
        <f t="shared" si="10"/>
        <v>8P9M+W2</v>
      </c>
      <c r="C73" s="37" t="s">
        <v>342</v>
      </c>
      <c r="D73" s="34">
        <v>43873</v>
      </c>
      <c r="E73" s="34" t="s">
        <v>45</v>
      </c>
      <c r="F73" s="35" t="s">
        <v>338</v>
      </c>
      <c r="G73" s="35" t="s">
        <v>343</v>
      </c>
      <c r="H73" s="26" t="s">
        <v>344</v>
      </c>
      <c r="I73" s="26" t="s">
        <v>135</v>
      </c>
      <c r="J73" s="27"/>
      <c r="K73" s="28" t="str">
        <f t="shared" si="8"/>
        <v>8P9M+W2</v>
      </c>
      <c r="L73" s="29"/>
      <c r="M73" s="38" t="s">
        <v>54</v>
      </c>
      <c r="N73" s="31" t="str">
        <f t="shared" si="9"/>
        <v>W</v>
      </c>
      <c r="O73" s="32"/>
      <c r="P73" s="32"/>
      <c r="Q73" s="32"/>
      <c r="R73" s="32"/>
      <c r="S73" s="32"/>
      <c r="T73" s="32"/>
      <c r="U73" s="32"/>
      <c r="V73" s="32"/>
      <c r="W73" s="32"/>
      <c r="X73" s="32"/>
      <c r="Y73" s="32"/>
      <c r="Z73" s="32"/>
      <c r="AA73" s="32"/>
    </row>
    <row r="74" spans="1:27" ht="396" customHeight="1" x14ac:dyDescent="0.3">
      <c r="A74" s="33" t="s">
        <v>345</v>
      </c>
      <c r="B74" s="22" t="str">
        <f t="shared" si="10"/>
        <v>8P9P+Q4</v>
      </c>
      <c r="C74" s="37" t="s">
        <v>346</v>
      </c>
      <c r="D74" s="34">
        <v>43619</v>
      </c>
      <c r="E74" s="34" t="s">
        <v>347</v>
      </c>
      <c r="F74" s="35" t="s">
        <v>348</v>
      </c>
      <c r="G74" s="35" t="s">
        <v>349</v>
      </c>
      <c r="H74" s="26" t="s">
        <v>350</v>
      </c>
      <c r="I74" s="26" t="s">
        <v>351</v>
      </c>
      <c r="J74" s="27"/>
      <c r="K74" s="28" t="str">
        <f t="shared" si="8"/>
        <v>8P9P+Q4</v>
      </c>
      <c r="L74" s="29"/>
      <c r="M74" s="30" t="s">
        <v>90</v>
      </c>
      <c r="N74" s="31" t="str">
        <f t="shared" si="9"/>
        <v>G</v>
      </c>
      <c r="O74" s="32"/>
      <c r="P74" s="32"/>
      <c r="Q74" s="32"/>
      <c r="R74" s="32" t="s">
        <v>43</v>
      </c>
      <c r="S74" s="32"/>
      <c r="T74" s="32"/>
      <c r="U74" s="32"/>
      <c r="V74" s="32"/>
      <c r="W74" s="32"/>
      <c r="X74" s="32"/>
      <c r="Y74" s="32"/>
      <c r="Z74" s="32"/>
      <c r="AA74" s="32"/>
    </row>
    <row r="75" spans="1:27" ht="56.65" customHeight="1" x14ac:dyDescent="0.3">
      <c r="A75" s="33" t="s">
        <v>345</v>
      </c>
      <c r="B75" s="22" t="str">
        <f t="shared" si="10"/>
        <v>8P9P+Q4</v>
      </c>
      <c r="C75" s="37" t="s">
        <v>352</v>
      </c>
      <c r="D75" s="34">
        <v>43873</v>
      </c>
      <c r="E75" s="34" t="s">
        <v>45</v>
      </c>
      <c r="F75" s="35" t="s">
        <v>338</v>
      </c>
      <c r="G75" s="35" t="s">
        <v>353</v>
      </c>
      <c r="H75" s="26" t="s">
        <v>350</v>
      </c>
      <c r="I75" s="26" t="s">
        <v>354</v>
      </c>
      <c r="J75" s="27"/>
      <c r="K75" s="28" t="str">
        <f t="shared" si="8"/>
        <v>8P9P+Q4</v>
      </c>
      <c r="L75" s="29"/>
      <c r="M75" s="36" t="s">
        <v>49</v>
      </c>
      <c r="N75" s="31" t="str">
        <f t="shared" si="9"/>
        <v>D</v>
      </c>
      <c r="O75" s="32"/>
      <c r="P75" s="32"/>
      <c r="Q75" s="32"/>
      <c r="R75" s="32" t="s">
        <v>43</v>
      </c>
      <c r="S75" s="32"/>
      <c r="T75" s="32"/>
      <c r="U75" s="32"/>
      <c r="V75" s="32"/>
      <c r="W75" s="32"/>
      <c r="X75" s="32"/>
      <c r="Y75" s="32"/>
      <c r="Z75" s="32"/>
      <c r="AA75" s="32"/>
    </row>
    <row r="76" spans="1:27" ht="56.65" customHeight="1" x14ac:dyDescent="0.3">
      <c r="A76" s="33" t="s">
        <v>345</v>
      </c>
      <c r="B76" s="22" t="str">
        <f t="shared" si="10"/>
        <v>8P9P+Q4</v>
      </c>
      <c r="C76" s="37" t="s">
        <v>355</v>
      </c>
      <c r="D76" s="34">
        <v>43873</v>
      </c>
      <c r="E76" s="34" t="s">
        <v>45</v>
      </c>
      <c r="F76" s="35" t="s">
        <v>356</v>
      </c>
      <c r="G76" s="35" t="s">
        <v>357</v>
      </c>
      <c r="H76" s="26" t="s">
        <v>214</v>
      </c>
      <c r="I76" s="26" t="s">
        <v>135</v>
      </c>
      <c r="J76" s="27"/>
      <c r="K76" s="28" t="str">
        <f t="shared" si="8"/>
        <v>8P9P+Q4</v>
      </c>
      <c r="L76" s="29"/>
      <c r="M76" s="38" t="s">
        <v>54</v>
      </c>
      <c r="N76" s="31" t="str">
        <f t="shared" si="9"/>
        <v>W</v>
      </c>
      <c r="O76" s="32"/>
      <c r="P76" s="32"/>
      <c r="Q76" s="32"/>
      <c r="R76" s="32" t="s">
        <v>43</v>
      </c>
      <c r="S76" s="32"/>
      <c r="T76" s="32"/>
      <c r="U76" s="32"/>
      <c r="V76" s="32"/>
      <c r="W76" s="32"/>
      <c r="X76" s="32"/>
      <c r="Y76" s="32"/>
      <c r="Z76" s="32"/>
      <c r="AA76" s="32"/>
    </row>
    <row r="77" spans="1:27" ht="56.65" customHeight="1" x14ac:dyDescent="0.3">
      <c r="A77" s="33" t="s">
        <v>358</v>
      </c>
      <c r="B77" s="22" t="str">
        <f t="shared" si="10"/>
        <v>8P9X+PC</v>
      </c>
      <c r="C77" s="37" t="s">
        <v>359</v>
      </c>
      <c r="D77" s="34">
        <v>43612</v>
      </c>
      <c r="E77" s="34" t="s">
        <v>347</v>
      </c>
      <c r="F77" s="35" t="s">
        <v>360</v>
      </c>
      <c r="G77" s="35" t="s">
        <v>361</v>
      </c>
      <c r="H77" s="26" t="s">
        <v>362</v>
      </c>
      <c r="I77" s="26" t="s">
        <v>135</v>
      </c>
      <c r="J77" s="27"/>
      <c r="K77" s="28" t="str">
        <f t="shared" si="8"/>
        <v>8P9X+PC</v>
      </c>
      <c r="L77" s="29" t="s">
        <v>79</v>
      </c>
      <c r="M77" s="38" t="s">
        <v>54</v>
      </c>
      <c r="N77" s="31" t="str">
        <f t="shared" si="9"/>
        <v>W</v>
      </c>
      <c r="O77" s="32"/>
      <c r="P77" s="32"/>
      <c r="Q77" s="32"/>
      <c r="R77" s="32"/>
      <c r="S77" s="32"/>
      <c r="T77" s="32"/>
      <c r="U77" s="32"/>
      <c r="V77" s="32"/>
      <c r="W77" s="32"/>
      <c r="X77" s="32"/>
      <c r="Y77" s="32"/>
      <c r="Z77" s="32"/>
      <c r="AA77" s="32"/>
    </row>
    <row r="78" spans="1:27" ht="56.65" customHeight="1" x14ac:dyDescent="0.3">
      <c r="A78" s="33" t="s">
        <v>358</v>
      </c>
      <c r="B78" s="22" t="str">
        <f t="shared" si="10"/>
        <v>8P9X+PC</v>
      </c>
      <c r="C78" s="37" t="s">
        <v>363</v>
      </c>
      <c r="D78" s="34">
        <v>43897</v>
      </c>
      <c r="E78" s="34" t="s">
        <v>45</v>
      </c>
      <c r="F78" s="35" t="s">
        <v>364</v>
      </c>
      <c r="G78" s="35" t="s">
        <v>365</v>
      </c>
      <c r="H78" s="26" t="s">
        <v>362</v>
      </c>
      <c r="I78" s="26" t="s">
        <v>135</v>
      </c>
      <c r="J78" s="27"/>
      <c r="K78" s="28" t="str">
        <f t="shared" si="8"/>
        <v>8P9X+PC</v>
      </c>
      <c r="L78" s="29"/>
      <c r="M78" s="44" t="s">
        <v>49</v>
      </c>
      <c r="N78" s="31" t="str">
        <f t="shared" si="9"/>
        <v>D</v>
      </c>
      <c r="O78" s="32"/>
      <c r="P78" s="32"/>
      <c r="Q78" s="32"/>
      <c r="R78" s="32"/>
      <c r="S78" s="32"/>
      <c r="T78" s="32"/>
      <c r="U78" s="32"/>
      <c r="V78" s="32"/>
      <c r="W78" s="32"/>
      <c r="X78" s="32"/>
      <c r="Y78" s="32"/>
      <c r="Z78" s="32"/>
      <c r="AA78" s="32"/>
    </row>
    <row r="79" spans="1:27" ht="78" customHeight="1" x14ac:dyDescent="0.3">
      <c r="A79" s="33" t="s">
        <v>366</v>
      </c>
      <c r="B79" s="22" t="str">
        <f t="shared" si="10"/>
        <v>8P9X+QJ</v>
      </c>
      <c r="C79" s="37" t="s">
        <v>367</v>
      </c>
      <c r="D79" s="34">
        <v>43987</v>
      </c>
      <c r="E79" s="34" t="s">
        <v>36</v>
      </c>
      <c r="F79" s="35" t="s">
        <v>32</v>
      </c>
      <c r="G79" s="35" t="s">
        <v>368</v>
      </c>
      <c r="H79" s="26" t="s">
        <v>369</v>
      </c>
      <c r="I79" s="26" t="s">
        <v>135</v>
      </c>
      <c r="J79" s="27"/>
      <c r="K79" s="28" t="str">
        <f t="shared" si="8"/>
        <v>8P9X+QJ</v>
      </c>
      <c r="L79" s="29"/>
      <c r="M79" s="30" t="s">
        <v>42</v>
      </c>
      <c r="N79" s="31" t="str">
        <f t="shared" si="9"/>
        <v>G</v>
      </c>
      <c r="O79" s="32"/>
      <c r="P79" s="32"/>
      <c r="Q79" s="32"/>
      <c r="R79" s="32" t="s">
        <v>43</v>
      </c>
      <c r="S79" s="32"/>
      <c r="T79" s="32"/>
      <c r="U79" s="32"/>
      <c r="V79" s="32"/>
      <c r="W79" s="32"/>
      <c r="X79" s="32"/>
      <c r="Y79" s="32"/>
      <c r="Z79" s="32" t="s">
        <v>43</v>
      </c>
      <c r="AA79" s="32"/>
    </row>
    <row r="80" spans="1:27" ht="56.65" customHeight="1" x14ac:dyDescent="0.3">
      <c r="A80" s="33" t="s">
        <v>370</v>
      </c>
      <c r="B80" s="22" t="str">
        <f t="shared" si="10"/>
        <v>8P9X+QQ</v>
      </c>
      <c r="C80" s="37" t="s">
        <v>371</v>
      </c>
      <c r="D80" s="34">
        <v>43893</v>
      </c>
      <c r="E80" s="34" t="s">
        <v>45</v>
      </c>
      <c r="F80" s="35" t="s">
        <v>32</v>
      </c>
      <c r="G80" s="35" t="s">
        <v>372</v>
      </c>
      <c r="H80" s="26" t="s">
        <v>373</v>
      </c>
      <c r="I80" s="26" t="s">
        <v>135</v>
      </c>
      <c r="J80" s="27"/>
      <c r="K80" s="28" t="str">
        <f t="shared" si="8"/>
        <v>8P9X+QQ</v>
      </c>
      <c r="L80" s="29"/>
      <c r="M80" s="36" t="s">
        <v>49</v>
      </c>
      <c r="N80" s="31" t="str">
        <f t="shared" si="9"/>
        <v>D</v>
      </c>
      <c r="O80" s="32"/>
      <c r="P80" s="32"/>
      <c r="Q80" s="32"/>
      <c r="R80" s="32" t="s">
        <v>43</v>
      </c>
      <c r="S80" s="32"/>
      <c r="T80" s="32"/>
      <c r="U80" s="32"/>
      <c r="V80" s="32"/>
      <c r="W80" s="32"/>
      <c r="X80" s="32"/>
      <c r="Y80" s="32"/>
      <c r="Z80" s="32" t="s">
        <v>43</v>
      </c>
      <c r="AA80" s="32"/>
    </row>
    <row r="81" spans="1:1024" ht="56.65" customHeight="1" x14ac:dyDescent="0.3">
      <c r="A81" s="33" t="s">
        <v>374</v>
      </c>
      <c r="B81" s="22" t="str">
        <f t="shared" si="10"/>
        <v>8PC7+28</v>
      </c>
      <c r="C81" s="37" t="s">
        <v>375</v>
      </c>
      <c r="D81" s="34">
        <v>43873</v>
      </c>
      <c r="E81" s="34" t="s">
        <v>45</v>
      </c>
      <c r="F81" s="35" t="s">
        <v>376</v>
      </c>
      <c r="G81" s="35" t="s">
        <v>377</v>
      </c>
      <c r="H81" s="26" t="s">
        <v>214</v>
      </c>
      <c r="I81" s="26" t="s">
        <v>135</v>
      </c>
      <c r="J81" s="27"/>
      <c r="K81" s="28" t="str">
        <f t="shared" si="8"/>
        <v>8PC7+28</v>
      </c>
      <c r="L81" s="29"/>
      <c r="M81" s="38" t="s">
        <v>54</v>
      </c>
      <c r="N81" s="31" t="str">
        <f t="shared" si="9"/>
        <v>W</v>
      </c>
      <c r="O81" s="32"/>
      <c r="P81" s="32"/>
      <c r="Q81" s="32"/>
      <c r="R81" s="32"/>
      <c r="S81" s="32"/>
      <c r="T81" s="32"/>
      <c r="U81" s="32"/>
      <c r="V81" s="32"/>
      <c r="W81" s="32"/>
      <c r="X81" s="32"/>
      <c r="Y81" s="32"/>
      <c r="Z81" s="32"/>
      <c r="AA81" s="32" t="s">
        <v>43</v>
      </c>
    </row>
    <row r="82" spans="1:1024" ht="56.65" customHeight="1" x14ac:dyDescent="0.3">
      <c r="A82" s="33" t="s">
        <v>374</v>
      </c>
      <c r="B82" s="22" t="str">
        <f t="shared" si="10"/>
        <v>8PC7+28</v>
      </c>
      <c r="C82" s="37" t="s">
        <v>378</v>
      </c>
      <c r="D82" s="34">
        <v>43873</v>
      </c>
      <c r="E82" s="34" t="s">
        <v>45</v>
      </c>
      <c r="F82" s="35" t="s">
        <v>238</v>
      </c>
      <c r="G82" s="35" t="s">
        <v>379</v>
      </c>
      <c r="H82" s="26" t="s">
        <v>379</v>
      </c>
      <c r="I82" s="26" t="s">
        <v>135</v>
      </c>
      <c r="J82" s="27"/>
      <c r="K82" s="28" t="str">
        <f t="shared" si="8"/>
        <v>8PC7+28</v>
      </c>
      <c r="L82" s="29"/>
      <c r="M82" s="38" t="s">
        <v>54</v>
      </c>
      <c r="N82" s="31" t="str">
        <f t="shared" si="9"/>
        <v>W</v>
      </c>
      <c r="O82" s="32"/>
      <c r="P82" s="32"/>
      <c r="Q82" s="32"/>
      <c r="R82" s="32"/>
      <c r="S82" s="32"/>
      <c r="T82" s="32"/>
      <c r="U82" s="32"/>
      <c r="V82" s="32"/>
      <c r="W82" s="32"/>
      <c r="X82" s="32"/>
      <c r="Y82" s="32"/>
      <c r="Z82" s="32"/>
      <c r="AA82" s="32" t="s">
        <v>43</v>
      </c>
    </row>
    <row r="83" spans="1:1024" ht="56.65" customHeight="1" x14ac:dyDescent="0.3">
      <c r="A83" s="33" t="s">
        <v>374</v>
      </c>
      <c r="B83" s="22" t="str">
        <f t="shared" si="10"/>
        <v>8PC7+28</v>
      </c>
      <c r="C83" s="37" t="s">
        <v>380</v>
      </c>
      <c r="D83" s="34">
        <v>43873</v>
      </c>
      <c r="E83" s="34" t="s">
        <v>45</v>
      </c>
      <c r="F83" s="35" t="s">
        <v>238</v>
      </c>
      <c r="G83" s="35" t="s">
        <v>381</v>
      </c>
      <c r="H83" s="26" t="s">
        <v>382</v>
      </c>
      <c r="I83" s="26" t="s">
        <v>135</v>
      </c>
      <c r="J83" s="27"/>
      <c r="K83" s="28" t="str">
        <f t="shared" si="8"/>
        <v>8PC7+28</v>
      </c>
      <c r="L83" s="29"/>
      <c r="M83" s="30" t="s">
        <v>42</v>
      </c>
      <c r="N83" s="31" t="str">
        <f t="shared" si="9"/>
        <v>G</v>
      </c>
      <c r="O83" s="32"/>
      <c r="P83" s="32"/>
      <c r="Q83" s="32"/>
      <c r="R83" s="32"/>
      <c r="S83" s="32"/>
      <c r="T83" s="32"/>
      <c r="U83" s="32"/>
      <c r="V83" s="32"/>
      <c r="W83" s="32"/>
      <c r="X83" s="32"/>
      <c r="Y83" s="32"/>
      <c r="Z83" s="32"/>
      <c r="AA83" s="32" t="s">
        <v>43</v>
      </c>
    </row>
    <row r="84" spans="1:1024" ht="56.65" customHeight="1" x14ac:dyDescent="0.3">
      <c r="A84" s="33" t="s">
        <v>374</v>
      </c>
      <c r="B84" s="22" t="str">
        <f t="shared" si="10"/>
        <v>8PC7+28</v>
      </c>
      <c r="C84" s="37" t="s">
        <v>383</v>
      </c>
      <c r="D84" s="34">
        <v>43873</v>
      </c>
      <c r="E84" s="34" t="s">
        <v>45</v>
      </c>
      <c r="F84" s="35" t="s">
        <v>238</v>
      </c>
      <c r="G84" s="35" t="s">
        <v>384</v>
      </c>
      <c r="H84" s="26" t="s">
        <v>384</v>
      </c>
      <c r="I84" s="26" t="s">
        <v>135</v>
      </c>
      <c r="J84" s="27"/>
      <c r="K84" s="28" t="str">
        <f t="shared" si="8"/>
        <v>8PC7+28</v>
      </c>
      <c r="L84" s="29"/>
      <c r="M84" s="36" t="s">
        <v>49</v>
      </c>
      <c r="N84" s="31" t="str">
        <f t="shared" si="9"/>
        <v>D</v>
      </c>
      <c r="O84" s="32"/>
      <c r="P84" s="32"/>
      <c r="Q84" s="32"/>
      <c r="R84" s="32"/>
      <c r="S84" s="32"/>
      <c r="T84" s="32"/>
      <c r="U84" s="32"/>
      <c r="V84" s="32"/>
      <c r="W84" s="32"/>
      <c r="X84" s="32"/>
      <c r="Y84" s="32"/>
      <c r="Z84" s="32"/>
      <c r="AA84" s="32" t="s">
        <v>43</v>
      </c>
    </row>
    <row r="85" spans="1:1024" ht="118.5" customHeight="1" x14ac:dyDescent="0.3">
      <c r="A85" s="33" t="s">
        <v>385</v>
      </c>
      <c r="B85" s="22" t="str">
        <f t="shared" si="10"/>
        <v>8PC7+7M</v>
      </c>
      <c r="C85" s="37" t="s">
        <v>386</v>
      </c>
      <c r="D85" s="34">
        <v>43649</v>
      </c>
      <c r="E85" s="34" t="s">
        <v>45</v>
      </c>
      <c r="F85" s="35" t="s">
        <v>387</v>
      </c>
      <c r="G85" s="35" t="s">
        <v>388</v>
      </c>
      <c r="H85" s="26" t="s">
        <v>389</v>
      </c>
      <c r="I85" s="26" t="s">
        <v>135</v>
      </c>
      <c r="J85" s="27"/>
      <c r="K85" s="28" t="str">
        <f t="shared" ref="K85:K116" si="11">HYPERLINK(CONCATENATE("https://plus.codes/9F4F",A85),A85)</f>
        <v>8PC7+7M</v>
      </c>
      <c r="L85" s="29" t="s">
        <v>41</v>
      </c>
      <c r="M85" s="38" t="s">
        <v>54</v>
      </c>
      <c r="N85" s="31" t="str">
        <f t="shared" ref="N85:N116" si="12">LEFT(M85,1)</f>
        <v>W</v>
      </c>
      <c r="O85" s="32"/>
      <c r="P85" s="32"/>
      <c r="Q85" s="32"/>
      <c r="R85" s="32"/>
      <c r="S85" s="32"/>
      <c r="T85" s="32"/>
      <c r="U85" s="32"/>
      <c r="V85" s="32"/>
      <c r="W85" s="32"/>
      <c r="X85" s="32"/>
      <c r="Y85" s="32"/>
      <c r="Z85" s="32"/>
      <c r="AA85" s="32" t="s">
        <v>43</v>
      </c>
    </row>
    <row r="86" spans="1:1024" ht="56.65" customHeight="1" x14ac:dyDescent="0.3">
      <c r="A86" s="33" t="s">
        <v>390</v>
      </c>
      <c r="B86" s="22" t="str">
        <f t="shared" si="10"/>
        <v>8PC9+RH</v>
      </c>
      <c r="C86" s="37" t="s">
        <v>391</v>
      </c>
      <c r="D86" s="34">
        <v>43873</v>
      </c>
      <c r="E86" s="34" t="s">
        <v>45</v>
      </c>
      <c r="F86" s="35" t="s">
        <v>392</v>
      </c>
      <c r="G86" s="35" t="s">
        <v>393</v>
      </c>
      <c r="H86" s="26" t="s">
        <v>394</v>
      </c>
      <c r="I86" s="26" t="s">
        <v>135</v>
      </c>
      <c r="J86" s="27"/>
      <c r="K86" s="28" t="str">
        <f t="shared" si="11"/>
        <v>8PC9+RH</v>
      </c>
      <c r="L86" s="29"/>
      <c r="M86" s="38" t="s">
        <v>54</v>
      </c>
      <c r="N86" s="31" t="str">
        <f t="shared" si="12"/>
        <v>W</v>
      </c>
      <c r="O86" s="32" t="s">
        <v>43</v>
      </c>
      <c r="P86" s="32"/>
      <c r="Q86" s="32"/>
      <c r="R86" s="32"/>
      <c r="S86" s="32"/>
      <c r="T86" s="32"/>
      <c r="U86" s="32"/>
      <c r="V86" s="32"/>
      <c r="W86" s="32"/>
      <c r="X86" s="32"/>
      <c r="Y86" s="32"/>
      <c r="Z86" s="32"/>
      <c r="AA86" s="32"/>
    </row>
    <row r="87" spans="1:1024" ht="56.65" customHeight="1" x14ac:dyDescent="0.3">
      <c r="A87" s="33" t="s">
        <v>395</v>
      </c>
      <c r="B87" s="22" t="str">
        <f t="shared" si="10"/>
        <v>8PCH+W5</v>
      </c>
      <c r="C87" s="37" t="s">
        <v>396</v>
      </c>
      <c r="D87" s="34">
        <v>43873</v>
      </c>
      <c r="E87" s="34" t="s">
        <v>45</v>
      </c>
      <c r="F87" s="35" t="s">
        <v>397</v>
      </c>
      <c r="G87" s="35" t="s">
        <v>393</v>
      </c>
      <c r="H87" s="26" t="s">
        <v>394</v>
      </c>
      <c r="I87" s="26" t="s">
        <v>135</v>
      </c>
      <c r="J87" s="27"/>
      <c r="K87" s="28" t="str">
        <f t="shared" si="11"/>
        <v>8PCH+W5</v>
      </c>
      <c r="L87" s="29"/>
      <c r="M87" s="38" t="s">
        <v>54</v>
      </c>
      <c r="N87" s="31" t="str">
        <f t="shared" si="12"/>
        <v>W</v>
      </c>
      <c r="O87" s="32"/>
      <c r="P87" s="32"/>
      <c r="Q87" s="32" t="s">
        <v>43</v>
      </c>
      <c r="R87" s="32"/>
      <c r="S87" s="32" t="s">
        <v>43</v>
      </c>
      <c r="T87" s="32"/>
      <c r="U87" s="32"/>
      <c r="V87" s="32"/>
      <c r="W87" s="32"/>
      <c r="X87" s="32"/>
      <c r="Y87" s="32"/>
      <c r="Z87" s="32"/>
      <c r="AA87" s="32"/>
    </row>
    <row r="88" spans="1:1024" ht="261.75" customHeight="1" x14ac:dyDescent="0.3">
      <c r="A88" s="33" t="s">
        <v>398</v>
      </c>
      <c r="B88" s="22" t="str">
        <f t="shared" si="10"/>
        <v>8PCW+6G</v>
      </c>
      <c r="C88" s="37" t="s">
        <v>399</v>
      </c>
      <c r="D88" s="34">
        <v>43873</v>
      </c>
      <c r="E88" s="34" t="s">
        <v>45</v>
      </c>
      <c r="F88" s="35" t="s">
        <v>300</v>
      </c>
      <c r="G88" s="35" t="s">
        <v>400</v>
      </c>
      <c r="H88" s="26" t="s">
        <v>401</v>
      </c>
      <c r="I88" s="26" t="s">
        <v>351</v>
      </c>
      <c r="J88" s="27"/>
      <c r="K88" s="28" t="str">
        <f t="shared" si="11"/>
        <v>8PCW+6G</v>
      </c>
      <c r="L88" s="29"/>
      <c r="M88" s="36" t="s">
        <v>49</v>
      </c>
      <c r="N88" s="31" t="str">
        <f t="shared" si="12"/>
        <v>D</v>
      </c>
      <c r="O88" s="32"/>
      <c r="P88" s="32"/>
      <c r="Q88" s="32"/>
      <c r="R88" s="32"/>
      <c r="S88" s="32"/>
      <c r="T88" s="32"/>
      <c r="U88" s="32" t="s">
        <v>43</v>
      </c>
      <c r="V88" s="32"/>
      <c r="W88" s="32"/>
      <c r="X88" s="32" t="s">
        <v>43</v>
      </c>
      <c r="Y88" s="32"/>
      <c r="Z88" s="32"/>
      <c r="AA88" s="32"/>
    </row>
    <row r="89" spans="1:1024" ht="409.5" customHeight="1" x14ac:dyDescent="0.3">
      <c r="A89" s="33" t="s">
        <v>402</v>
      </c>
      <c r="B89" s="22" t="str">
        <f t="shared" si="10"/>
        <v>8PCW+6H</v>
      </c>
      <c r="C89" s="37" t="s">
        <v>403</v>
      </c>
      <c r="D89" s="34">
        <v>42988</v>
      </c>
      <c r="E89" s="34" t="s">
        <v>36</v>
      </c>
      <c r="F89" s="35" t="s">
        <v>404</v>
      </c>
      <c r="G89" s="35" t="s">
        <v>405</v>
      </c>
      <c r="H89" s="26" t="s">
        <v>406</v>
      </c>
      <c r="I89" s="26" t="s">
        <v>407</v>
      </c>
      <c r="J89" s="27"/>
      <c r="K89" s="28" t="str">
        <f t="shared" si="11"/>
        <v>8PCW+6H</v>
      </c>
      <c r="L89" s="29" t="s">
        <v>41</v>
      </c>
      <c r="M89" s="44" t="s">
        <v>49</v>
      </c>
      <c r="N89" s="31" t="str">
        <f t="shared" si="12"/>
        <v>D</v>
      </c>
      <c r="O89" s="32"/>
      <c r="P89" s="32"/>
      <c r="Q89" s="32"/>
      <c r="R89" s="32" t="s">
        <v>43</v>
      </c>
      <c r="S89" s="32"/>
      <c r="T89" s="32"/>
      <c r="U89" s="32" t="s">
        <v>43</v>
      </c>
      <c r="V89" s="32"/>
      <c r="W89" s="32"/>
      <c r="X89" s="32" t="s">
        <v>43</v>
      </c>
      <c r="Y89" s="32"/>
      <c r="Z89" s="32"/>
      <c r="AA89" s="32"/>
    </row>
    <row r="90" spans="1:1024" ht="56.65" customHeight="1" x14ac:dyDescent="0.3">
      <c r="A90" s="33" t="s">
        <v>408</v>
      </c>
      <c r="B90" s="22" t="str">
        <f t="shared" si="10"/>
        <v>8PCW+6J</v>
      </c>
      <c r="C90" s="37" t="s">
        <v>409</v>
      </c>
      <c r="D90" s="34">
        <v>43873</v>
      </c>
      <c r="E90" s="34" t="s">
        <v>45</v>
      </c>
      <c r="F90" s="35" t="s">
        <v>410</v>
      </c>
      <c r="G90" s="35" t="s">
        <v>411</v>
      </c>
      <c r="H90" s="26" t="s">
        <v>412</v>
      </c>
      <c r="I90" s="26" t="s">
        <v>413</v>
      </c>
      <c r="J90" s="27"/>
      <c r="K90" s="28" t="str">
        <f t="shared" si="11"/>
        <v>8PCW+6J</v>
      </c>
      <c r="L90" s="29"/>
      <c r="M90" s="30" t="s">
        <v>90</v>
      </c>
      <c r="N90" s="31" t="str">
        <f t="shared" si="12"/>
        <v>G</v>
      </c>
      <c r="O90" s="32"/>
      <c r="P90" s="32"/>
      <c r="Q90" s="32"/>
      <c r="R90" s="32"/>
      <c r="S90" s="32"/>
      <c r="T90" s="32"/>
      <c r="U90" s="32" t="s">
        <v>43</v>
      </c>
      <c r="V90" s="32"/>
      <c r="W90" s="32"/>
      <c r="X90" s="32" t="s">
        <v>43</v>
      </c>
      <c r="Y90" s="32"/>
      <c r="Z90" s="32"/>
      <c r="AA90" s="32"/>
    </row>
    <row r="91" spans="1:1024" ht="56.65" customHeight="1" x14ac:dyDescent="0.3">
      <c r="A91" s="33" t="s">
        <v>414</v>
      </c>
      <c r="B91" s="22" t="str">
        <f t="shared" si="10"/>
        <v>8PCX+74</v>
      </c>
      <c r="C91" s="37" t="s">
        <v>415</v>
      </c>
      <c r="D91" s="34">
        <v>43873</v>
      </c>
      <c r="E91" s="34" t="s">
        <v>45</v>
      </c>
      <c r="F91" s="35" t="s">
        <v>416</v>
      </c>
      <c r="G91" s="35" t="s">
        <v>417</v>
      </c>
      <c r="H91" s="26" t="s">
        <v>412</v>
      </c>
      <c r="I91" s="26" t="s">
        <v>418</v>
      </c>
      <c r="J91" s="27"/>
      <c r="K91" s="28" t="str">
        <f t="shared" si="11"/>
        <v>8PCX+74</v>
      </c>
      <c r="L91" s="29"/>
      <c r="M91" s="44" t="s">
        <v>49</v>
      </c>
      <c r="N91" s="31" t="str">
        <f t="shared" si="12"/>
        <v>D</v>
      </c>
      <c r="O91" s="32"/>
      <c r="P91" s="32"/>
      <c r="Q91" s="32"/>
      <c r="R91" s="32" t="s">
        <v>43</v>
      </c>
      <c r="S91" s="32"/>
      <c r="T91" s="32"/>
      <c r="U91" s="32"/>
      <c r="V91" s="32"/>
      <c r="W91" s="32"/>
      <c r="X91" s="32"/>
      <c r="Y91" s="32"/>
      <c r="Z91" s="32" t="s">
        <v>43</v>
      </c>
      <c r="AA91" s="32"/>
    </row>
    <row r="92" spans="1:1024" ht="56.65" customHeight="1" x14ac:dyDescent="0.3">
      <c r="A92" s="33" t="s">
        <v>414</v>
      </c>
      <c r="B92" s="22" t="str">
        <f t="shared" si="10"/>
        <v>8PCX+74</v>
      </c>
      <c r="C92" s="37" t="s">
        <v>419</v>
      </c>
      <c r="D92" s="34">
        <v>43897</v>
      </c>
      <c r="E92" s="34" t="s">
        <v>45</v>
      </c>
      <c r="F92" s="35" t="s">
        <v>420</v>
      </c>
      <c r="G92" s="35" t="s">
        <v>417</v>
      </c>
      <c r="H92" s="26" t="s">
        <v>412</v>
      </c>
      <c r="I92" s="26" t="s">
        <v>135</v>
      </c>
      <c r="J92" s="27"/>
      <c r="K92" s="28" t="str">
        <f t="shared" si="11"/>
        <v>8PCX+74</v>
      </c>
      <c r="L92" s="29"/>
      <c r="M92" s="36" t="s">
        <v>49</v>
      </c>
      <c r="N92" s="31" t="str">
        <f t="shared" si="12"/>
        <v>D</v>
      </c>
      <c r="O92" s="32"/>
      <c r="P92" s="32"/>
      <c r="Q92" s="32"/>
      <c r="R92" s="32" t="s">
        <v>43</v>
      </c>
      <c r="S92" s="32"/>
      <c r="T92" s="32"/>
      <c r="U92" s="32"/>
      <c r="V92" s="32"/>
      <c r="W92" s="32"/>
      <c r="X92" s="32"/>
      <c r="Y92" s="32"/>
      <c r="Z92" s="32" t="s">
        <v>43</v>
      </c>
      <c r="AA92" s="32"/>
    </row>
    <row r="93" spans="1:1024" ht="56.65" customHeight="1" x14ac:dyDescent="0.3">
      <c r="A93" s="33" t="s">
        <v>414</v>
      </c>
      <c r="B93" s="22" t="str">
        <f t="shared" si="10"/>
        <v>8PCX+74</v>
      </c>
      <c r="C93" s="37" t="s">
        <v>421</v>
      </c>
      <c r="D93" s="34">
        <v>43873</v>
      </c>
      <c r="E93" s="34" t="s">
        <v>45</v>
      </c>
      <c r="F93" s="35" t="s">
        <v>32</v>
      </c>
      <c r="G93" s="35" t="s">
        <v>422</v>
      </c>
      <c r="H93" s="26" t="s">
        <v>423</v>
      </c>
      <c r="I93" s="26" t="s">
        <v>172</v>
      </c>
      <c r="J93" s="27"/>
      <c r="K93" s="28" t="str">
        <f t="shared" si="11"/>
        <v>8PCX+74</v>
      </c>
      <c r="L93" s="29"/>
      <c r="M93" s="49"/>
      <c r="N93" s="31" t="str">
        <f t="shared" si="12"/>
        <v/>
      </c>
      <c r="O93" s="32"/>
      <c r="P93" s="32"/>
      <c r="Q93" s="32"/>
      <c r="R93" s="32" t="s">
        <v>43</v>
      </c>
      <c r="S93" s="32"/>
      <c r="T93" s="32"/>
      <c r="U93" s="32"/>
      <c r="V93" s="32"/>
      <c r="W93" s="32"/>
      <c r="X93" s="32"/>
      <c r="Y93" s="32"/>
      <c r="Z93" s="32" t="s">
        <v>43</v>
      </c>
      <c r="AA93" s="32"/>
    </row>
    <row r="94" spans="1:1024" ht="56.65" customHeight="1" x14ac:dyDescent="0.3">
      <c r="A94" s="33" t="s">
        <v>424</v>
      </c>
      <c r="B94" s="22" t="str">
        <f t="shared" si="10"/>
        <v>8PCX+J2</v>
      </c>
      <c r="C94" s="37" t="s">
        <v>425</v>
      </c>
      <c r="D94" s="34">
        <v>43873</v>
      </c>
      <c r="E94" s="34" t="s">
        <v>45</v>
      </c>
      <c r="F94" s="35" t="s">
        <v>426</v>
      </c>
      <c r="G94" s="35" t="s">
        <v>427</v>
      </c>
      <c r="H94" s="26" t="s">
        <v>428</v>
      </c>
      <c r="I94" s="26" t="s">
        <v>172</v>
      </c>
      <c r="J94" s="27"/>
      <c r="K94" s="28" t="str">
        <f t="shared" si="11"/>
        <v>8PCX+J2</v>
      </c>
      <c r="L94" s="29"/>
      <c r="M94" s="30" t="s">
        <v>42</v>
      </c>
      <c r="N94" s="31" t="str">
        <f t="shared" si="12"/>
        <v>G</v>
      </c>
      <c r="O94" s="32"/>
      <c r="P94" s="32"/>
      <c r="Q94" s="32"/>
      <c r="R94" s="32"/>
      <c r="S94" s="32"/>
      <c r="T94" s="32"/>
      <c r="U94" s="32"/>
      <c r="V94" s="32"/>
      <c r="W94" s="32"/>
      <c r="X94" s="32"/>
      <c r="Y94" s="32"/>
      <c r="Z94" s="32" t="s">
        <v>43</v>
      </c>
      <c r="AA94" s="32"/>
    </row>
    <row r="95" spans="1:1024" ht="56.65" customHeight="1" x14ac:dyDescent="0.3">
      <c r="A95" s="33" t="s">
        <v>429</v>
      </c>
      <c r="B95" s="22" t="str">
        <f t="shared" si="10"/>
        <v>8PCX+J3</v>
      </c>
      <c r="C95" s="37" t="s">
        <v>425</v>
      </c>
      <c r="D95" s="34">
        <v>43873</v>
      </c>
      <c r="E95" s="34" t="s">
        <v>45</v>
      </c>
      <c r="F95" s="35" t="s">
        <v>430</v>
      </c>
      <c r="G95" s="35" t="s">
        <v>328</v>
      </c>
      <c r="H95" s="26" t="s">
        <v>428</v>
      </c>
      <c r="I95" s="26" t="s">
        <v>172</v>
      </c>
      <c r="J95" s="27"/>
      <c r="K95" s="28" t="str">
        <f t="shared" si="11"/>
        <v>8PCX+J3</v>
      </c>
      <c r="L95" s="29"/>
      <c r="M95" s="30" t="s">
        <v>42</v>
      </c>
      <c r="N95" s="31" t="str">
        <f t="shared" si="12"/>
        <v>G</v>
      </c>
      <c r="O95" s="32"/>
      <c r="P95" s="32"/>
      <c r="Q95" s="32"/>
      <c r="R95" s="32"/>
      <c r="S95" s="32"/>
      <c r="T95" s="32"/>
      <c r="U95" s="32"/>
      <c r="V95" s="32"/>
      <c r="W95" s="32"/>
      <c r="X95" s="32"/>
      <c r="Y95" s="32"/>
      <c r="Z95" s="32" t="s">
        <v>43</v>
      </c>
      <c r="AA95" s="32"/>
    </row>
    <row r="96" spans="1:1024" s="48" customFormat="1" ht="56.65" customHeight="1" x14ac:dyDescent="0.3">
      <c r="A96" s="33" t="s">
        <v>429</v>
      </c>
      <c r="B96" s="22" t="str">
        <f t="shared" si="10"/>
        <v>8PCX+J3</v>
      </c>
      <c r="C96" s="37" t="s">
        <v>425</v>
      </c>
      <c r="D96" s="34">
        <v>43731</v>
      </c>
      <c r="E96" s="34"/>
      <c r="F96" s="35" t="s">
        <v>431</v>
      </c>
      <c r="G96" s="35" t="s">
        <v>432</v>
      </c>
      <c r="H96" s="26" t="s">
        <v>433</v>
      </c>
      <c r="I96" s="26" t="s">
        <v>172</v>
      </c>
      <c r="J96" s="27"/>
      <c r="K96" s="28" t="str">
        <f t="shared" si="11"/>
        <v>8PCX+J3</v>
      </c>
      <c r="L96" s="29" t="s">
        <v>41</v>
      </c>
      <c r="M96" s="36" t="s">
        <v>49</v>
      </c>
      <c r="N96" s="31" t="str">
        <f t="shared" si="12"/>
        <v>D</v>
      </c>
      <c r="O96" s="32"/>
      <c r="P96" s="32"/>
      <c r="Q96" s="32"/>
      <c r="R96" s="32"/>
      <c r="S96" s="32"/>
      <c r="T96" s="32"/>
      <c r="U96" s="32"/>
      <c r="V96" s="32"/>
      <c r="W96" s="32"/>
      <c r="X96" s="32"/>
      <c r="Y96" s="32"/>
      <c r="Z96" s="32" t="s">
        <v>43</v>
      </c>
      <c r="AA96" s="32"/>
      <c r="AMB96" s="6"/>
      <c r="AMC96" s="6"/>
      <c r="AMD96" s="6"/>
      <c r="AME96" s="6"/>
      <c r="AMF96" s="6"/>
      <c r="AMG96" s="6"/>
      <c r="AMH96" s="6"/>
      <c r="AMI96" s="6"/>
      <c r="AMJ96" s="6"/>
    </row>
    <row r="97" spans="1:27" ht="56.65" customHeight="1" x14ac:dyDescent="0.3">
      <c r="A97" s="33" t="s">
        <v>429</v>
      </c>
      <c r="B97" s="22" t="str">
        <f t="shared" si="10"/>
        <v>8PCX+J3</v>
      </c>
      <c r="C97" s="37" t="s">
        <v>425</v>
      </c>
      <c r="D97" s="34">
        <v>43873</v>
      </c>
      <c r="E97" s="34" t="s">
        <v>45</v>
      </c>
      <c r="F97" s="35" t="s">
        <v>426</v>
      </c>
      <c r="G97" s="35" t="s">
        <v>434</v>
      </c>
      <c r="H97" s="26" t="s">
        <v>428</v>
      </c>
      <c r="I97" s="26" t="s">
        <v>172</v>
      </c>
      <c r="J97" s="27"/>
      <c r="K97" s="28" t="str">
        <f t="shared" si="11"/>
        <v>8PCX+J3</v>
      </c>
      <c r="L97" s="29"/>
      <c r="M97" s="38" t="s">
        <v>54</v>
      </c>
      <c r="N97" s="31" t="str">
        <f t="shared" si="12"/>
        <v>W</v>
      </c>
      <c r="O97" s="32"/>
      <c r="P97" s="32"/>
      <c r="Q97" s="32"/>
      <c r="R97" s="32" t="s">
        <v>43</v>
      </c>
      <c r="S97" s="32"/>
      <c r="T97" s="32"/>
      <c r="U97" s="32"/>
      <c r="V97" s="32"/>
      <c r="W97" s="32"/>
      <c r="X97" s="32"/>
      <c r="Y97" s="32"/>
      <c r="Z97" s="32" t="s">
        <v>43</v>
      </c>
      <c r="AA97" s="32"/>
    </row>
    <row r="98" spans="1:27" ht="56.65" customHeight="1" x14ac:dyDescent="0.3">
      <c r="A98" s="33" t="s">
        <v>429</v>
      </c>
      <c r="B98" s="22" t="str">
        <f t="shared" si="10"/>
        <v>8PCX+J3</v>
      </c>
      <c r="C98" s="37" t="s">
        <v>425</v>
      </c>
      <c r="D98" s="34">
        <v>43873</v>
      </c>
      <c r="E98" s="34" t="s">
        <v>45</v>
      </c>
      <c r="F98" s="35" t="s">
        <v>426</v>
      </c>
      <c r="G98" s="35" t="s">
        <v>435</v>
      </c>
      <c r="H98" s="26" t="s">
        <v>428</v>
      </c>
      <c r="I98" s="26" t="s">
        <v>172</v>
      </c>
      <c r="J98" s="27"/>
      <c r="K98" s="28" t="str">
        <f t="shared" si="11"/>
        <v>8PCX+J3</v>
      </c>
      <c r="L98" s="29"/>
      <c r="M98" s="38" t="s">
        <v>54</v>
      </c>
      <c r="N98" s="31" t="str">
        <f t="shared" si="12"/>
        <v>W</v>
      </c>
      <c r="O98" s="32"/>
      <c r="P98" s="32"/>
      <c r="Q98" s="32"/>
      <c r="R98" s="32" t="s">
        <v>43</v>
      </c>
      <c r="S98" s="32"/>
      <c r="T98" s="32"/>
      <c r="U98" s="32"/>
      <c r="V98" s="32"/>
      <c r="W98" s="32"/>
      <c r="X98" s="32"/>
      <c r="Y98" s="32"/>
      <c r="Z98" s="32" t="s">
        <v>43</v>
      </c>
      <c r="AA98" s="32"/>
    </row>
    <row r="99" spans="1:27" ht="56.65" customHeight="1" x14ac:dyDescent="0.3">
      <c r="A99" s="33" t="s">
        <v>436</v>
      </c>
      <c r="B99" s="22" t="str">
        <f t="shared" si="10"/>
        <v>8PF4+M7</v>
      </c>
      <c r="C99" s="37" t="s">
        <v>437</v>
      </c>
      <c r="D99" s="34">
        <v>43873</v>
      </c>
      <c r="E99" s="34" t="s">
        <v>45</v>
      </c>
      <c r="F99" s="35" t="s">
        <v>438</v>
      </c>
      <c r="G99" s="35" t="s">
        <v>439</v>
      </c>
      <c r="H99" s="26" t="s">
        <v>439</v>
      </c>
      <c r="I99" s="26" t="s">
        <v>135</v>
      </c>
      <c r="J99" s="27"/>
      <c r="K99" s="28" t="str">
        <f t="shared" si="11"/>
        <v>8PF4+M7</v>
      </c>
      <c r="L99" s="29"/>
      <c r="M99" s="38" t="s">
        <v>54</v>
      </c>
      <c r="N99" s="31" t="str">
        <f t="shared" si="12"/>
        <v>W</v>
      </c>
      <c r="O99" s="32"/>
      <c r="P99" s="32"/>
      <c r="Q99" s="32"/>
      <c r="R99" s="32"/>
      <c r="S99" s="32"/>
      <c r="T99" s="32"/>
      <c r="U99" s="32"/>
      <c r="V99" s="32"/>
      <c r="W99" s="32"/>
      <c r="X99" s="32"/>
      <c r="Y99" s="32"/>
      <c r="Z99" s="32"/>
      <c r="AA99" s="32" t="s">
        <v>43</v>
      </c>
    </row>
    <row r="100" spans="1:27" ht="56.65" customHeight="1" x14ac:dyDescent="0.3">
      <c r="A100" s="33" t="s">
        <v>440</v>
      </c>
      <c r="B100" s="22" t="str">
        <f t="shared" si="10"/>
        <v>8PF9+MX</v>
      </c>
      <c r="C100" s="37" t="s">
        <v>441</v>
      </c>
      <c r="D100" s="34">
        <v>43731</v>
      </c>
      <c r="E100" s="34" t="s">
        <v>36</v>
      </c>
      <c r="F100" s="35" t="s">
        <v>442</v>
      </c>
      <c r="G100" s="35" t="s">
        <v>133</v>
      </c>
      <c r="H100" s="26" t="s">
        <v>443</v>
      </c>
      <c r="I100" s="57" t="s">
        <v>954</v>
      </c>
      <c r="J100" s="27" t="s">
        <v>43</v>
      </c>
      <c r="K100" s="28" t="str">
        <f t="shared" si="11"/>
        <v>8PF9+MX</v>
      </c>
      <c r="L100" s="29" t="s">
        <v>79</v>
      </c>
      <c r="M100" s="38" t="s">
        <v>54</v>
      </c>
      <c r="N100" s="31" t="str">
        <f t="shared" si="12"/>
        <v>W</v>
      </c>
      <c r="O100" s="32" t="s">
        <v>43</v>
      </c>
      <c r="P100" s="32"/>
      <c r="Q100" s="32"/>
      <c r="R100" s="32"/>
      <c r="S100" s="32"/>
      <c r="T100" s="32"/>
      <c r="U100" s="32"/>
      <c r="V100" s="32"/>
      <c r="W100" s="32"/>
      <c r="X100" s="32"/>
      <c r="Y100" s="32"/>
      <c r="Z100" s="32"/>
      <c r="AA100" s="32"/>
    </row>
    <row r="101" spans="1:27" ht="116.25" customHeight="1" x14ac:dyDescent="0.3">
      <c r="A101" s="33" t="s">
        <v>444</v>
      </c>
      <c r="B101" s="22" t="str">
        <f t="shared" si="10"/>
        <v>8PFF+WF</v>
      </c>
      <c r="C101" s="37" t="s">
        <v>445</v>
      </c>
      <c r="D101" s="34">
        <v>43873</v>
      </c>
      <c r="E101" s="34" t="s">
        <v>45</v>
      </c>
      <c r="F101" s="35" t="s">
        <v>446</v>
      </c>
      <c r="G101" s="35" t="s">
        <v>447</v>
      </c>
      <c r="H101" s="26" t="s">
        <v>448</v>
      </c>
      <c r="I101" s="26" t="s">
        <v>135</v>
      </c>
      <c r="J101" s="27"/>
      <c r="K101" s="28" t="str">
        <f t="shared" si="11"/>
        <v>8PFF+WF</v>
      </c>
      <c r="L101" s="29"/>
      <c r="M101" s="49" t="s">
        <v>449</v>
      </c>
      <c r="N101" s="31" t="str">
        <f t="shared" si="12"/>
        <v>?</v>
      </c>
      <c r="O101" s="32"/>
      <c r="P101" s="32"/>
      <c r="Q101" s="32"/>
      <c r="R101" s="32"/>
      <c r="S101" s="32"/>
      <c r="T101" s="32"/>
      <c r="U101" s="32"/>
      <c r="V101" s="32"/>
      <c r="W101" s="32"/>
      <c r="X101" s="32"/>
      <c r="Y101" s="32" t="s">
        <v>43</v>
      </c>
      <c r="Z101" s="32"/>
      <c r="AA101" s="32"/>
    </row>
    <row r="102" spans="1:27" ht="56.65" customHeight="1" x14ac:dyDescent="0.3">
      <c r="A102" s="33" t="s">
        <v>450</v>
      </c>
      <c r="B102" s="22" t="str">
        <f t="shared" si="10"/>
        <v>8PFG+25</v>
      </c>
      <c r="C102" s="37" t="s">
        <v>451</v>
      </c>
      <c r="D102" s="34">
        <v>43873</v>
      </c>
      <c r="E102" s="34" t="s">
        <v>45</v>
      </c>
      <c r="F102" s="35" t="s">
        <v>291</v>
      </c>
      <c r="G102" s="35" t="s">
        <v>452</v>
      </c>
      <c r="H102" s="26" t="s">
        <v>448</v>
      </c>
      <c r="I102" s="26" t="s">
        <v>135</v>
      </c>
      <c r="J102" s="27"/>
      <c r="K102" s="28" t="str">
        <f t="shared" si="11"/>
        <v>8PFG+25</v>
      </c>
      <c r="L102" s="29"/>
      <c r="M102" s="36" t="s">
        <v>49</v>
      </c>
      <c r="N102" s="31" t="str">
        <f t="shared" si="12"/>
        <v>D</v>
      </c>
      <c r="O102" s="32"/>
      <c r="P102" s="32" t="s">
        <v>43</v>
      </c>
      <c r="Q102" s="32"/>
      <c r="R102" s="32"/>
      <c r="S102" s="32"/>
      <c r="T102" s="32"/>
      <c r="U102" s="32"/>
      <c r="V102" s="32"/>
      <c r="W102" s="32"/>
      <c r="X102" s="32"/>
      <c r="Y102" s="32" t="s">
        <v>43</v>
      </c>
      <c r="Z102" s="32"/>
      <c r="AA102" s="32"/>
    </row>
    <row r="103" spans="1:27" ht="327" customHeight="1" x14ac:dyDescent="0.3">
      <c r="A103" s="33" t="s">
        <v>453</v>
      </c>
      <c r="B103" s="22" t="str">
        <f t="shared" si="10"/>
        <v>8PFG+6Q</v>
      </c>
      <c r="C103" s="37" t="s">
        <v>454</v>
      </c>
      <c r="D103" s="34">
        <v>42988</v>
      </c>
      <c r="E103" s="34"/>
      <c r="F103" s="35" t="s">
        <v>455</v>
      </c>
      <c r="G103" s="35" t="s">
        <v>456</v>
      </c>
      <c r="H103" s="26" t="s">
        <v>457</v>
      </c>
      <c r="I103" s="26" t="s">
        <v>135</v>
      </c>
      <c r="J103" s="27"/>
      <c r="K103" s="28" t="str">
        <f t="shared" si="11"/>
        <v>8PFG+6Q</v>
      </c>
      <c r="L103" s="29" t="s">
        <v>79</v>
      </c>
      <c r="M103" s="30" t="s">
        <v>42</v>
      </c>
      <c r="N103" s="31" t="str">
        <f t="shared" si="12"/>
        <v>G</v>
      </c>
      <c r="O103" s="32"/>
      <c r="P103" s="32" t="s">
        <v>43</v>
      </c>
      <c r="Q103" s="32"/>
      <c r="R103" s="32"/>
      <c r="S103" s="32"/>
      <c r="T103" s="32"/>
      <c r="U103" s="32"/>
      <c r="V103" s="32"/>
      <c r="W103" s="32"/>
      <c r="X103" s="32"/>
      <c r="Y103" s="32"/>
      <c r="Z103" s="32"/>
      <c r="AA103" s="32"/>
    </row>
    <row r="104" spans="1:27" ht="56.65" customHeight="1" x14ac:dyDescent="0.3">
      <c r="A104" s="33" t="s">
        <v>458</v>
      </c>
      <c r="B104" s="22" t="str">
        <f t="shared" si="10"/>
        <v>8PFG+PF</v>
      </c>
      <c r="C104" s="37" t="s">
        <v>459</v>
      </c>
      <c r="D104" s="34">
        <v>43873</v>
      </c>
      <c r="E104" s="34" t="s">
        <v>45</v>
      </c>
      <c r="F104" s="35" t="s">
        <v>460</v>
      </c>
      <c r="G104" s="35" t="s">
        <v>461</v>
      </c>
      <c r="H104" s="26" t="s">
        <v>461</v>
      </c>
      <c r="I104" s="26" t="s">
        <v>135</v>
      </c>
      <c r="J104" s="27"/>
      <c r="K104" s="28" t="str">
        <f t="shared" si="11"/>
        <v>8PFG+PF</v>
      </c>
      <c r="L104" s="29"/>
      <c r="M104" s="30" t="s">
        <v>42</v>
      </c>
      <c r="N104" s="31" t="str">
        <f t="shared" si="12"/>
        <v>G</v>
      </c>
      <c r="O104" s="32"/>
      <c r="P104" s="32"/>
      <c r="Q104" s="32"/>
      <c r="R104" s="32"/>
      <c r="S104" s="32" t="s">
        <v>43</v>
      </c>
      <c r="T104" s="32"/>
      <c r="U104" s="32"/>
      <c r="V104" s="32"/>
      <c r="W104" s="32"/>
      <c r="X104" s="32"/>
      <c r="Y104" s="32"/>
      <c r="Z104" s="32"/>
      <c r="AA104" s="32"/>
    </row>
    <row r="105" spans="1:27" ht="66.75" customHeight="1" x14ac:dyDescent="0.3">
      <c r="A105" s="33" t="s">
        <v>458</v>
      </c>
      <c r="B105" s="22" t="str">
        <f t="shared" si="10"/>
        <v>8PFG+PF</v>
      </c>
      <c r="C105" s="37" t="s">
        <v>462</v>
      </c>
      <c r="D105" s="34">
        <v>43873</v>
      </c>
      <c r="E105" s="34" t="s">
        <v>45</v>
      </c>
      <c r="F105" s="35" t="s">
        <v>463</v>
      </c>
      <c r="G105" s="35" t="s">
        <v>464</v>
      </c>
      <c r="H105" s="26" t="s">
        <v>461</v>
      </c>
      <c r="I105" s="26" t="s">
        <v>135</v>
      </c>
      <c r="J105" s="27"/>
      <c r="K105" s="28" t="str">
        <f t="shared" si="11"/>
        <v>8PFG+PF</v>
      </c>
      <c r="L105" s="29"/>
      <c r="M105" s="44" t="s">
        <v>49</v>
      </c>
      <c r="N105" s="31" t="str">
        <f t="shared" si="12"/>
        <v>D</v>
      </c>
      <c r="O105" s="32"/>
      <c r="P105" s="32"/>
      <c r="Q105" s="32"/>
      <c r="R105" s="32"/>
      <c r="S105" s="32" t="s">
        <v>43</v>
      </c>
      <c r="T105" s="32"/>
      <c r="U105" s="32"/>
      <c r="V105" s="32"/>
      <c r="W105" s="32"/>
      <c r="X105" s="32"/>
      <c r="Y105" s="32"/>
      <c r="Z105" s="32"/>
      <c r="AA105" s="32"/>
    </row>
    <row r="106" spans="1:27" ht="56.65" customHeight="1" x14ac:dyDescent="0.3">
      <c r="A106" s="33" t="s">
        <v>465</v>
      </c>
      <c r="B106" s="22" t="str">
        <f t="shared" si="10"/>
        <v>8PFH+85</v>
      </c>
      <c r="C106" s="37" t="s">
        <v>466</v>
      </c>
      <c r="D106" s="34">
        <v>43619</v>
      </c>
      <c r="E106" s="34" t="s">
        <v>347</v>
      </c>
      <c r="F106" s="35" t="s">
        <v>467</v>
      </c>
      <c r="G106" s="35" t="s">
        <v>468</v>
      </c>
      <c r="H106" s="26" t="s">
        <v>469</v>
      </c>
      <c r="I106" s="26" t="s">
        <v>135</v>
      </c>
      <c r="J106" s="27"/>
      <c r="K106" s="28" t="str">
        <f t="shared" si="11"/>
        <v>8PFH+85</v>
      </c>
      <c r="L106" s="29" t="s">
        <v>79</v>
      </c>
      <c r="M106" s="36" t="s">
        <v>49</v>
      </c>
      <c r="N106" s="31" t="str">
        <f t="shared" si="12"/>
        <v>D</v>
      </c>
      <c r="O106" s="32"/>
      <c r="P106" s="32" t="s">
        <v>43</v>
      </c>
      <c r="Q106" s="32"/>
      <c r="R106" s="32"/>
      <c r="S106" s="32"/>
      <c r="T106" s="32"/>
      <c r="U106" s="32"/>
      <c r="V106" s="32"/>
      <c r="W106" s="32"/>
      <c r="X106" s="32"/>
      <c r="Y106" s="32"/>
      <c r="Z106" s="32"/>
      <c r="AA106" s="32"/>
    </row>
    <row r="107" spans="1:27" ht="56.65" customHeight="1" x14ac:dyDescent="0.3">
      <c r="A107" s="33" t="s">
        <v>470</v>
      </c>
      <c r="B107" s="22" t="str">
        <f t="shared" si="10"/>
        <v>8PFH+86</v>
      </c>
      <c r="C107" s="37" t="s">
        <v>471</v>
      </c>
      <c r="D107" s="34">
        <v>43873</v>
      </c>
      <c r="E107" s="34" t="s">
        <v>45</v>
      </c>
      <c r="F107" s="35" t="s">
        <v>472</v>
      </c>
      <c r="G107" s="35" t="s">
        <v>473</v>
      </c>
      <c r="H107" s="26" t="s">
        <v>469</v>
      </c>
      <c r="I107" s="26" t="s">
        <v>135</v>
      </c>
      <c r="J107" s="27"/>
      <c r="K107" s="28" t="str">
        <f t="shared" si="11"/>
        <v>8PFH+86</v>
      </c>
      <c r="L107" s="29"/>
      <c r="M107" s="38" t="s">
        <v>54</v>
      </c>
      <c r="N107" s="31" t="str">
        <f t="shared" si="12"/>
        <v>W</v>
      </c>
      <c r="O107" s="32"/>
      <c r="P107" s="32" t="s">
        <v>43</v>
      </c>
      <c r="Q107" s="32"/>
      <c r="R107" s="32"/>
      <c r="S107" s="32"/>
      <c r="T107" s="32"/>
      <c r="U107" s="32"/>
      <c r="V107" s="32"/>
      <c r="W107" s="32"/>
      <c r="X107" s="32"/>
      <c r="Y107" s="32"/>
      <c r="Z107" s="32"/>
      <c r="AA107" s="32"/>
    </row>
    <row r="108" spans="1:27" ht="56.65" customHeight="1" x14ac:dyDescent="0.3">
      <c r="A108" s="33" t="s">
        <v>474</v>
      </c>
      <c r="B108" s="22" t="str">
        <f t="shared" si="10"/>
        <v>8PFH+HW</v>
      </c>
      <c r="C108" s="37" t="s">
        <v>475</v>
      </c>
      <c r="D108" s="34">
        <v>43873</v>
      </c>
      <c r="E108" s="34" t="s">
        <v>45</v>
      </c>
      <c r="F108" s="35" t="s">
        <v>476</v>
      </c>
      <c r="G108" s="35" t="s">
        <v>477</v>
      </c>
      <c r="H108" s="26" t="s">
        <v>478</v>
      </c>
      <c r="I108" s="26" t="s">
        <v>172</v>
      </c>
      <c r="J108" s="27"/>
      <c r="K108" s="28" t="str">
        <f t="shared" si="11"/>
        <v>8PFH+HW</v>
      </c>
      <c r="L108" s="29"/>
      <c r="M108" s="36" t="s">
        <v>49</v>
      </c>
      <c r="N108" s="31" t="str">
        <f t="shared" si="12"/>
        <v>D</v>
      </c>
      <c r="O108" s="32"/>
      <c r="P108" s="32" t="s">
        <v>43</v>
      </c>
      <c r="Q108" s="32"/>
      <c r="R108" s="32"/>
      <c r="S108" s="32"/>
      <c r="T108" s="32"/>
      <c r="U108" s="32"/>
      <c r="V108" s="32"/>
      <c r="W108" s="32"/>
      <c r="X108" s="32"/>
      <c r="Y108" s="32"/>
      <c r="Z108" s="32"/>
      <c r="AA108" s="32"/>
    </row>
    <row r="109" spans="1:27" ht="306.75" customHeight="1" x14ac:dyDescent="0.3">
      <c r="A109" s="33" t="s">
        <v>479</v>
      </c>
      <c r="B109" s="22" t="str">
        <f t="shared" si="10"/>
        <v>8PFJ+M8</v>
      </c>
      <c r="C109" s="37" t="s">
        <v>480</v>
      </c>
      <c r="D109" s="34">
        <v>42988</v>
      </c>
      <c r="E109" s="34" t="s">
        <v>36</v>
      </c>
      <c r="F109" s="35" t="s">
        <v>481</v>
      </c>
      <c r="G109" s="35" t="s">
        <v>482</v>
      </c>
      <c r="H109" s="26" t="s">
        <v>483</v>
      </c>
      <c r="I109" s="26" t="s">
        <v>484</v>
      </c>
      <c r="J109" s="27"/>
      <c r="K109" s="28" t="str">
        <f t="shared" si="11"/>
        <v>8PFJ+M8</v>
      </c>
      <c r="L109" s="29" t="s">
        <v>79</v>
      </c>
      <c r="M109" s="30" t="s">
        <v>42</v>
      </c>
      <c r="N109" s="31" t="str">
        <f t="shared" si="12"/>
        <v>G</v>
      </c>
      <c r="O109" s="32"/>
      <c r="P109" s="32"/>
      <c r="Q109" s="32" t="s">
        <v>43</v>
      </c>
      <c r="R109" s="32"/>
      <c r="S109" s="32"/>
      <c r="T109" s="32"/>
      <c r="U109" s="32"/>
      <c r="V109" s="32"/>
      <c r="W109" s="32"/>
      <c r="X109" s="32"/>
      <c r="Y109" s="32"/>
      <c r="Z109" s="32"/>
      <c r="AA109" s="32"/>
    </row>
    <row r="110" spans="1:27" ht="56.65" customHeight="1" x14ac:dyDescent="0.3">
      <c r="A110" s="33" t="s">
        <v>485</v>
      </c>
      <c r="B110" s="22" t="str">
        <f t="shared" si="10"/>
        <v>8PFW+GR</v>
      </c>
      <c r="C110" s="37" t="s">
        <v>486</v>
      </c>
      <c r="D110" s="34">
        <v>43873</v>
      </c>
      <c r="E110" s="34" t="s">
        <v>45</v>
      </c>
      <c r="F110" s="35" t="s">
        <v>487</v>
      </c>
      <c r="G110" s="35" t="s">
        <v>488</v>
      </c>
      <c r="H110" s="26" t="s">
        <v>489</v>
      </c>
      <c r="I110" s="26" t="s">
        <v>172</v>
      </c>
      <c r="J110" s="27"/>
      <c r="K110" s="28" t="str">
        <f t="shared" si="11"/>
        <v>8PFW+GR</v>
      </c>
      <c r="L110" s="29"/>
      <c r="M110" s="36" t="s">
        <v>49</v>
      </c>
      <c r="N110" s="31" t="str">
        <f t="shared" si="12"/>
        <v>D</v>
      </c>
      <c r="O110" s="32"/>
      <c r="P110" s="32" t="s">
        <v>43</v>
      </c>
      <c r="Q110" s="32"/>
      <c r="R110" s="32"/>
      <c r="S110" s="32"/>
      <c r="T110" s="32"/>
      <c r="U110" s="32"/>
      <c r="V110" s="32"/>
      <c r="W110" s="32"/>
      <c r="X110" s="32"/>
      <c r="Y110" s="32"/>
      <c r="Z110" s="32"/>
      <c r="AA110" s="32"/>
    </row>
    <row r="111" spans="1:27" ht="56.65" customHeight="1" x14ac:dyDescent="0.3">
      <c r="A111" s="33" t="s">
        <v>490</v>
      </c>
      <c r="B111" s="22" t="str">
        <f t="shared" si="10"/>
        <v>8PFW+JV</v>
      </c>
      <c r="C111" s="37" t="s">
        <v>491</v>
      </c>
      <c r="D111" s="34">
        <v>43873</v>
      </c>
      <c r="E111" s="34" t="s">
        <v>45</v>
      </c>
      <c r="F111" s="35" t="s">
        <v>492</v>
      </c>
      <c r="G111" s="35" t="s">
        <v>493</v>
      </c>
      <c r="H111" s="26" t="s">
        <v>489</v>
      </c>
      <c r="I111" s="26" t="s">
        <v>172</v>
      </c>
      <c r="J111" s="27"/>
      <c r="K111" s="28" t="str">
        <f t="shared" si="11"/>
        <v>8PFW+JV</v>
      </c>
      <c r="L111" s="29"/>
      <c r="M111" s="30" t="s">
        <v>42</v>
      </c>
      <c r="N111" s="31" t="str">
        <f t="shared" si="12"/>
        <v>G</v>
      </c>
      <c r="O111" s="32"/>
      <c r="P111" s="32" t="s">
        <v>43</v>
      </c>
      <c r="Q111" s="32"/>
      <c r="R111" s="32"/>
      <c r="S111" s="32"/>
      <c r="T111" s="32"/>
      <c r="U111" s="32"/>
      <c r="V111" s="32"/>
      <c r="W111" s="32"/>
      <c r="X111" s="32"/>
      <c r="Y111" s="32"/>
      <c r="Z111" s="32"/>
      <c r="AA111" s="32"/>
    </row>
    <row r="112" spans="1:27" ht="56.65" customHeight="1" x14ac:dyDescent="0.3">
      <c r="A112" s="33" t="s">
        <v>490</v>
      </c>
      <c r="B112" s="22" t="str">
        <f t="shared" si="10"/>
        <v>8PFW+JV</v>
      </c>
      <c r="C112" s="37" t="s">
        <v>494</v>
      </c>
      <c r="D112" s="34">
        <v>43358</v>
      </c>
      <c r="E112" s="34" t="s">
        <v>36</v>
      </c>
      <c r="F112" s="35" t="s">
        <v>495</v>
      </c>
      <c r="G112" s="35" t="s">
        <v>496</v>
      </c>
      <c r="H112" s="26" t="s">
        <v>497</v>
      </c>
      <c r="I112" s="26" t="s">
        <v>498</v>
      </c>
      <c r="J112" s="27"/>
      <c r="K112" s="28" t="str">
        <f t="shared" si="11"/>
        <v>8PFW+JV</v>
      </c>
      <c r="L112" s="29" t="s">
        <v>79</v>
      </c>
      <c r="M112" s="38" t="s">
        <v>54</v>
      </c>
      <c r="N112" s="31" t="str">
        <f t="shared" si="12"/>
        <v>W</v>
      </c>
      <c r="O112" s="32"/>
      <c r="P112" s="32" t="s">
        <v>43</v>
      </c>
      <c r="Q112" s="32"/>
      <c r="R112" s="32"/>
      <c r="S112" s="32"/>
      <c r="T112" s="32"/>
      <c r="U112" s="32"/>
      <c r="V112" s="32"/>
      <c r="W112" s="32"/>
      <c r="X112" s="32"/>
      <c r="Y112" s="32"/>
      <c r="Z112" s="32"/>
      <c r="AA112" s="32"/>
    </row>
    <row r="113" spans="1:27" ht="56.65" customHeight="1" x14ac:dyDescent="0.3">
      <c r="A113" s="33" t="s">
        <v>499</v>
      </c>
      <c r="B113" s="22" t="str">
        <f t="shared" si="10"/>
        <v>8PFW+QC</v>
      </c>
      <c r="C113" s="37" t="s">
        <v>500</v>
      </c>
      <c r="D113" s="34">
        <v>43873</v>
      </c>
      <c r="E113" s="34" t="s">
        <v>45</v>
      </c>
      <c r="F113" s="35" t="s">
        <v>501</v>
      </c>
      <c r="G113" s="35" t="s">
        <v>502</v>
      </c>
      <c r="H113" s="26" t="s">
        <v>503</v>
      </c>
      <c r="I113" s="26" t="s">
        <v>172</v>
      </c>
      <c r="J113" s="27"/>
      <c r="K113" s="28" t="str">
        <f t="shared" si="11"/>
        <v>8PFW+QC</v>
      </c>
      <c r="L113" s="29"/>
      <c r="M113" s="44" t="s">
        <v>49</v>
      </c>
      <c r="N113" s="31" t="str">
        <f t="shared" si="12"/>
        <v>D</v>
      </c>
      <c r="O113" s="32"/>
      <c r="P113" s="32" t="s">
        <v>43</v>
      </c>
      <c r="Q113" s="32"/>
      <c r="R113" s="32"/>
      <c r="S113" s="32"/>
      <c r="T113" s="32"/>
      <c r="U113" s="32"/>
      <c r="V113" s="32"/>
      <c r="W113" s="32"/>
      <c r="X113" s="32"/>
      <c r="Y113" s="32"/>
      <c r="Z113" s="32"/>
      <c r="AA113" s="32"/>
    </row>
    <row r="114" spans="1:27" ht="56.65" customHeight="1" x14ac:dyDescent="0.3">
      <c r="A114" s="33" t="s">
        <v>499</v>
      </c>
      <c r="B114" s="22" t="str">
        <f t="shared" si="10"/>
        <v>8PFW+QC</v>
      </c>
      <c r="C114" s="37" t="s">
        <v>504</v>
      </c>
      <c r="D114" s="34">
        <v>43873</v>
      </c>
      <c r="E114" s="34" t="s">
        <v>45</v>
      </c>
      <c r="F114" s="35" t="s">
        <v>472</v>
      </c>
      <c r="G114" s="35" t="s">
        <v>505</v>
      </c>
      <c r="H114" s="26" t="s">
        <v>503</v>
      </c>
      <c r="I114" s="26" t="s">
        <v>172</v>
      </c>
      <c r="J114" s="27"/>
      <c r="K114" s="28" t="str">
        <f t="shared" si="11"/>
        <v>8PFW+QC</v>
      </c>
      <c r="L114" s="29"/>
      <c r="M114" s="38" t="s">
        <v>54</v>
      </c>
      <c r="N114" s="31" t="str">
        <f t="shared" si="12"/>
        <v>W</v>
      </c>
      <c r="O114" s="32"/>
      <c r="P114" s="32" t="s">
        <v>43</v>
      </c>
      <c r="Q114" s="32"/>
      <c r="R114" s="32"/>
      <c r="S114" s="32"/>
      <c r="T114" s="32"/>
      <c r="U114" s="32"/>
      <c r="V114" s="32"/>
      <c r="W114" s="32"/>
      <c r="X114" s="32"/>
      <c r="Y114" s="32"/>
      <c r="Z114" s="32"/>
      <c r="AA114" s="32"/>
    </row>
    <row r="115" spans="1:27" ht="56.65" customHeight="1" x14ac:dyDescent="0.3">
      <c r="A115" s="33" t="s">
        <v>506</v>
      </c>
      <c r="B115" s="22" t="str">
        <f t="shared" si="10"/>
        <v>8PFX+Q2</v>
      </c>
      <c r="C115" s="37" t="s">
        <v>507</v>
      </c>
      <c r="D115" s="34">
        <v>43631</v>
      </c>
      <c r="E115" s="34" t="s">
        <v>508</v>
      </c>
      <c r="F115" s="35" t="s">
        <v>509</v>
      </c>
      <c r="G115" s="35" t="s">
        <v>510</v>
      </c>
      <c r="H115" s="26" t="s">
        <v>511</v>
      </c>
      <c r="I115" s="26" t="s">
        <v>172</v>
      </c>
      <c r="J115" s="27"/>
      <c r="K115" s="28" t="str">
        <f t="shared" si="11"/>
        <v>8PFX+Q2</v>
      </c>
      <c r="L115" s="29" t="s">
        <v>41</v>
      </c>
      <c r="M115" s="38" t="s">
        <v>54</v>
      </c>
      <c r="N115" s="31" t="str">
        <f t="shared" si="12"/>
        <v>W</v>
      </c>
      <c r="O115" s="32"/>
      <c r="P115" s="32" t="s">
        <v>43</v>
      </c>
      <c r="Q115" s="32"/>
      <c r="R115" s="32"/>
      <c r="S115" s="32"/>
      <c r="T115" s="32"/>
      <c r="U115" s="32"/>
      <c r="V115" s="32"/>
      <c r="W115" s="32"/>
      <c r="X115" s="32"/>
      <c r="Y115" s="32"/>
      <c r="Z115" s="32"/>
      <c r="AA115" s="32"/>
    </row>
    <row r="116" spans="1:27" ht="56.65" customHeight="1" x14ac:dyDescent="0.3">
      <c r="A116" s="33" t="s">
        <v>512</v>
      </c>
      <c r="B116" s="22" t="str">
        <f t="shared" si="10"/>
        <v>8PGF+2C</v>
      </c>
      <c r="C116" s="35" t="s">
        <v>291</v>
      </c>
      <c r="D116" s="34">
        <v>43873</v>
      </c>
      <c r="E116" s="34" t="s">
        <v>45</v>
      </c>
      <c r="F116" s="35" t="s">
        <v>513</v>
      </c>
      <c r="G116" s="35" t="s">
        <v>514</v>
      </c>
      <c r="H116" s="26" t="s">
        <v>291</v>
      </c>
      <c r="I116" s="26" t="s">
        <v>333</v>
      </c>
      <c r="J116" s="27"/>
      <c r="K116" s="28" t="str">
        <f t="shared" si="11"/>
        <v>8PGF+2C</v>
      </c>
      <c r="L116" s="29"/>
      <c r="M116" s="38" t="s">
        <v>54</v>
      </c>
      <c r="N116" s="31" t="str">
        <f t="shared" si="12"/>
        <v>W</v>
      </c>
      <c r="O116" s="32"/>
      <c r="P116" s="32"/>
      <c r="Q116" s="32"/>
      <c r="R116" s="32"/>
      <c r="S116" s="32"/>
      <c r="T116" s="32"/>
      <c r="U116" s="32"/>
      <c r="V116" s="32"/>
      <c r="W116" s="32"/>
      <c r="X116" s="32"/>
      <c r="Y116" s="32" t="s">
        <v>43</v>
      </c>
      <c r="Z116" s="32"/>
      <c r="AA116" s="32"/>
    </row>
    <row r="117" spans="1:27" ht="56.65" customHeight="1" x14ac:dyDescent="0.3">
      <c r="A117" s="33" t="s">
        <v>515</v>
      </c>
      <c r="B117" s="22" t="str">
        <f t="shared" si="10"/>
        <v>8PGF+2G</v>
      </c>
      <c r="C117" s="37" t="s">
        <v>516</v>
      </c>
      <c r="D117" s="34">
        <v>43873</v>
      </c>
      <c r="E117" s="34" t="s">
        <v>45</v>
      </c>
      <c r="F117" s="35" t="s">
        <v>517</v>
      </c>
      <c r="G117" s="35" t="s">
        <v>518</v>
      </c>
      <c r="H117" s="26" t="s">
        <v>519</v>
      </c>
      <c r="I117" s="26" t="s">
        <v>333</v>
      </c>
      <c r="J117" s="27"/>
      <c r="K117" s="28" t="str">
        <f t="shared" ref="K117:K148" si="13">HYPERLINK(CONCATENATE("https://plus.codes/9F4F",A117),A117)</f>
        <v>8PGF+2G</v>
      </c>
      <c r="L117" s="29"/>
      <c r="M117" s="38" t="s">
        <v>54</v>
      </c>
      <c r="N117" s="31" t="str">
        <f t="shared" ref="N117:N148" si="14">LEFT(M117,1)</f>
        <v>W</v>
      </c>
      <c r="O117" s="32"/>
      <c r="P117" s="32"/>
      <c r="Q117" s="32"/>
      <c r="R117" s="32"/>
      <c r="S117" s="32"/>
      <c r="T117" s="32"/>
      <c r="U117" s="32"/>
      <c r="V117" s="32"/>
      <c r="W117" s="32"/>
      <c r="X117" s="32"/>
      <c r="Y117" s="32" t="s">
        <v>43</v>
      </c>
      <c r="Z117" s="32"/>
      <c r="AA117" s="32"/>
    </row>
    <row r="118" spans="1:27" ht="409.5" customHeight="1" x14ac:dyDescent="0.3">
      <c r="A118" s="33" t="s">
        <v>520</v>
      </c>
      <c r="B118" s="22" t="str">
        <f t="shared" si="10"/>
        <v>8PGF+68</v>
      </c>
      <c r="C118" s="37" t="s">
        <v>521</v>
      </c>
      <c r="D118" s="34">
        <v>43731</v>
      </c>
      <c r="E118" s="34" t="s">
        <v>36</v>
      </c>
      <c r="F118" s="35" t="s">
        <v>522</v>
      </c>
      <c r="G118" s="35" t="s">
        <v>523</v>
      </c>
      <c r="H118" s="26" t="s">
        <v>524</v>
      </c>
      <c r="I118" s="26" t="s">
        <v>135</v>
      </c>
      <c r="J118" s="27"/>
      <c r="K118" s="28" t="str">
        <f t="shared" si="13"/>
        <v>8PGF+68</v>
      </c>
      <c r="L118" s="29" t="s">
        <v>449</v>
      </c>
      <c r="M118" s="47" t="s">
        <v>189</v>
      </c>
      <c r="N118" s="31" t="str">
        <f t="shared" si="14"/>
        <v>A</v>
      </c>
      <c r="O118" s="32"/>
      <c r="P118" s="32"/>
      <c r="Q118" s="32"/>
      <c r="R118" s="32"/>
      <c r="S118" s="32"/>
      <c r="T118" s="32"/>
      <c r="U118" s="32"/>
      <c r="V118" s="32"/>
      <c r="W118" s="32"/>
      <c r="X118" s="32"/>
      <c r="Y118" s="32" t="s">
        <v>43</v>
      </c>
      <c r="Z118" s="32"/>
      <c r="AA118" s="32"/>
    </row>
    <row r="119" spans="1:27" ht="342.75" customHeight="1" x14ac:dyDescent="0.3">
      <c r="A119" s="33" t="s">
        <v>525</v>
      </c>
      <c r="B119" s="22" t="str">
        <f t="shared" si="10"/>
        <v>8PGG+63</v>
      </c>
      <c r="C119" s="37" t="s">
        <v>526</v>
      </c>
      <c r="D119" s="34">
        <v>43617</v>
      </c>
      <c r="E119" s="34" t="s">
        <v>36</v>
      </c>
      <c r="F119" s="35" t="s">
        <v>527</v>
      </c>
      <c r="G119" s="35" t="s">
        <v>528</v>
      </c>
      <c r="H119" s="26" t="s">
        <v>529</v>
      </c>
      <c r="I119" s="26" t="s">
        <v>530</v>
      </c>
      <c r="J119" s="27"/>
      <c r="K119" s="28" t="str">
        <f t="shared" si="13"/>
        <v>8PGG+63</v>
      </c>
      <c r="L119" s="29" t="s">
        <v>449</v>
      </c>
      <c r="M119" s="44" t="s">
        <v>49</v>
      </c>
      <c r="N119" s="31" t="str">
        <f t="shared" si="14"/>
        <v>D</v>
      </c>
      <c r="O119" s="32"/>
      <c r="P119" s="32"/>
      <c r="Q119" s="32"/>
      <c r="R119" s="32"/>
      <c r="S119" s="32"/>
      <c r="T119" s="32"/>
      <c r="U119" s="32"/>
      <c r="V119" s="32"/>
      <c r="W119" s="32"/>
      <c r="X119" s="32"/>
      <c r="Y119" s="32" t="s">
        <v>43</v>
      </c>
      <c r="Z119" s="32"/>
      <c r="AA119" s="32"/>
    </row>
    <row r="120" spans="1:27" ht="56.65" customHeight="1" x14ac:dyDescent="0.3">
      <c r="A120" s="33" t="s">
        <v>525</v>
      </c>
      <c r="B120" s="22" t="str">
        <f t="shared" si="10"/>
        <v>8PGG+63</v>
      </c>
      <c r="C120" s="37" t="s">
        <v>531</v>
      </c>
      <c r="D120" s="34">
        <v>43873</v>
      </c>
      <c r="E120" s="34" t="s">
        <v>45</v>
      </c>
      <c r="F120" s="35" t="s">
        <v>532</v>
      </c>
      <c r="G120" s="35" t="s">
        <v>145</v>
      </c>
      <c r="H120" s="26" t="s">
        <v>529</v>
      </c>
      <c r="I120" s="26" t="s">
        <v>530</v>
      </c>
      <c r="J120" s="27"/>
      <c r="K120" s="28" t="str">
        <f t="shared" si="13"/>
        <v>8PGG+63</v>
      </c>
      <c r="L120" s="29"/>
      <c r="M120" s="36" t="s">
        <v>49</v>
      </c>
      <c r="N120" s="31" t="str">
        <f t="shared" si="14"/>
        <v>D</v>
      </c>
      <c r="O120" s="32"/>
      <c r="P120" s="32"/>
      <c r="Q120" s="32"/>
      <c r="R120" s="32"/>
      <c r="S120" s="32"/>
      <c r="T120" s="32"/>
      <c r="U120" s="32"/>
      <c r="V120" s="32"/>
      <c r="W120" s="32"/>
      <c r="X120" s="32"/>
      <c r="Y120" s="32"/>
      <c r="Z120" s="32"/>
      <c r="AA120" s="32" t="s">
        <v>43</v>
      </c>
    </row>
    <row r="121" spans="1:27" ht="56.65" customHeight="1" x14ac:dyDescent="0.3">
      <c r="A121" s="33" t="s">
        <v>533</v>
      </c>
      <c r="B121" s="22" t="str">
        <f t="shared" si="10"/>
        <v>8PGG+99</v>
      </c>
      <c r="C121" s="37" t="s">
        <v>534</v>
      </c>
      <c r="D121" s="34">
        <v>43873</v>
      </c>
      <c r="E121" s="34" t="s">
        <v>45</v>
      </c>
      <c r="F121" s="35" t="s">
        <v>535</v>
      </c>
      <c r="G121" s="35" t="s">
        <v>534</v>
      </c>
      <c r="H121" s="26" t="s">
        <v>536</v>
      </c>
      <c r="I121" s="26" t="s">
        <v>135</v>
      </c>
      <c r="J121" s="27"/>
      <c r="K121" s="28" t="str">
        <f t="shared" si="13"/>
        <v>8PGG+99</v>
      </c>
      <c r="L121" s="29"/>
      <c r="M121" s="38" t="s">
        <v>54</v>
      </c>
      <c r="N121" s="31" t="str">
        <f t="shared" si="14"/>
        <v>W</v>
      </c>
      <c r="O121" s="32"/>
      <c r="P121" s="32"/>
      <c r="Q121" s="32"/>
      <c r="R121" s="32"/>
      <c r="S121" s="32"/>
      <c r="T121" s="32"/>
      <c r="U121" s="32"/>
      <c r="V121" s="32"/>
      <c r="W121" s="32"/>
      <c r="X121" s="32"/>
      <c r="Y121" s="32"/>
      <c r="Z121" s="32"/>
      <c r="AA121" s="32" t="s">
        <v>43</v>
      </c>
    </row>
    <row r="122" spans="1:27" ht="56.65" customHeight="1" x14ac:dyDescent="0.3">
      <c r="A122" s="33" t="s">
        <v>537</v>
      </c>
      <c r="B122" s="22" t="str">
        <f t="shared" si="10"/>
        <v>8PGG+VC</v>
      </c>
      <c r="C122" s="37" t="s">
        <v>538</v>
      </c>
      <c r="D122" s="34">
        <v>43898</v>
      </c>
      <c r="E122" s="34" t="s">
        <v>45</v>
      </c>
      <c r="F122" s="35" t="s">
        <v>539</v>
      </c>
      <c r="G122" s="35" t="s">
        <v>540</v>
      </c>
      <c r="H122" s="26" t="s">
        <v>540</v>
      </c>
      <c r="I122" s="26" t="s">
        <v>135</v>
      </c>
      <c r="J122" s="27"/>
      <c r="K122" s="28" t="str">
        <f t="shared" si="13"/>
        <v>8PGG+VC</v>
      </c>
      <c r="L122" s="29" t="s">
        <v>79</v>
      </c>
      <c r="M122" s="30" t="s">
        <v>42</v>
      </c>
      <c r="N122" s="31" t="str">
        <f t="shared" si="14"/>
        <v>G</v>
      </c>
      <c r="O122" s="32"/>
      <c r="P122" s="32"/>
      <c r="Q122" s="32" t="s">
        <v>43</v>
      </c>
      <c r="R122" s="32"/>
      <c r="S122" s="32"/>
      <c r="T122" s="32"/>
      <c r="U122" s="32"/>
      <c r="V122" s="32"/>
      <c r="W122" s="32"/>
      <c r="X122" s="32"/>
      <c r="Y122" s="32"/>
      <c r="Z122" s="32"/>
      <c r="AA122" s="32"/>
    </row>
    <row r="123" spans="1:27" ht="245.25" customHeight="1" x14ac:dyDescent="0.3">
      <c r="A123" s="33" t="s">
        <v>541</v>
      </c>
      <c r="B123" s="22" t="str">
        <f t="shared" si="10"/>
        <v>8PGG+WC</v>
      </c>
      <c r="C123" s="37" t="s">
        <v>542</v>
      </c>
      <c r="D123" s="34">
        <v>43758</v>
      </c>
      <c r="E123" s="34" t="s">
        <v>36</v>
      </c>
      <c r="F123" s="35" t="s">
        <v>539</v>
      </c>
      <c r="G123" s="35" t="s">
        <v>543</v>
      </c>
      <c r="H123" s="26" t="s">
        <v>544</v>
      </c>
      <c r="I123" s="26" t="s">
        <v>172</v>
      </c>
      <c r="J123" s="27"/>
      <c r="K123" s="28" t="str">
        <f t="shared" si="13"/>
        <v>8PGG+WC</v>
      </c>
      <c r="L123" s="29" t="s">
        <v>79</v>
      </c>
      <c r="M123" s="44" t="s">
        <v>49</v>
      </c>
      <c r="N123" s="31" t="str">
        <f t="shared" si="14"/>
        <v>D</v>
      </c>
      <c r="O123" s="32"/>
      <c r="P123" s="32"/>
      <c r="Q123" s="32" t="s">
        <v>43</v>
      </c>
      <c r="R123" s="32"/>
      <c r="S123" s="32"/>
      <c r="T123" s="32"/>
      <c r="U123" s="32"/>
      <c r="V123" s="32"/>
      <c r="W123" s="32"/>
      <c r="X123" s="32"/>
      <c r="Y123" s="32"/>
      <c r="Z123" s="32"/>
      <c r="AA123" s="32"/>
    </row>
    <row r="124" spans="1:27" ht="56.65" customHeight="1" x14ac:dyDescent="0.3">
      <c r="A124" s="33" t="s">
        <v>545</v>
      </c>
      <c r="B124" s="22" t="str">
        <f t="shared" si="10"/>
        <v>8PGH+4H</v>
      </c>
      <c r="C124" s="37" t="s">
        <v>546</v>
      </c>
      <c r="D124" s="34">
        <v>43873</v>
      </c>
      <c r="E124" s="34" t="s">
        <v>45</v>
      </c>
      <c r="F124" s="35" t="s">
        <v>547</v>
      </c>
      <c r="G124" s="35" t="s">
        <v>548</v>
      </c>
      <c r="H124" s="26" t="s">
        <v>549</v>
      </c>
      <c r="I124" s="26" t="s">
        <v>172</v>
      </c>
      <c r="J124" s="27"/>
      <c r="K124" s="28" t="str">
        <f t="shared" si="13"/>
        <v>8PGH+4H</v>
      </c>
      <c r="L124" s="29"/>
      <c r="M124" s="47" t="s">
        <v>189</v>
      </c>
      <c r="N124" s="31" t="str">
        <f t="shared" si="14"/>
        <v>A</v>
      </c>
      <c r="O124" s="32"/>
      <c r="P124" s="32"/>
      <c r="Q124" s="32" t="s">
        <v>43</v>
      </c>
      <c r="R124" s="32"/>
      <c r="S124" s="32"/>
      <c r="T124" s="32"/>
      <c r="U124" s="32"/>
      <c r="V124" s="32"/>
      <c r="W124" s="32"/>
      <c r="X124" s="32"/>
      <c r="Y124" s="32"/>
      <c r="Z124" s="32"/>
      <c r="AA124" s="32" t="s">
        <v>43</v>
      </c>
    </row>
    <row r="125" spans="1:27" ht="56.65" customHeight="1" x14ac:dyDescent="0.3">
      <c r="A125" s="33" t="s">
        <v>550</v>
      </c>
      <c r="B125" s="22" t="str">
        <f t="shared" si="10"/>
        <v>8PGM+5V</v>
      </c>
      <c r="C125" s="37" t="s">
        <v>551</v>
      </c>
      <c r="D125" s="34">
        <v>43897</v>
      </c>
      <c r="E125" s="34" t="s">
        <v>45</v>
      </c>
      <c r="F125" s="35" t="s">
        <v>476</v>
      </c>
      <c r="G125" s="35" t="s">
        <v>552</v>
      </c>
      <c r="H125" s="26" t="s">
        <v>373</v>
      </c>
      <c r="I125" s="26" t="s">
        <v>135</v>
      </c>
      <c r="J125" s="27"/>
      <c r="K125" s="28" t="str">
        <f t="shared" si="13"/>
        <v>8PGM+5V</v>
      </c>
      <c r="L125" s="29"/>
      <c r="M125" s="44" t="s">
        <v>49</v>
      </c>
      <c r="N125" s="31" t="str">
        <f t="shared" si="14"/>
        <v>D</v>
      </c>
      <c r="O125" s="32"/>
      <c r="P125" s="32" t="s">
        <v>43</v>
      </c>
      <c r="Q125" s="32"/>
      <c r="R125" s="32"/>
      <c r="S125" s="32"/>
      <c r="T125" s="32"/>
      <c r="U125" s="32"/>
      <c r="V125" s="32"/>
      <c r="W125" s="32"/>
      <c r="X125" s="32"/>
      <c r="Y125" s="32"/>
      <c r="Z125" s="32"/>
      <c r="AA125" s="32"/>
    </row>
    <row r="126" spans="1:27" ht="56.65" customHeight="1" x14ac:dyDescent="0.3">
      <c r="A126" s="33" t="s">
        <v>550</v>
      </c>
      <c r="B126" s="22" t="str">
        <f t="shared" si="10"/>
        <v>8PGM+5V</v>
      </c>
      <c r="C126" s="37" t="s">
        <v>551</v>
      </c>
      <c r="D126" s="34">
        <v>43897</v>
      </c>
      <c r="E126" s="34" t="s">
        <v>45</v>
      </c>
      <c r="F126" s="35" t="s">
        <v>476</v>
      </c>
      <c r="G126" s="35" t="s">
        <v>553</v>
      </c>
      <c r="H126" s="26" t="s">
        <v>373</v>
      </c>
      <c r="I126" s="26" t="s">
        <v>172</v>
      </c>
      <c r="J126" s="27"/>
      <c r="K126" s="28" t="str">
        <f t="shared" si="13"/>
        <v>8PGM+5V</v>
      </c>
      <c r="L126" s="29"/>
      <c r="M126" s="36" t="s">
        <v>49</v>
      </c>
      <c r="N126" s="31" t="str">
        <f t="shared" si="14"/>
        <v>D</v>
      </c>
      <c r="O126" s="32"/>
      <c r="P126" s="32" t="s">
        <v>43</v>
      </c>
      <c r="Q126" s="32"/>
      <c r="R126" s="32"/>
      <c r="S126" s="32"/>
      <c r="T126" s="32"/>
      <c r="U126" s="32"/>
      <c r="V126" s="32"/>
      <c r="W126" s="32"/>
      <c r="X126" s="32"/>
      <c r="Y126" s="32"/>
      <c r="Z126" s="32"/>
      <c r="AA126" s="32"/>
    </row>
    <row r="127" spans="1:27" ht="56.65" customHeight="1" x14ac:dyDescent="0.3">
      <c r="A127" s="33" t="s">
        <v>554</v>
      </c>
      <c r="B127" s="22" t="str">
        <f t="shared" si="10"/>
        <v>8PGP+84</v>
      </c>
      <c r="C127" s="37" t="s">
        <v>555</v>
      </c>
      <c r="D127" s="34">
        <v>43873</v>
      </c>
      <c r="E127" s="34" t="s">
        <v>45</v>
      </c>
      <c r="F127" s="35" t="s">
        <v>556</v>
      </c>
      <c r="G127" s="35" t="s">
        <v>557</v>
      </c>
      <c r="H127" s="26" t="s">
        <v>558</v>
      </c>
      <c r="I127" s="26" t="s">
        <v>172</v>
      </c>
      <c r="J127" s="27"/>
      <c r="K127" s="28" t="str">
        <f t="shared" si="13"/>
        <v>8PGP+84</v>
      </c>
      <c r="L127" s="29"/>
      <c r="M127" s="38" t="s">
        <v>54</v>
      </c>
      <c r="N127" s="31" t="str">
        <f t="shared" si="14"/>
        <v>W</v>
      </c>
      <c r="O127" s="32"/>
      <c r="P127" s="32" t="s">
        <v>43</v>
      </c>
      <c r="Q127" s="32"/>
      <c r="R127" s="32"/>
      <c r="S127" s="32"/>
      <c r="T127" s="32"/>
      <c r="U127" s="32"/>
      <c r="V127" s="32"/>
      <c r="W127" s="32"/>
      <c r="X127" s="32"/>
      <c r="Y127" s="32"/>
      <c r="Z127" s="32"/>
      <c r="AA127" s="32"/>
    </row>
    <row r="128" spans="1:27" ht="56.65" customHeight="1" x14ac:dyDescent="0.3">
      <c r="A128" s="33" t="s">
        <v>559</v>
      </c>
      <c r="B128" s="22" t="str">
        <f t="shared" si="10"/>
        <v>8PGQ+74</v>
      </c>
      <c r="C128" s="37" t="s">
        <v>560</v>
      </c>
      <c r="D128" s="34">
        <v>43873</v>
      </c>
      <c r="E128" s="34" t="s">
        <v>45</v>
      </c>
      <c r="F128" s="35" t="s">
        <v>561</v>
      </c>
      <c r="G128" s="35" t="s">
        <v>562</v>
      </c>
      <c r="H128" s="26" t="s">
        <v>563</v>
      </c>
      <c r="I128" s="26" t="s">
        <v>172</v>
      </c>
      <c r="J128" s="27"/>
      <c r="K128" s="28" t="str">
        <f t="shared" si="13"/>
        <v>8PGQ+74</v>
      </c>
      <c r="L128" s="29"/>
      <c r="M128" s="38" t="s">
        <v>54</v>
      </c>
      <c r="N128" s="31" t="str">
        <f t="shared" si="14"/>
        <v>W</v>
      </c>
      <c r="O128" s="32"/>
      <c r="P128" s="32" t="s">
        <v>43</v>
      </c>
      <c r="Q128" s="32"/>
      <c r="R128" s="32"/>
      <c r="S128" s="32"/>
      <c r="T128" s="32"/>
      <c r="U128" s="32" t="s">
        <v>43</v>
      </c>
      <c r="V128" s="32"/>
      <c r="W128" s="32"/>
      <c r="X128" s="32"/>
      <c r="Y128" s="32"/>
      <c r="Z128" s="32"/>
      <c r="AA128" s="32"/>
    </row>
    <row r="129" spans="1:27" ht="357.75" customHeight="1" x14ac:dyDescent="0.3">
      <c r="A129" s="33" t="s">
        <v>564</v>
      </c>
      <c r="B129" s="22" t="str">
        <f t="shared" si="10"/>
        <v>8PGR+7W</v>
      </c>
      <c r="C129" s="37" t="s">
        <v>565</v>
      </c>
      <c r="D129" s="34">
        <v>42988</v>
      </c>
      <c r="E129" s="34" t="s">
        <v>36</v>
      </c>
      <c r="F129" s="35" t="s">
        <v>566</v>
      </c>
      <c r="G129" s="35" t="s">
        <v>567</v>
      </c>
      <c r="H129" s="26" t="s">
        <v>568</v>
      </c>
      <c r="I129" s="26" t="s">
        <v>257</v>
      </c>
      <c r="J129" s="27"/>
      <c r="K129" s="28" t="str">
        <f t="shared" si="13"/>
        <v>8PGR+7W</v>
      </c>
      <c r="L129" s="29" t="s">
        <v>79</v>
      </c>
      <c r="M129" s="38" t="s">
        <v>54</v>
      </c>
      <c r="N129" s="31" t="str">
        <f t="shared" si="14"/>
        <v>W</v>
      </c>
      <c r="O129" s="32"/>
      <c r="P129" s="32" t="s">
        <v>43</v>
      </c>
      <c r="Q129" s="32"/>
      <c r="R129" s="32"/>
      <c r="S129" s="32"/>
      <c r="T129" s="32"/>
      <c r="U129" s="32" t="s">
        <v>43</v>
      </c>
      <c r="V129" s="32"/>
      <c r="W129" s="32"/>
      <c r="X129" s="32"/>
      <c r="Y129" s="32"/>
      <c r="Z129" s="32"/>
      <c r="AA129" s="32"/>
    </row>
    <row r="130" spans="1:27" ht="56.65" customHeight="1" x14ac:dyDescent="0.3">
      <c r="A130" s="33" t="s">
        <v>564</v>
      </c>
      <c r="B130" s="22" t="str">
        <f t="shared" si="10"/>
        <v>8PGR+7W</v>
      </c>
      <c r="C130" s="37" t="s">
        <v>569</v>
      </c>
      <c r="D130" s="34">
        <v>43873</v>
      </c>
      <c r="E130" s="34" t="s">
        <v>45</v>
      </c>
      <c r="F130" s="35" t="s">
        <v>492</v>
      </c>
      <c r="G130" s="35" t="s">
        <v>570</v>
      </c>
      <c r="H130" s="26" t="s">
        <v>571</v>
      </c>
      <c r="I130" s="26" t="s">
        <v>257</v>
      </c>
      <c r="J130" s="27"/>
      <c r="K130" s="28" t="str">
        <f t="shared" si="13"/>
        <v>8PGR+7W</v>
      </c>
      <c r="L130" s="29"/>
      <c r="M130" s="36" t="s">
        <v>49</v>
      </c>
      <c r="N130" s="31" t="str">
        <f t="shared" si="14"/>
        <v>D</v>
      </c>
      <c r="O130" s="32"/>
      <c r="P130" s="32" t="s">
        <v>43</v>
      </c>
      <c r="Q130" s="32"/>
      <c r="R130" s="32"/>
      <c r="S130" s="32"/>
      <c r="T130" s="32"/>
      <c r="U130" s="32" t="s">
        <v>43</v>
      </c>
      <c r="V130" s="32"/>
      <c r="W130" s="32"/>
      <c r="X130" s="32"/>
      <c r="Y130" s="32"/>
      <c r="Z130" s="32"/>
      <c r="AA130" s="32"/>
    </row>
    <row r="131" spans="1:27" ht="56.65" customHeight="1" x14ac:dyDescent="0.3">
      <c r="A131" s="33" t="s">
        <v>572</v>
      </c>
      <c r="B131" s="22" t="str">
        <f t="shared" si="10"/>
        <v>8PGV+3F</v>
      </c>
      <c r="C131" s="37" t="s">
        <v>573</v>
      </c>
      <c r="D131" s="34">
        <v>43873</v>
      </c>
      <c r="E131" s="34" t="s">
        <v>45</v>
      </c>
      <c r="F131" s="35" t="s">
        <v>574</v>
      </c>
      <c r="G131" s="35" t="s">
        <v>575</v>
      </c>
      <c r="H131" s="26" t="s">
        <v>576</v>
      </c>
      <c r="I131" s="26" t="s">
        <v>970</v>
      </c>
      <c r="J131" s="27" t="s">
        <v>955</v>
      </c>
      <c r="K131" s="28" t="str">
        <f t="shared" si="13"/>
        <v>8PGV+3F</v>
      </c>
      <c r="L131" s="29"/>
      <c r="M131" s="30" t="s">
        <v>90</v>
      </c>
      <c r="N131" s="31" t="str">
        <f t="shared" si="14"/>
        <v>G</v>
      </c>
      <c r="O131" s="32"/>
      <c r="P131" s="32"/>
      <c r="Q131" s="32"/>
      <c r="R131" s="32"/>
      <c r="S131" s="32"/>
      <c r="T131" s="32"/>
      <c r="U131" s="32" t="s">
        <v>43</v>
      </c>
      <c r="V131" s="32"/>
      <c r="W131" s="32"/>
      <c r="X131" s="32"/>
      <c r="Y131" s="32"/>
      <c r="Z131" s="32"/>
      <c r="AA131" s="32"/>
    </row>
    <row r="132" spans="1:27" ht="56.65" customHeight="1" x14ac:dyDescent="0.3">
      <c r="A132" s="33" t="s">
        <v>577</v>
      </c>
      <c r="B132" s="22" t="str">
        <f t="shared" si="10"/>
        <v>8PGV+4C</v>
      </c>
      <c r="C132" s="37" t="s">
        <v>578</v>
      </c>
      <c r="D132" s="34">
        <v>43873</v>
      </c>
      <c r="E132" s="34" t="s">
        <v>45</v>
      </c>
      <c r="F132" s="35" t="s">
        <v>492</v>
      </c>
      <c r="G132" s="35" t="s">
        <v>579</v>
      </c>
      <c r="H132" s="26" t="s">
        <v>580</v>
      </c>
      <c r="I132" s="26" t="s">
        <v>257</v>
      </c>
      <c r="J132" s="27" t="s">
        <v>955</v>
      </c>
      <c r="K132" s="28" t="str">
        <f t="shared" si="13"/>
        <v>8PGV+4C</v>
      </c>
      <c r="L132" s="29"/>
      <c r="M132" s="36" t="s">
        <v>49</v>
      </c>
      <c r="N132" s="31" t="str">
        <f t="shared" si="14"/>
        <v>D</v>
      </c>
      <c r="O132" s="32"/>
      <c r="P132" s="32" t="s">
        <v>43</v>
      </c>
      <c r="Q132" s="32"/>
      <c r="R132" s="32"/>
      <c r="S132" s="32"/>
      <c r="T132" s="32"/>
      <c r="U132" s="32" t="s">
        <v>43</v>
      </c>
      <c r="V132" s="32"/>
      <c r="W132" s="32"/>
      <c r="X132" s="32"/>
      <c r="Y132" s="32"/>
      <c r="Z132" s="32"/>
      <c r="AA132" s="32"/>
    </row>
    <row r="133" spans="1:27" ht="153" customHeight="1" x14ac:dyDescent="0.3">
      <c r="A133" s="33" t="s">
        <v>577</v>
      </c>
      <c r="B133" s="22" t="str">
        <f t="shared" si="10"/>
        <v>8PGV+4C</v>
      </c>
      <c r="C133" s="37" t="s">
        <v>581</v>
      </c>
      <c r="D133" s="34">
        <v>43873</v>
      </c>
      <c r="E133" s="34" t="s">
        <v>45</v>
      </c>
      <c r="F133" s="35" t="s">
        <v>492</v>
      </c>
      <c r="G133" s="35" t="s">
        <v>582</v>
      </c>
      <c r="H133" s="26" t="s">
        <v>580</v>
      </c>
      <c r="I133" s="26" t="s">
        <v>257</v>
      </c>
      <c r="J133" s="27" t="s">
        <v>955</v>
      </c>
      <c r="K133" s="28" t="str">
        <f t="shared" si="13"/>
        <v>8PGV+4C</v>
      </c>
      <c r="L133" s="29"/>
      <c r="M133" s="38" t="s">
        <v>54</v>
      </c>
      <c r="N133" s="31" t="str">
        <f t="shared" si="14"/>
        <v>W</v>
      </c>
      <c r="O133" s="32"/>
      <c r="P133" s="32"/>
      <c r="Q133" s="32"/>
      <c r="R133" s="32"/>
      <c r="S133" s="32"/>
      <c r="T133" s="32"/>
      <c r="U133" s="32" t="s">
        <v>43</v>
      </c>
      <c r="V133" s="32"/>
      <c r="W133" s="32"/>
      <c r="X133" s="32"/>
      <c r="Y133" s="32"/>
      <c r="Z133" s="32"/>
      <c r="AA133" s="32"/>
    </row>
    <row r="134" spans="1:27" ht="56.65" customHeight="1" x14ac:dyDescent="0.3">
      <c r="A134" s="33" t="s">
        <v>577</v>
      </c>
      <c r="B134" s="22" t="str">
        <f t="shared" si="10"/>
        <v>8PGV+4C</v>
      </c>
      <c r="C134" s="37" t="s">
        <v>583</v>
      </c>
      <c r="D134" s="34">
        <v>43997</v>
      </c>
      <c r="E134" s="34" t="s">
        <v>347</v>
      </c>
      <c r="F134" s="35" t="s">
        <v>584</v>
      </c>
      <c r="G134" s="35" t="s">
        <v>585</v>
      </c>
      <c r="H134" s="26" t="s">
        <v>580</v>
      </c>
      <c r="I134" s="26" t="s">
        <v>257</v>
      </c>
      <c r="J134" s="27" t="s">
        <v>955</v>
      </c>
      <c r="K134" s="28" t="str">
        <f t="shared" si="13"/>
        <v>8PGV+4C</v>
      </c>
      <c r="L134" s="29" t="s">
        <v>79</v>
      </c>
      <c r="M134" s="36" t="s">
        <v>49</v>
      </c>
      <c r="N134" s="31" t="str">
        <f t="shared" si="14"/>
        <v>D</v>
      </c>
      <c r="O134" s="32"/>
      <c r="P134" s="32" t="s">
        <v>43</v>
      </c>
      <c r="Q134" s="32"/>
      <c r="R134" s="32"/>
      <c r="S134" s="32"/>
      <c r="T134" s="32"/>
      <c r="U134" s="32" t="s">
        <v>43</v>
      </c>
      <c r="V134" s="32"/>
      <c r="W134" s="32"/>
      <c r="X134" s="32"/>
      <c r="Y134" s="32"/>
      <c r="Z134" s="32"/>
      <c r="AA134" s="32"/>
    </row>
    <row r="135" spans="1:27" ht="56.65" customHeight="1" x14ac:dyDescent="0.3">
      <c r="A135" s="33" t="s">
        <v>586</v>
      </c>
      <c r="B135" s="22" t="str">
        <f t="shared" ref="B135:B198" si="15">HYPERLINK(CONCATENATE("https://www.google.com/maps/search/?api=1&amp;query=9F4F",LEFT(A135,4),"%2B",RIGHT(A135,2)),A135)</f>
        <v>8PGV+9F</v>
      </c>
      <c r="C135" s="37" t="s">
        <v>587</v>
      </c>
      <c r="D135" s="34">
        <v>43873</v>
      </c>
      <c r="E135" s="34" t="s">
        <v>45</v>
      </c>
      <c r="F135" s="35" t="s">
        <v>588</v>
      </c>
      <c r="G135" s="35" t="s">
        <v>589</v>
      </c>
      <c r="H135" s="26" t="s">
        <v>587</v>
      </c>
      <c r="I135" s="26" t="s">
        <v>958</v>
      </c>
      <c r="J135" s="27" t="s">
        <v>955</v>
      </c>
      <c r="K135" s="28" t="str">
        <f t="shared" si="13"/>
        <v>8PGV+9F</v>
      </c>
      <c r="L135" s="29"/>
      <c r="M135" s="38" t="s">
        <v>54</v>
      </c>
      <c r="N135" s="31" t="str">
        <f t="shared" si="14"/>
        <v>W</v>
      </c>
      <c r="O135" s="32"/>
      <c r="P135" s="32"/>
      <c r="Q135" s="32"/>
      <c r="R135" s="32"/>
      <c r="S135" s="32"/>
      <c r="T135" s="32"/>
      <c r="U135" s="32"/>
      <c r="V135" s="32"/>
      <c r="W135" s="32"/>
      <c r="X135" s="32"/>
      <c r="Y135" s="32"/>
      <c r="Z135" s="32"/>
      <c r="AA135" s="32" t="s">
        <v>43</v>
      </c>
    </row>
    <row r="136" spans="1:27" ht="56.65" customHeight="1" x14ac:dyDescent="0.3">
      <c r="A136" s="33" t="s">
        <v>586</v>
      </c>
      <c r="B136" s="22" t="str">
        <f t="shared" si="15"/>
        <v>8PGV+9F</v>
      </c>
      <c r="C136" s="37" t="s">
        <v>590</v>
      </c>
      <c r="D136" s="34">
        <v>43873</v>
      </c>
      <c r="E136" s="34" t="s">
        <v>45</v>
      </c>
      <c r="F136" s="35" t="s">
        <v>588</v>
      </c>
      <c r="G136" s="35" t="s">
        <v>590</v>
      </c>
      <c r="H136" s="26" t="s">
        <v>591</v>
      </c>
      <c r="I136" s="26" t="s">
        <v>957</v>
      </c>
      <c r="J136" s="27" t="s">
        <v>43</v>
      </c>
      <c r="K136" s="28" t="str">
        <f t="shared" si="13"/>
        <v>8PGV+9F</v>
      </c>
      <c r="L136" s="29"/>
      <c r="M136" s="38" t="s">
        <v>54</v>
      </c>
      <c r="N136" s="31" t="str">
        <f t="shared" si="14"/>
        <v>W</v>
      </c>
      <c r="O136" s="32"/>
      <c r="P136" s="32"/>
      <c r="Q136" s="32"/>
      <c r="R136" s="32"/>
      <c r="S136" s="32"/>
      <c r="T136" s="32"/>
      <c r="U136" s="32"/>
      <c r="V136" s="32"/>
      <c r="W136" s="32"/>
      <c r="X136" s="32"/>
      <c r="Y136" s="32"/>
      <c r="Z136" s="32"/>
      <c r="AA136" s="32" t="s">
        <v>43</v>
      </c>
    </row>
    <row r="137" spans="1:27" ht="56.65" customHeight="1" x14ac:dyDescent="0.3">
      <c r="A137" s="33" t="s">
        <v>592</v>
      </c>
      <c r="B137" s="22" t="str">
        <f t="shared" si="15"/>
        <v>8PGX+MQ</v>
      </c>
      <c r="C137" s="37" t="s">
        <v>593</v>
      </c>
      <c r="D137" s="34">
        <v>43873</v>
      </c>
      <c r="E137" s="34" t="s">
        <v>45</v>
      </c>
      <c r="F137" s="35" t="s">
        <v>594</v>
      </c>
      <c r="G137" s="35" t="s">
        <v>214</v>
      </c>
      <c r="H137" s="26" t="s">
        <v>593</v>
      </c>
      <c r="I137" s="26" t="s">
        <v>172</v>
      </c>
      <c r="J137" s="27"/>
      <c r="K137" s="28" t="str">
        <f t="shared" si="13"/>
        <v>8PGX+MQ</v>
      </c>
      <c r="L137" s="29"/>
      <c r="M137" s="38" t="s">
        <v>54</v>
      </c>
      <c r="N137" s="31" t="str">
        <f t="shared" si="14"/>
        <v>W</v>
      </c>
      <c r="O137" s="32"/>
      <c r="P137" s="32" t="s">
        <v>43</v>
      </c>
      <c r="Q137" s="32"/>
      <c r="R137" s="32"/>
      <c r="S137" s="32"/>
      <c r="T137" s="32"/>
      <c r="U137" s="32"/>
      <c r="V137" s="32"/>
      <c r="W137" s="32"/>
      <c r="X137" s="32"/>
      <c r="Y137" s="32"/>
      <c r="Z137" s="32"/>
      <c r="AA137" s="32"/>
    </row>
    <row r="138" spans="1:27" ht="409.6" customHeight="1" x14ac:dyDescent="0.3">
      <c r="A138" s="33" t="s">
        <v>595</v>
      </c>
      <c r="B138" s="22" t="str">
        <f t="shared" si="15"/>
        <v>8PHG+RV</v>
      </c>
      <c r="C138" s="37" t="s">
        <v>596</v>
      </c>
      <c r="D138" s="34">
        <v>43809</v>
      </c>
      <c r="E138" s="34" t="s">
        <v>597</v>
      </c>
      <c r="F138" s="35" t="s">
        <v>598</v>
      </c>
      <c r="G138" s="35" t="s">
        <v>599</v>
      </c>
      <c r="H138" s="26" t="s">
        <v>600</v>
      </c>
      <c r="I138" s="26" t="s">
        <v>172</v>
      </c>
      <c r="J138" s="27" t="s">
        <v>955</v>
      </c>
      <c r="K138" s="28" t="str">
        <f t="shared" si="13"/>
        <v>8PHG+RV</v>
      </c>
      <c r="L138" s="29" t="s">
        <v>79</v>
      </c>
      <c r="M138" s="30" t="s">
        <v>42</v>
      </c>
      <c r="N138" s="31" t="str">
        <f t="shared" si="14"/>
        <v>G</v>
      </c>
      <c r="O138" s="32"/>
      <c r="P138" s="32"/>
      <c r="Q138" s="32" t="s">
        <v>43</v>
      </c>
      <c r="R138" s="32"/>
      <c r="S138" s="32"/>
      <c r="T138" s="32"/>
      <c r="U138" s="32"/>
      <c r="V138" s="32"/>
      <c r="W138" s="32"/>
      <c r="X138" s="32"/>
      <c r="Y138" s="32"/>
      <c r="Z138" s="32"/>
      <c r="AA138" s="32"/>
    </row>
    <row r="139" spans="1:27" ht="56.65" customHeight="1" x14ac:dyDescent="0.3">
      <c r="A139" s="33" t="s">
        <v>595</v>
      </c>
      <c r="B139" s="22" t="str">
        <f t="shared" si="15"/>
        <v>8PHG+RV</v>
      </c>
      <c r="C139" s="37" t="s">
        <v>601</v>
      </c>
      <c r="D139" s="34">
        <v>43873</v>
      </c>
      <c r="E139" s="34" t="s">
        <v>45</v>
      </c>
      <c r="F139" s="35" t="s">
        <v>602</v>
      </c>
      <c r="G139" s="35" t="s">
        <v>603</v>
      </c>
      <c r="H139" s="26" t="s">
        <v>134</v>
      </c>
      <c r="I139" s="26" t="s">
        <v>172</v>
      </c>
      <c r="J139" s="27" t="s">
        <v>955</v>
      </c>
      <c r="K139" s="28" t="str">
        <f t="shared" si="13"/>
        <v>8PHG+RV</v>
      </c>
      <c r="L139" s="29"/>
      <c r="M139" s="44" t="s">
        <v>49</v>
      </c>
      <c r="N139" s="31" t="str">
        <f t="shared" si="14"/>
        <v>D</v>
      </c>
      <c r="O139" s="32"/>
      <c r="P139" s="32"/>
      <c r="Q139" s="32" t="s">
        <v>43</v>
      </c>
      <c r="R139" s="32"/>
      <c r="S139" s="32"/>
      <c r="T139" s="32"/>
      <c r="U139" s="32"/>
      <c r="V139" s="32"/>
      <c r="W139" s="32"/>
      <c r="X139" s="32"/>
      <c r="Y139" s="32"/>
      <c r="Z139" s="32"/>
      <c r="AA139" s="32"/>
    </row>
    <row r="140" spans="1:27" ht="56.65" customHeight="1" x14ac:dyDescent="0.3">
      <c r="A140" s="33" t="s">
        <v>595</v>
      </c>
      <c r="B140" s="22" t="str">
        <f t="shared" si="15"/>
        <v>8PHG+RV</v>
      </c>
      <c r="C140" s="37" t="s">
        <v>604</v>
      </c>
      <c r="D140" s="34">
        <v>43873</v>
      </c>
      <c r="E140" s="34" t="s">
        <v>45</v>
      </c>
      <c r="F140" s="35" t="s">
        <v>605</v>
      </c>
      <c r="G140" s="35" t="s">
        <v>606</v>
      </c>
      <c r="H140" s="26" t="s">
        <v>134</v>
      </c>
      <c r="I140" s="26" t="s">
        <v>172</v>
      </c>
      <c r="J140" s="27" t="s">
        <v>955</v>
      </c>
      <c r="K140" s="28" t="str">
        <f t="shared" si="13"/>
        <v>8PHG+RV</v>
      </c>
      <c r="L140" s="29"/>
      <c r="M140" s="30" t="s">
        <v>90</v>
      </c>
      <c r="N140" s="31" t="str">
        <f t="shared" si="14"/>
        <v>G</v>
      </c>
      <c r="O140" s="32"/>
      <c r="P140" s="32"/>
      <c r="Q140" s="32" t="s">
        <v>43</v>
      </c>
      <c r="R140" s="32"/>
      <c r="S140" s="32"/>
      <c r="T140" s="32"/>
      <c r="U140" s="32"/>
      <c r="V140" s="32"/>
      <c r="W140" s="32"/>
      <c r="X140" s="32"/>
      <c r="Y140" s="32"/>
      <c r="Z140" s="32"/>
      <c r="AA140" s="32"/>
    </row>
    <row r="141" spans="1:27" ht="56.65" customHeight="1" x14ac:dyDescent="0.3">
      <c r="A141" s="33" t="s">
        <v>595</v>
      </c>
      <c r="B141" s="22" t="str">
        <f t="shared" si="15"/>
        <v>8PHG+RV</v>
      </c>
      <c r="C141" s="37" t="s">
        <v>607</v>
      </c>
      <c r="D141" s="34">
        <v>42736</v>
      </c>
      <c r="E141" s="34" t="s">
        <v>36</v>
      </c>
      <c r="F141" s="35" t="s">
        <v>608</v>
      </c>
      <c r="G141" s="35" t="s">
        <v>609</v>
      </c>
      <c r="H141" s="26" t="s">
        <v>610</v>
      </c>
      <c r="I141" s="26" t="s">
        <v>172</v>
      </c>
      <c r="J141" s="27" t="s">
        <v>955</v>
      </c>
      <c r="K141" s="28" t="str">
        <f t="shared" si="13"/>
        <v>8PHG+RV</v>
      </c>
      <c r="L141" s="29" t="s">
        <v>79</v>
      </c>
      <c r="M141" s="44" t="s">
        <v>49</v>
      </c>
      <c r="N141" s="31" t="str">
        <f t="shared" si="14"/>
        <v>D</v>
      </c>
      <c r="O141" s="32"/>
      <c r="P141" s="32"/>
      <c r="Q141" s="32" t="s">
        <v>43</v>
      </c>
      <c r="R141" s="32"/>
      <c r="S141" s="32"/>
      <c r="T141" s="32"/>
      <c r="U141" s="32"/>
      <c r="V141" s="32"/>
      <c r="W141" s="32"/>
      <c r="X141" s="32"/>
      <c r="Y141" s="32"/>
      <c r="Z141" s="32"/>
      <c r="AA141" s="32"/>
    </row>
    <row r="142" spans="1:27" ht="56.65" customHeight="1" x14ac:dyDescent="0.3">
      <c r="A142" s="33" t="s">
        <v>611</v>
      </c>
      <c r="B142" s="22" t="str">
        <f t="shared" si="15"/>
        <v>8PJC+32</v>
      </c>
      <c r="C142" s="37" t="s">
        <v>612</v>
      </c>
      <c r="D142" s="34">
        <v>43873</v>
      </c>
      <c r="E142" s="34" t="s">
        <v>45</v>
      </c>
      <c r="F142" s="35" t="s">
        <v>613</v>
      </c>
      <c r="G142" s="35" t="s">
        <v>145</v>
      </c>
      <c r="H142" s="26" t="s">
        <v>529</v>
      </c>
      <c r="I142" s="26" t="s">
        <v>530</v>
      </c>
      <c r="J142" s="27"/>
      <c r="K142" s="28" t="str">
        <f t="shared" si="13"/>
        <v>8PJC+32</v>
      </c>
      <c r="L142" s="29"/>
      <c r="M142" s="36" t="s">
        <v>49</v>
      </c>
      <c r="N142" s="31" t="str">
        <f t="shared" si="14"/>
        <v>D</v>
      </c>
      <c r="O142" s="32" t="s">
        <v>43</v>
      </c>
      <c r="P142" s="32"/>
      <c r="Q142" s="32" t="s">
        <v>43</v>
      </c>
      <c r="R142" s="32"/>
      <c r="S142" s="32" t="s">
        <v>43</v>
      </c>
      <c r="T142" s="32"/>
      <c r="U142" s="32" t="s">
        <v>43</v>
      </c>
      <c r="V142" s="32"/>
      <c r="W142" s="32"/>
      <c r="X142" s="32"/>
      <c r="Y142" s="32"/>
      <c r="Z142" s="32"/>
      <c r="AA142" s="32"/>
    </row>
    <row r="143" spans="1:27" ht="123" customHeight="1" x14ac:dyDescent="0.3">
      <c r="A143" s="33" t="s">
        <v>614</v>
      </c>
      <c r="B143" s="22" t="str">
        <f t="shared" si="15"/>
        <v>8PJM+VW</v>
      </c>
      <c r="C143" s="37" t="s">
        <v>615</v>
      </c>
      <c r="D143" s="34">
        <v>43873</v>
      </c>
      <c r="E143" s="34" t="s">
        <v>45</v>
      </c>
      <c r="F143" s="35" t="s">
        <v>129</v>
      </c>
      <c r="G143" s="35" t="s">
        <v>616</v>
      </c>
      <c r="H143" s="26" t="s">
        <v>617</v>
      </c>
      <c r="I143" s="26" t="s">
        <v>618</v>
      </c>
      <c r="J143" s="27"/>
      <c r="K143" s="28" t="str">
        <f t="shared" si="13"/>
        <v>8PJM+VW</v>
      </c>
      <c r="L143" s="29"/>
      <c r="M143" s="38" t="s">
        <v>54</v>
      </c>
      <c r="N143" s="31" t="str">
        <f t="shared" si="14"/>
        <v>W</v>
      </c>
      <c r="O143" s="32"/>
      <c r="P143" s="32"/>
      <c r="Q143" s="32"/>
      <c r="R143" s="32"/>
      <c r="S143" s="32"/>
      <c r="T143" s="32"/>
      <c r="U143" s="32"/>
      <c r="V143" s="32"/>
      <c r="W143" s="32"/>
      <c r="X143" s="32"/>
      <c r="Y143" s="32"/>
      <c r="Z143" s="32"/>
      <c r="AA143" s="32" t="s">
        <v>43</v>
      </c>
    </row>
    <row r="144" spans="1:27" ht="66" customHeight="1" x14ac:dyDescent="0.3">
      <c r="A144" s="33" t="s">
        <v>619</v>
      </c>
      <c r="B144" s="22" t="str">
        <f t="shared" si="15"/>
        <v>8PJR+46</v>
      </c>
      <c r="C144" s="37" t="s">
        <v>620</v>
      </c>
      <c r="D144" s="34">
        <v>43873</v>
      </c>
      <c r="E144" s="34" t="s">
        <v>45</v>
      </c>
      <c r="F144" s="35" t="s">
        <v>492</v>
      </c>
      <c r="G144" s="35" t="s">
        <v>621</v>
      </c>
      <c r="H144" s="26" t="s">
        <v>622</v>
      </c>
      <c r="I144" s="26" t="s">
        <v>135</v>
      </c>
      <c r="J144" s="27"/>
      <c r="K144" s="28" t="str">
        <f t="shared" si="13"/>
        <v>8PJR+46</v>
      </c>
      <c r="L144" s="29"/>
      <c r="M144" s="38" t="s">
        <v>54</v>
      </c>
      <c r="N144" s="31" t="str">
        <f t="shared" si="14"/>
        <v>W</v>
      </c>
      <c r="O144" s="32"/>
      <c r="P144" s="32"/>
      <c r="Q144" s="32"/>
      <c r="R144" s="32"/>
      <c r="S144" s="32"/>
      <c r="T144" s="32"/>
      <c r="U144" s="32" t="s">
        <v>43</v>
      </c>
      <c r="V144" s="32"/>
      <c r="W144" s="32"/>
      <c r="X144" s="32"/>
      <c r="Y144" s="32"/>
      <c r="Z144" s="32"/>
      <c r="AA144" s="32"/>
    </row>
    <row r="145" spans="1:27" ht="56.65" customHeight="1" x14ac:dyDescent="0.3">
      <c r="A145" s="33" t="s">
        <v>619</v>
      </c>
      <c r="B145" s="22" t="str">
        <f t="shared" si="15"/>
        <v>8PJR+46</v>
      </c>
      <c r="C145" s="37" t="s">
        <v>623</v>
      </c>
      <c r="D145" s="34">
        <v>43631</v>
      </c>
      <c r="E145" s="34" t="s">
        <v>347</v>
      </c>
      <c r="F145" s="35" t="s">
        <v>624</v>
      </c>
      <c r="G145" s="35" t="s">
        <v>625</v>
      </c>
      <c r="H145" s="26" t="s">
        <v>622</v>
      </c>
      <c r="I145" s="26" t="s">
        <v>135</v>
      </c>
      <c r="J145" s="27"/>
      <c r="K145" s="28" t="str">
        <f t="shared" si="13"/>
        <v>8PJR+46</v>
      </c>
      <c r="L145" s="29" t="s">
        <v>79</v>
      </c>
      <c r="M145" s="38" t="s">
        <v>54</v>
      </c>
      <c r="N145" s="31" t="str">
        <f t="shared" si="14"/>
        <v>W</v>
      </c>
      <c r="O145" s="32"/>
      <c r="P145" s="32"/>
      <c r="Q145" s="32"/>
      <c r="R145" s="32"/>
      <c r="S145" s="32"/>
      <c r="T145" s="32"/>
      <c r="U145" s="32" t="s">
        <v>43</v>
      </c>
      <c r="V145" s="32"/>
      <c r="W145" s="32"/>
      <c r="X145" s="32"/>
      <c r="Y145" s="32"/>
      <c r="Z145" s="32"/>
      <c r="AA145" s="32"/>
    </row>
    <row r="146" spans="1:27" ht="56.65" customHeight="1" x14ac:dyDescent="0.3">
      <c r="A146" s="33" t="s">
        <v>626</v>
      </c>
      <c r="B146" s="22" t="str">
        <f t="shared" si="15"/>
        <v>8PM9+8X</v>
      </c>
      <c r="C146" s="37" t="s">
        <v>627</v>
      </c>
      <c r="D146" s="34">
        <v>43873</v>
      </c>
      <c r="E146" s="34" t="s">
        <v>45</v>
      </c>
      <c r="F146" s="35" t="s">
        <v>628</v>
      </c>
      <c r="G146" s="35" t="s">
        <v>629</v>
      </c>
      <c r="H146" s="26" t="s">
        <v>627</v>
      </c>
      <c r="I146" s="26" t="s">
        <v>618</v>
      </c>
      <c r="J146" s="27"/>
      <c r="K146" s="28" t="str">
        <f t="shared" si="13"/>
        <v>8PM9+8X</v>
      </c>
      <c r="L146" s="29"/>
      <c r="M146" s="36" t="s">
        <v>49</v>
      </c>
      <c r="N146" s="31" t="str">
        <f t="shared" si="14"/>
        <v>D</v>
      </c>
      <c r="O146" s="32" t="s">
        <v>43</v>
      </c>
      <c r="P146" s="32"/>
      <c r="Q146" s="32"/>
      <c r="R146" s="32"/>
      <c r="S146" s="32"/>
      <c r="T146" s="32"/>
      <c r="U146" s="32"/>
      <c r="V146" s="32"/>
      <c r="W146" s="32"/>
      <c r="X146" s="32"/>
      <c r="Y146" s="32" t="s">
        <v>43</v>
      </c>
      <c r="Z146" s="32"/>
      <c r="AA146" s="32"/>
    </row>
    <row r="147" spans="1:27" ht="56.65" customHeight="1" x14ac:dyDescent="0.3">
      <c r="A147" s="33" t="s">
        <v>630</v>
      </c>
      <c r="B147" s="22" t="str">
        <f t="shared" si="15"/>
        <v>8PM9+JX</v>
      </c>
      <c r="C147" s="37" t="s">
        <v>631</v>
      </c>
      <c r="D147" s="34">
        <v>43873</v>
      </c>
      <c r="E147" s="34" t="s">
        <v>45</v>
      </c>
      <c r="F147" s="35" t="s">
        <v>628</v>
      </c>
      <c r="G147" s="35" t="s">
        <v>632</v>
      </c>
      <c r="H147" s="26" t="s">
        <v>627</v>
      </c>
      <c r="I147" s="26" t="s">
        <v>618</v>
      </c>
      <c r="J147" s="27"/>
      <c r="K147" s="28" t="str">
        <f t="shared" si="13"/>
        <v>8PM9+JX</v>
      </c>
      <c r="L147" s="29"/>
      <c r="M147" s="38" t="s">
        <v>54</v>
      </c>
      <c r="N147" s="31" t="str">
        <f t="shared" si="14"/>
        <v>W</v>
      </c>
      <c r="O147" s="32" t="s">
        <v>43</v>
      </c>
      <c r="P147" s="32"/>
      <c r="Q147" s="32"/>
      <c r="R147" s="32"/>
      <c r="S147" s="32"/>
      <c r="T147" s="32"/>
      <c r="U147" s="32"/>
      <c r="V147" s="32"/>
      <c r="W147" s="32"/>
      <c r="X147" s="32"/>
      <c r="Y147" s="32" t="s">
        <v>43</v>
      </c>
      <c r="Z147" s="32"/>
      <c r="AA147" s="32"/>
    </row>
    <row r="148" spans="1:27" ht="56.65" customHeight="1" x14ac:dyDescent="0.3">
      <c r="A148" s="33" t="s">
        <v>633</v>
      </c>
      <c r="B148" s="22" t="str">
        <f t="shared" si="15"/>
        <v>8PMH+33</v>
      </c>
      <c r="C148" s="37" t="s">
        <v>634</v>
      </c>
      <c r="D148" s="34">
        <v>43873</v>
      </c>
      <c r="E148" s="34" t="s">
        <v>45</v>
      </c>
      <c r="F148" s="35" t="s">
        <v>129</v>
      </c>
      <c r="G148" s="35" t="s">
        <v>635</v>
      </c>
      <c r="H148" s="26" t="s">
        <v>636</v>
      </c>
      <c r="I148" s="26" t="s">
        <v>618</v>
      </c>
      <c r="J148" s="27"/>
      <c r="K148" s="28" t="str">
        <f t="shared" si="13"/>
        <v>8PMH+33</v>
      </c>
      <c r="L148" s="29"/>
      <c r="M148" s="38" t="s">
        <v>54</v>
      </c>
      <c r="N148" s="31" t="str">
        <f t="shared" si="14"/>
        <v>W</v>
      </c>
      <c r="O148" s="32"/>
      <c r="P148" s="32"/>
      <c r="Q148" s="32" t="s">
        <v>43</v>
      </c>
      <c r="R148" s="32"/>
      <c r="S148" s="32"/>
      <c r="T148" s="32"/>
      <c r="U148" s="32"/>
      <c r="V148" s="32"/>
      <c r="W148" s="32"/>
      <c r="X148" s="32"/>
      <c r="Y148" s="32"/>
      <c r="Z148" s="32"/>
      <c r="AA148" s="32"/>
    </row>
    <row r="149" spans="1:27" ht="56.65" customHeight="1" x14ac:dyDescent="0.3">
      <c r="A149" s="33" t="s">
        <v>637</v>
      </c>
      <c r="B149" s="22" t="str">
        <f t="shared" si="15"/>
        <v>8PMQ+XJ</v>
      </c>
      <c r="C149" s="37" t="s">
        <v>638</v>
      </c>
      <c r="D149" s="34">
        <v>43873</v>
      </c>
      <c r="E149" s="34" t="s">
        <v>45</v>
      </c>
      <c r="F149" s="35" t="s">
        <v>628</v>
      </c>
      <c r="G149" s="35" t="s">
        <v>639</v>
      </c>
      <c r="H149" s="26" t="s">
        <v>640</v>
      </c>
      <c r="I149" s="26" t="s">
        <v>641</v>
      </c>
      <c r="J149" s="27" t="s">
        <v>43</v>
      </c>
      <c r="K149" s="28" t="str">
        <f t="shared" ref="K149:K184" si="16">HYPERLINK(CONCATENATE("https://plus.codes/9F4F",A149),A149)</f>
        <v>8PMQ+XJ</v>
      </c>
      <c r="L149" s="29"/>
      <c r="M149" s="38" t="s">
        <v>54</v>
      </c>
      <c r="N149" s="31" t="str">
        <f t="shared" ref="N149:N180" si="17">LEFT(M149,1)</f>
        <v>W</v>
      </c>
      <c r="O149" s="32"/>
      <c r="P149" s="32"/>
      <c r="Q149" s="32"/>
      <c r="R149" s="32"/>
      <c r="S149" s="32"/>
      <c r="T149" s="32"/>
      <c r="U149" s="32" t="s">
        <v>43</v>
      </c>
      <c r="V149" s="32"/>
      <c r="W149" s="32"/>
      <c r="X149" s="32"/>
      <c r="Y149" s="32"/>
      <c r="Z149" s="32"/>
      <c r="AA149" s="32"/>
    </row>
    <row r="150" spans="1:27" ht="294" customHeight="1" x14ac:dyDescent="0.3">
      <c r="A150" s="33" t="s">
        <v>642</v>
      </c>
      <c r="B150" s="22" t="str">
        <f t="shared" si="15"/>
        <v>8PPQ+5H</v>
      </c>
      <c r="C150" s="37" t="s">
        <v>643</v>
      </c>
      <c r="D150" s="34">
        <v>43612</v>
      </c>
      <c r="E150" s="34" t="s">
        <v>347</v>
      </c>
      <c r="F150" s="35" t="s">
        <v>644</v>
      </c>
      <c r="G150" s="35" t="s">
        <v>645</v>
      </c>
      <c r="H150" s="26" t="s">
        <v>640</v>
      </c>
      <c r="I150" s="26" t="s">
        <v>646</v>
      </c>
      <c r="J150" s="27" t="s">
        <v>43</v>
      </c>
      <c r="K150" s="28" t="str">
        <f t="shared" si="16"/>
        <v>8PPQ+5H</v>
      </c>
      <c r="L150" s="29" t="s">
        <v>628</v>
      </c>
      <c r="M150" s="36" t="s">
        <v>49</v>
      </c>
      <c r="N150" s="31" t="str">
        <f t="shared" si="17"/>
        <v>D</v>
      </c>
      <c r="O150" s="32"/>
      <c r="P150" s="32"/>
      <c r="Q150" s="32"/>
      <c r="R150" s="32"/>
      <c r="S150" s="32"/>
      <c r="T150" s="32"/>
      <c r="U150" s="32" t="s">
        <v>43</v>
      </c>
      <c r="V150" s="32"/>
      <c r="W150" s="32"/>
      <c r="X150" s="32"/>
      <c r="Y150" s="32"/>
      <c r="Z150" s="32"/>
      <c r="AA150" s="32"/>
    </row>
    <row r="151" spans="1:27" ht="56.65" customHeight="1" x14ac:dyDescent="0.3">
      <c r="A151" s="33" t="s">
        <v>647</v>
      </c>
      <c r="B151" s="22" t="str">
        <f t="shared" si="15"/>
        <v>8Q29+P6</v>
      </c>
      <c r="C151" s="37" t="s">
        <v>648</v>
      </c>
      <c r="D151" s="34">
        <v>43873</v>
      </c>
      <c r="E151" s="34" t="s">
        <v>45</v>
      </c>
      <c r="F151" s="35" t="s">
        <v>649</v>
      </c>
      <c r="G151" s="35" t="s">
        <v>650</v>
      </c>
      <c r="H151" s="26" t="s">
        <v>651</v>
      </c>
      <c r="I151" s="26" t="s">
        <v>135</v>
      </c>
      <c r="J151" s="27"/>
      <c r="K151" s="28" t="str">
        <f t="shared" si="16"/>
        <v>8Q29+P6</v>
      </c>
      <c r="L151" s="29"/>
      <c r="M151" s="30" t="s">
        <v>42</v>
      </c>
      <c r="N151" s="31" t="str">
        <f t="shared" si="17"/>
        <v>G</v>
      </c>
      <c r="O151" s="32"/>
      <c r="P151" s="32"/>
      <c r="Q151" s="32"/>
      <c r="R151" s="32"/>
      <c r="S151" s="32"/>
      <c r="T151" s="32"/>
      <c r="U151" s="32"/>
      <c r="V151" s="32"/>
      <c r="W151" s="32"/>
      <c r="X151" s="32" t="s">
        <v>43</v>
      </c>
      <c r="Y151" s="32"/>
      <c r="Z151" s="32"/>
      <c r="AA151" s="32"/>
    </row>
    <row r="152" spans="1:27" ht="258" customHeight="1" x14ac:dyDescent="0.3">
      <c r="A152" s="33" t="s">
        <v>652</v>
      </c>
      <c r="B152" s="22" t="str">
        <f t="shared" si="15"/>
        <v>8Q5G+F7</v>
      </c>
      <c r="C152" s="37" t="s">
        <v>653</v>
      </c>
      <c r="D152" s="34">
        <v>41821</v>
      </c>
      <c r="E152" s="34" t="s">
        <v>654</v>
      </c>
      <c r="F152" s="35" t="s">
        <v>655</v>
      </c>
      <c r="G152" s="35" t="s">
        <v>656</v>
      </c>
      <c r="H152" s="26" t="s">
        <v>657</v>
      </c>
      <c r="I152" s="26" t="s">
        <v>658</v>
      </c>
      <c r="J152" s="27"/>
      <c r="K152" s="28" t="str">
        <f t="shared" si="16"/>
        <v>8Q5G+F7</v>
      </c>
      <c r="L152" s="29" t="s">
        <v>659</v>
      </c>
      <c r="M152" s="36" t="s">
        <v>49</v>
      </c>
      <c r="N152" s="31" t="str">
        <f t="shared" si="17"/>
        <v>D</v>
      </c>
      <c r="O152" s="32"/>
      <c r="P152" s="32"/>
      <c r="Q152" s="32"/>
      <c r="R152" s="32"/>
      <c r="S152" s="32"/>
      <c r="T152" s="32"/>
      <c r="U152" s="32"/>
      <c r="V152" s="32"/>
      <c r="W152" s="32"/>
      <c r="X152" s="32"/>
      <c r="Y152" s="32"/>
      <c r="Z152" s="32"/>
      <c r="AA152" s="32" t="s">
        <v>43</v>
      </c>
    </row>
    <row r="153" spans="1:27" ht="249.75" customHeight="1" x14ac:dyDescent="0.3">
      <c r="A153" s="33" t="s">
        <v>660</v>
      </c>
      <c r="B153" s="22" t="str">
        <f t="shared" si="15"/>
        <v>8Q63+HQ</v>
      </c>
      <c r="C153" s="37" t="s">
        <v>661</v>
      </c>
      <c r="D153" s="34">
        <v>42988</v>
      </c>
      <c r="E153" s="34" t="s">
        <v>36</v>
      </c>
      <c r="F153" s="35" t="s">
        <v>662</v>
      </c>
      <c r="G153" s="35" t="s">
        <v>663</v>
      </c>
      <c r="H153" s="26" t="s">
        <v>497</v>
      </c>
      <c r="I153" s="26" t="s">
        <v>664</v>
      </c>
      <c r="J153" s="27" t="s">
        <v>43</v>
      </c>
      <c r="K153" s="28" t="str">
        <f t="shared" si="16"/>
        <v>8Q63+HQ</v>
      </c>
      <c r="L153" s="29" t="s">
        <v>41</v>
      </c>
      <c r="M153" s="38" t="s">
        <v>54</v>
      </c>
      <c r="N153" s="31" t="str">
        <f t="shared" si="17"/>
        <v>W</v>
      </c>
      <c r="O153" s="32"/>
      <c r="P153" s="32"/>
      <c r="Q153" s="32"/>
      <c r="R153" s="32"/>
      <c r="S153" s="32"/>
      <c r="T153" s="32"/>
      <c r="U153" s="32"/>
      <c r="V153" s="32"/>
      <c r="W153" s="32" t="s">
        <v>43</v>
      </c>
      <c r="X153" s="32" t="s">
        <v>43</v>
      </c>
      <c r="Y153" s="32"/>
      <c r="Z153" s="32"/>
      <c r="AA153" s="32"/>
    </row>
    <row r="154" spans="1:27" ht="56.65" customHeight="1" x14ac:dyDescent="0.3">
      <c r="A154" s="33" t="s">
        <v>665</v>
      </c>
      <c r="B154" s="22" t="str">
        <f t="shared" si="15"/>
        <v>8Q64+Q3</v>
      </c>
      <c r="C154" s="37" t="s">
        <v>666</v>
      </c>
      <c r="D154" s="34">
        <v>42989</v>
      </c>
      <c r="E154" s="34" t="s">
        <v>36</v>
      </c>
      <c r="F154" s="35" t="s">
        <v>667</v>
      </c>
      <c r="G154" s="35" t="s">
        <v>668</v>
      </c>
      <c r="H154" s="26" t="s">
        <v>669</v>
      </c>
      <c r="I154" s="26" t="s">
        <v>670</v>
      </c>
      <c r="J154" s="27" t="s">
        <v>955</v>
      </c>
      <c r="K154" s="28" t="str">
        <f t="shared" si="16"/>
        <v>8Q64+Q3</v>
      </c>
      <c r="L154" s="29" t="s">
        <v>41</v>
      </c>
      <c r="M154" s="30" t="s">
        <v>42</v>
      </c>
      <c r="N154" s="31" t="str">
        <f t="shared" si="17"/>
        <v>G</v>
      </c>
      <c r="O154" s="32"/>
      <c r="P154" s="32"/>
      <c r="Q154" s="32"/>
      <c r="R154" s="32"/>
      <c r="S154" s="32"/>
      <c r="T154" s="32"/>
      <c r="U154" s="32"/>
      <c r="V154" s="32"/>
      <c r="W154" s="32" t="s">
        <v>43</v>
      </c>
      <c r="X154" s="32"/>
      <c r="Y154" s="32"/>
      <c r="Z154" s="32"/>
      <c r="AA154" s="32"/>
    </row>
    <row r="155" spans="1:27" ht="82.5" customHeight="1" x14ac:dyDescent="0.3">
      <c r="A155" s="33" t="s">
        <v>671</v>
      </c>
      <c r="B155" s="22" t="str">
        <f t="shared" si="15"/>
        <v>8Q74+2P</v>
      </c>
      <c r="C155" s="37" t="s">
        <v>672</v>
      </c>
      <c r="D155" s="34">
        <v>43873</v>
      </c>
      <c r="E155" s="34" t="s">
        <v>45</v>
      </c>
      <c r="F155" s="35" t="s">
        <v>673</v>
      </c>
      <c r="G155" s="35" t="s">
        <v>674</v>
      </c>
      <c r="H155" s="26" t="s">
        <v>675</v>
      </c>
      <c r="I155" s="26" t="s">
        <v>135</v>
      </c>
      <c r="J155" s="27" t="s">
        <v>955</v>
      </c>
      <c r="K155" s="28" t="str">
        <f t="shared" si="16"/>
        <v>8Q74+2P</v>
      </c>
      <c r="L155" s="29"/>
      <c r="M155" s="38" t="s">
        <v>54</v>
      </c>
      <c r="N155" s="31" t="str">
        <f t="shared" si="17"/>
        <v>W</v>
      </c>
      <c r="O155" s="32"/>
      <c r="P155" s="32"/>
      <c r="Q155" s="32"/>
      <c r="R155" s="32"/>
      <c r="S155" s="32"/>
      <c r="T155" s="32"/>
      <c r="U155" s="32"/>
      <c r="V155" s="32"/>
      <c r="W155" s="32" t="s">
        <v>43</v>
      </c>
      <c r="X155" s="32"/>
      <c r="Y155" s="32"/>
      <c r="Z155" s="32"/>
      <c r="AA155" s="32"/>
    </row>
    <row r="156" spans="1:27" ht="140.25" customHeight="1" x14ac:dyDescent="0.3">
      <c r="A156" s="33" t="s">
        <v>671</v>
      </c>
      <c r="B156" s="22" t="str">
        <f t="shared" si="15"/>
        <v>8Q74+2P</v>
      </c>
      <c r="C156" s="37" t="s">
        <v>676</v>
      </c>
      <c r="D156" s="34">
        <v>43488</v>
      </c>
      <c r="E156" s="34" t="s">
        <v>677</v>
      </c>
      <c r="F156" s="35" t="s">
        <v>678</v>
      </c>
      <c r="G156" s="35" t="s">
        <v>679</v>
      </c>
      <c r="H156" s="26" t="s">
        <v>675</v>
      </c>
      <c r="I156" s="26" t="s">
        <v>135</v>
      </c>
      <c r="J156" s="27" t="s">
        <v>955</v>
      </c>
      <c r="K156" s="28" t="str">
        <f t="shared" si="16"/>
        <v>8Q74+2P</v>
      </c>
      <c r="L156" s="29" t="s">
        <v>79</v>
      </c>
      <c r="M156" s="36" t="s">
        <v>49</v>
      </c>
      <c r="N156" s="31" t="str">
        <f t="shared" si="17"/>
        <v>D</v>
      </c>
      <c r="O156" s="32"/>
      <c r="P156" s="32"/>
      <c r="Q156" s="32"/>
      <c r="R156" s="32"/>
      <c r="S156" s="32"/>
      <c r="T156" s="32"/>
      <c r="U156" s="32"/>
      <c r="V156" s="32"/>
      <c r="W156" s="32" t="s">
        <v>43</v>
      </c>
      <c r="X156" s="32"/>
      <c r="Y156" s="32"/>
      <c r="Z156" s="32"/>
      <c r="AA156" s="32"/>
    </row>
    <row r="157" spans="1:27" ht="188.25" customHeight="1" x14ac:dyDescent="0.3">
      <c r="A157" s="33" t="s">
        <v>671</v>
      </c>
      <c r="B157" s="22" t="str">
        <f t="shared" si="15"/>
        <v>8Q74+2P</v>
      </c>
      <c r="C157" s="37" t="s">
        <v>680</v>
      </c>
      <c r="D157" s="34">
        <v>43873</v>
      </c>
      <c r="E157" s="34" t="s">
        <v>45</v>
      </c>
      <c r="F157" s="35" t="s">
        <v>673</v>
      </c>
      <c r="G157" s="35" t="s">
        <v>681</v>
      </c>
      <c r="H157" s="26" t="s">
        <v>682</v>
      </c>
      <c r="I157" s="26" t="s">
        <v>172</v>
      </c>
      <c r="J157" s="27" t="s">
        <v>955</v>
      </c>
      <c r="K157" s="28" t="str">
        <f t="shared" si="16"/>
        <v>8Q74+2P</v>
      </c>
      <c r="L157" s="29"/>
      <c r="M157" s="44" t="s">
        <v>49</v>
      </c>
      <c r="N157" s="31" t="str">
        <f t="shared" si="17"/>
        <v>D</v>
      </c>
      <c r="O157" s="32"/>
      <c r="P157" s="32"/>
      <c r="Q157" s="32"/>
      <c r="R157" s="32"/>
      <c r="S157" s="32"/>
      <c r="T157" s="32"/>
      <c r="U157" s="32"/>
      <c r="V157" s="32"/>
      <c r="W157" s="32" t="s">
        <v>43</v>
      </c>
      <c r="X157" s="32"/>
      <c r="Y157" s="32"/>
      <c r="Z157" s="32"/>
      <c r="AA157" s="32"/>
    </row>
    <row r="158" spans="1:27" ht="56.65" customHeight="1" x14ac:dyDescent="0.3">
      <c r="A158" s="33" t="s">
        <v>683</v>
      </c>
      <c r="B158" s="22" t="str">
        <f t="shared" si="15"/>
        <v>8Q74+J5</v>
      </c>
      <c r="C158" s="37" t="s">
        <v>684</v>
      </c>
      <c r="D158" s="34">
        <v>43873</v>
      </c>
      <c r="E158" s="34" t="s">
        <v>45</v>
      </c>
      <c r="F158" s="35" t="s">
        <v>685</v>
      </c>
      <c r="G158" s="35" t="s">
        <v>686</v>
      </c>
      <c r="H158" s="26" t="s">
        <v>684</v>
      </c>
      <c r="I158" s="26" t="s">
        <v>135</v>
      </c>
      <c r="J158" s="27"/>
      <c r="K158" s="28" t="str">
        <f t="shared" si="16"/>
        <v>8Q74+J5</v>
      </c>
      <c r="L158" s="29"/>
      <c r="M158" s="38" t="s">
        <v>54</v>
      </c>
      <c r="N158" s="31" t="str">
        <f t="shared" si="17"/>
        <v>W</v>
      </c>
      <c r="O158" s="32"/>
      <c r="P158" s="32"/>
      <c r="Q158" s="32"/>
      <c r="R158" s="32"/>
      <c r="S158" s="32"/>
      <c r="T158" s="32"/>
      <c r="U158" s="32"/>
      <c r="V158" s="32"/>
      <c r="W158" s="32" t="s">
        <v>43</v>
      </c>
      <c r="X158" s="32"/>
      <c r="Y158" s="32"/>
      <c r="Z158" s="32"/>
      <c r="AA158" s="32" t="s">
        <v>43</v>
      </c>
    </row>
    <row r="159" spans="1:27" ht="56.65" customHeight="1" x14ac:dyDescent="0.3">
      <c r="A159" s="33" t="s">
        <v>687</v>
      </c>
      <c r="B159" s="22" t="str">
        <f t="shared" si="15"/>
        <v>8Q77+69</v>
      </c>
      <c r="C159" s="37" t="s">
        <v>688</v>
      </c>
      <c r="D159" s="34">
        <v>43873</v>
      </c>
      <c r="E159" s="34" t="s">
        <v>45</v>
      </c>
      <c r="F159" s="35" t="s">
        <v>129</v>
      </c>
      <c r="G159" s="35" t="s">
        <v>689</v>
      </c>
      <c r="H159" s="26" t="s">
        <v>78</v>
      </c>
      <c r="I159" s="26" t="s">
        <v>135</v>
      </c>
      <c r="J159" s="27"/>
      <c r="K159" s="28" t="str">
        <f t="shared" si="16"/>
        <v>8Q77+69</v>
      </c>
      <c r="L159" s="29"/>
      <c r="M159" s="44" t="s">
        <v>49</v>
      </c>
      <c r="N159" s="31" t="str">
        <f t="shared" si="17"/>
        <v>D</v>
      </c>
      <c r="O159" s="32"/>
      <c r="P159" s="32"/>
      <c r="Q159" s="32"/>
      <c r="R159" s="32"/>
      <c r="S159" s="32"/>
      <c r="T159" s="32"/>
      <c r="U159" s="32"/>
      <c r="V159" s="32"/>
      <c r="W159" s="32"/>
      <c r="X159" s="32"/>
      <c r="Y159" s="32"/>
      <c r="Z159" s="32"/>
      <c r="AA159" s="32" t="s">
        <v>43</v>
      </c>
    </row>
    <row r="160" spans="1:27" ht="56.65" customHeight="1" x14ac:dyDescent="0.3">
      <c r="A160" s="33" t="s">
        <v>690</v>
      </c>
      <c r="B160" s="22" t="str">
        <f t="shared" si="15"/>
        <v>8Q77+79</v>
      </c>
      <c r="C160" s="37" t="s">
        <v>691</v>
      </c>
      <c r="D160" s="34">
        <v>42005</v>
      </c>
      <c r="E160" s="34" t="s">
        <v>36</v>
      </c>
      <c r="F160" s="35" t="s">
        <v>692</v>
      </c>
      <c r="G160" s="35" t="s">
        <v>693</v>
      </c>
      <c r="H160" s="26" t="s">
        <v>78</v>
      </c>
      <c r="I160" s="50" t="s">
        <v>694</v>
      </c>
      <c r="J160" s="27"/>
      <c r="K160" s="28" t="str">
        <f t="shared" si="16"/>
        <v>8Q77+79</v>
      </c>
      <c r="L160" s="29" t="s">
        <v>79</v>
      </c>
      <c r="M160" s="38" t="s">
        <v>54</v>
      </c>
      <c r="N160" s="31" t="str">
        <f t="shared" si="17"/>
        <v>W</v>
      </c>
      <c r="O160" s="32"/>
      <c r="P160" s="32"/>
      <c r="Q160" s="32"/>
      <c r="R160" s="32"/>
      <c r="S160" s="32"/>
      <c r="T160" s="32"/>
      <c r="U160" s="32"/>
      <c r="V160" s="32"/>
      <c r="W160" s="32"/>
      <c r="X160" s="32"/>
      <c r="Y160" s="32"/>
      <c r="Z160" s="32"/>
      <c r="AA160" s="32" t="s">
        <v>43</v>
      </c>
    </row>
    <row r="161" spans="1:27" ht="56.65" customHeight="1" x14ac:dyDescent="0.3">
      <c r="A161" s="33" t="s">
        <v>695</v>
      </c>
      <c r="B161" s="22" t="str">
        <f t="shared" si="15"/>
        <v>8Q84+5P</v>
      </c>
      <c r="C161" s="37" t="s">
        <v>696</v>
      </c>
      <c r="D161" s="34">
        <v>43873</v>
      </c>
      <c r="E161" s="34" t="s">
        <v>45</v>
      </c>
      <c r="F161" s="35" t="s">
        <v>164</v>
      </c>
      <c r="G161" s="35" t="s">
        <v>697</v>
      </c>
      <c r="H161" s="26" t="s">
        <v>503</v>
      </c>
      <c r="I161" s="26" t="s">
        <v>135</v>
      </c>
      <c r="J161" s="27" t="s">
        <v>43</v>
      </c>
      <c r="K161" s="28" t="str">
        <f t="shared" si="16"/>
        <v>8Q84+5P</v>
      </c>
      <c r="L161" s="29"/>
      <c r="M161" s="30" t="s">
        <v>42</v>
      </c>
      <c r="N161" s="31" t="str">
        <f t="shared" si="17"/>
        <v>G</v>
      </c>
      <c r="O161" s="32"/>
      <c r="P161" s="32"/>
      <c r="Q161" s="32"/>
      <c r="R161" s="32"/>
      <c r="S161" s="32"/>
      <c r="T161" s="32"/>
      <c r="U161" s="32"/>
      <c r="V161" s="32"/>
      <c r="W161" s="32" t="s">
        <v>43</v>
      </c>
      <c r="X161" s="32"/>
      <c r="Y161" s="32"/>
      <c r="Z161" s="32"/>
      <c r="AA161" s="32"/>
    </row>
    <row r="162" spans="1:27" ht="311.25" customHeight="1" x14ac:dyDescent="0.3">
      <c r="A162" s="33" t="s">
        <v>695</v>
      </c>
      <c r="B162" s="22" t="str">
        <f t="shared" si="15"/>
        <v>8Q84+5P</v>
      </c>
      <c r="C162" s="37" t="s">
        <v>698</v>
      </c>
      <c r="D162" s="34">
        <v>42988</v>
      </c>
      <c r="E162" s="34" t="s">
        <v>36</v>
      </c>
      <c r="F162" s="35" t="s">
        <v>699</v>
      </c>
      <c r="G162" s="35" t="s">
        <v>700</v>
      </c>
      <c r="H162" s="26" t="s">
        <v>701</v>
      </c>
      <c r="I162" s="26" t="s">
        <v>702</v>
      </c>
      <c r="J162" s="27" t="s">
        <v>43</v>
      </c>
      <c r="K162" s="28" t="str">
        <f t="shared" si="16"/>
        <v>8Q84+5P</v>
      </c>
      <c r="L162" s="29" t="s">
        <v>703</v>
      </c>
      <c r="M162" s="36" t="s">
        <v>49</v>
      </c>
      <c r="N162" s="31" t="str">
        <f t="shared" si="17"/>
        <v>D</v>
      </c>
      <c r="O162" s="32"/>
      <c r="P162" s="32"/>
      <c r="Q162" s="32"/>
      <c r="R162" s="32"/>
      <c r="S162" s="32"/>
      <c r="T162" s="32"/>
      <c r="U162" s="32"/>
      <c r="V162" s="32"/>
      <c r="W162" s="32" t="s">
        <v>43</v>
      </c>
      <c r="X162" s="32"/>
      <c r="Y162" s="32"/>
      <c r="Z162" s="32"/>
      <c r="AA162" s="32"/>
    </row>
    <row r="163" spans="1:27" ht="56.65" customHeight="1" x14ac:dyDescent="0.3">
      <c r="A163" s="33" t="s">
        <v>704</v>
      </c>
      <c r="B163" s="22" t="str">
        <f t="shared" si="15"/>
        <v>8Q92+PP</v>
      </c>
      <c r="C163" s="37" t="s">
        <v>705</v>
      </c>
      <c r="D163" s="34">
        <v>43730</v>
      </c>
      <c r="E163" s="34" t="s">
        <v>36</v>
      </c>
      <c r="F163" s="35" t="s">
        <v>706</v>
      </c>
      <c r="G163" s="35" t="s">
        <v>707</v>
      </c>
      <c r="H163" s="26" t="s">
        <v>708</v>
      </c>
      <c r="I163" s="26" t="s">
        <v>709</v>
      </c>
      <c r="J163" s="27"/>
      <c r="K163" s="28" t="str">
        <f t="shared" si="16"/>
        <v>8Q92+PP</v>
      </c>
      <c r="L163" s="29" t="s">
        <v>41</v>
      </c>
      <c r="M163" s="30" t="s">
        <v>42</v>
      </c>
      <c r="N163" s="31" t="str">
        <f t="shared" si="17"/>
        <v>G</v>
      </c>
      <c r="O163" s="32"/>
      <c r="P163" s="32"/>
      <c r="Q163" s="32"/>
      <c r="R163" s="32" t="s">
        <v>43</v>
      </c>
      <c r="S163" s="32"/>
      <c r="T163" s="32"/>
      <c r="U163" s="32"/>
      <c r="V163" s="32"/>
      <c r="W163" s="32"/>
      <c r="X163" s="32"/>
      <c r="Y163" s="32"/>
      <c r="Z163" s="32" t="s">
        <v>43</v>
      </c>
      <c r="AA163" s="32"/>
    </row>
    <row r="164" spans="1:27" ht="409.5" customHeight="1" x14ac:dyDescent="0.3">
      <c r="A164" s="33" t="s">
        <v>710</v>
      </c>
      <c r="B164" s="22" t="str">
        <f t="shared" si="15"/>
        <v>8Q94+VR</v>
      </c>
      <c r="C164" s="37" t="s">
        <v>711</v>
      </c>
      <c r="D164" s="34">
        <v>42987</v>
      </c>
      <c r="E164" s="34" t="s">
        <v>36</v>
      </c>
      <c r="F164" s="35" t="s">
        <v>712</v>
      </c>
      <c r="G164" s="35" t="s">
        <v>713</v>
      </c>
      <c r="H164" s="26" t="s">
        <v>714</v>
      </c>
      <c r="I164" s="26" t="s">
        <v>257</v>
      </c>
      <c r="J164" s="27"/>
      <c r="K164" s="28" t="str">
        <f t="shared" si="16"/>
        <v>8Q94+VR</v>
      </c>
      <c r="L164" s="29" t="s">
        <v>41</v>
      </c>
      <c r="M164" s="30" t="s">
        <v>42</v>
      </c>
      <c r="N164" s="31" t="str">
        <f t="shared" si="17"/>
        <v>G</v>
      </c>
      <c r="O164" s="32"/>
      <c r="P164" s="32"/>
      <c r="Q164" s="32"/>
      <c r="R164" s="32" t="s">
        <v>43</v>
      </c>
      <c r="S164" s="32"/>
      <c r="T164" s="32"/>
      <c r="U164" s="32"/>
      <c r="V164" s="32"/>
      <c r="W164" s="32" t="s">
        <v>43</v>
      </c>
      <c r="X164" s="32"/>
      <c r="Y164" s="32"/>
      <c r="Z164" s="32" t="s">
        <v>43</v>
      </c>
      <c r="AA164" s="32"/>
    </row>
    <row r="165" spans="1:27" ht="56.65" customHeight="1" x14ac:dyDescent="0.3">
      <c r="A165" s="33" t="s">
        <v>710</v>
      </c>
      <c r="B165" s="22" t="str">
        <f t="shared" si="15"/>
        <v>8Q94+VR</v>
      </c>
      <c r="C165" s="37" t="s">
        <v>715</v>
      </c>
      <c r="D165" s="34">
        <v>43873</v>
      </c>
      <c r="E165" s="34" t="s">
        <v>45</v>
      </c>
      <c r="F165" s="35" t="s">
        <v>716</v>
      </c>
      <c r="G165" s="35" t="s">
        <v>214</v>
      </c>
      <c r="H165" s="26" t="s">
        <v>214</v>
      </c>
      <c r="I165" s="26" t="s">
        <v>135</v>
      </c>
      <c r="J165" s="27"/>
      <c r="K165" s="28" t="str">
        <f t="shared" si="16"/>
        <v>8Q94+VR</v>
      </c>
      <c r="L165" s="29"/>
      <c r="M165" s="38" t="s">
        <v>54</v>
      </c>
      <c r="N165" s="31" t="str">
        <f t="shared" si="17"/>
        <v>W</v>
      </c>
      <c r="O165" s="32"/>
      <c r="P165" s="32"/>
      <c r="Q165" s="32"/>
      <c r="R165" s="32" t="s">
        <v>43</v>
      </c>
      <c r="S165" s="32"/>
      <c r="T165" s="32"/>
      <c r="U165" s="32"/>
      <c r="V165" s="32"/>
      <c r="W165" s="32" t="s">
        <v>43</v>
      </c>
      <c r="X165" s="32"/>
      <c r="Y165" s="32"/>
      <c r="Z165" s="32"/>
      <c r="AA165" s="32"/>
    </row>
    <row r="166" spans="1:27" ht="56.65" customHeight="1" x14ac:dyDescent="0.3">
      <c r="A166" s="33" t="s">
        <v>710</v>
      </c>
      <c r="B166" s="22" t="str">
        <f t="shared" si="15"/>
        <v>8Q94+VR</v>
      </c>
      <c r="C166" s="37" t="s">
        <v>717</v>
      </c>
      <c r="D166" s="34">
        <v>43873</v>
      </c>
      <c r="E166" s="34" t="s">
        <v>45</v>
      </c>
      <c r="F166" s="35" t="s">
        <v>716</v>
      </c>
      <c r="G166" s="35" t="s">
        <v>718</v>
      </c>
      <c r="H166" s="26" t="s">
        <v>718</v>
      </c>
      <c r="I166" s="26" t="s">
        <v>135</v>
      </c>
      <c r="J166" s="27"/>
      <c r="K166" s="28" t="str">
        <f t="shared" si="16"/>
        <v>8Q94+VR</v>
      </c>
      <c r="L166" s="29"/>
      <c r="M166" s="38" t="s">
        <v>54</v>
      </c>
      <c r="N166" s="31" t="str">
        <f t="shared" si="17"/>
        <v>W</v>
      </c>
      <c r="O166" s="32"/>
      <c r="P166" s="32"/>
      <c r="Q166" s="32"/>
      <c r="R166" s="32" t="s">
        <v>43</v>
      </c>
      <c r="S166" s="32"/>
      <c r="T166" s="32"/>
      <c r="U166" s="32"/>
      <c r="V166" s="32"/>
      <c r="W166" s="32" t="s">
        <v>43</v>
      </c>
      <c r="X166" s="32"/>
      <c r="Y166" s="32"/>
      <c r="Z166" s="32"/>
      <c r="AA166" s="32"/>
    </row>
    <row r="167" spans="1:27" ht="56.65" customHeight="1" x14ac:dyDescent="0.3">
      <c r="A167" s="33" t="s">
        <v>710</v>
      </c>
      <c r="B167" s="22" t="str">
        <f t="shared" si="15"/>
        <v>8Q94+VR</v>
      </c>
      <c r="C167" s="37" t="s">
        <v>719</v>
      </c>
      <c r="D167" s="34">
        <v>43873</v>
      </c>
      <c r="E167" s="34" t="s">
        <v>45</v>
      </c>
      <c r="F167" s="35" t="s">
        <v>716</v>
      </c>
      <c r="G167" s="35" t="s">
        <v>716</v>
      </c>
      <c r="H167" s="26" t="s">
        <v>720</v>
      </c>
      <c r="I167" s="26" t="s">
        <v>135</v>
      </c>
      <c r="J167" s="27"/>
      <c r="K167" s="28" t="str">
        <f t="shared" si="16"/>
        <v>8Q94+VR</v>
      </c>
      <c r="L167" s="29"/>
      <c r="M167" s="44" t="s">
        <v>49</v>
      </c>
      <c r="N167" s="31" t="str">
        <f t="shared" si="17"/>
        <v>D</v>
      </c>
      <c r="O167" s="32"/>
      <c r="P167" s="32"/>
      <c r="Q167" s="32"/>
      <c r="R167" s="32" t="s">
        <v>43</v>
      </c>
      <c r="S167" s="32"/>
      <c r="T167" s="32"/>
      <c r="U167" s="32"/>
      <c r="V167" s="32"/>
      <c r="W167" s="32" t="s">
        <v>43</v>
      </c>
      <c r="X167" s="32"/>
      <c r="Y167" s="32"/>
      <c r="Z167" s="32"/>
      <c r="AA167" s="32"/>
    </row>
    <row r="168" spans="1:27" ht="56.65" customHeight="1" x14ac:dyDescent="0.3">
      <c r="A168" s="33" t="s">
        <v>710</v>
      </c>
      <c r="B168" s="22" t="str">
        <f t="shared" si="15"/>
        <v>8Q94+VR</v>
      </c>
      <c r="C168" s="37" t="s">
        <v>721</v>
      </c>
      <c r="D168" s="34">
        <v>43873</v>
      </c>
      <c r="E168" s="34" t="s">
        <v>45</v>
      </c>
      <c r="F168" s="35" t="s">
        <v>716</v>
      </c>
      <c r="G168" s="35" t="s">
        <v>722</v>
      </c>
      <c r="H168" s="26" t="s">
        <v>723</v>
      </c>
      <c r="I168" s="26" t="s">
        <v>135</v>
      </c>
      <c r="J168" s="27"/>
      <c r="K168" s="28" t="str">
        <f t="shared" si="16"/>
        <v>8Q94+VR</v>
      </c>
      <c r="L168" s="29"/>
      <c r="M168" s="36" t="s">
        <v>49</v>
      </c>
      <c r="N168" s="31" t="str">
        <f t="shared" si="17"/>
        <v>D</v>
      </c>
      <c r="O168" s="32"/>
      <c r="P168" s="32"/>
      <c r="Q168" s="32"/>
      <c r="R168" s="32" t="s">
        <v>43</v>
      </c>
      <c r="S168" s="32"/>
      <c r="T168" s="32"/>
      <c r="U168" s="32"/>
      <c r="V168" s="32"/>
      <c r="W168" s="32" t="s">
        <v>43</v>
      </c>
      <c r="X168" s="32"/>
      <c r="Y168" s="32"/>
      <c r="Z168" s="32"/>
      <c r="AA168" s="32"/>
    </row>
    <row r="169" spans="1:27" ht="56.65" customHeight="1" x14ac:dyDescent="0.3">
      <c r="A169" s="33" t="s">
        <v>710</v>
      </c>
      <c r="B169" s="22" t="str">
        <f t="shared" si="15"/>
        <v>8Q94+VR</v>
      </c>
      <c r="C169" s="37" t="s">
        <v>724</v>
      </c>
      <c r="D169" s="34">
        <v>43873</v>
      </c>
      <c r="E169" s="34" t="s">
        <v>45</v>
      </c>
      <c r="F169" s="35" t="s">
        <v>716</v>
      </c>
      <c r="G169" s="35" t="s">
        <v>725</v>
      </c>
      <c r="H169" s="26" t="s">
        <v>720</v>
      </c>
      <c r="I169" s="26" t="s">
        <v>135</v>
      </c>
      <c r="J169" s="27"/>
      <c r="K169" s="28" t="str">
        <f t="shared" si="16"/>
        <v>8Q94+VR</v>
      </c>
      <c r="L169" s="29"/>
      <c r="M169" s="44" t="s">
        <v>49</v>
      </c>
      <c r="N169" s="31" t="str">
        <f t="shared" si="17"/>
        <v>D</v>
      </c>
      <c r="O169" s="32"/>
      <c r="P169" s="32"/>
      <c r="Q169" s="32"/>
      <c r="R169" s="32" t="s">
        <v>43</v>
      </c>
      <c r="S169" s="32"/>
      <c r="T169" s="32"/>
      <c r="U169" s="32"/>
      <c r="V169" s="32"/>
      <c r="W169" s="32" t="s">
        <v>43</v>
      </c>
      <c r="X169" s="32"/>
      <c r="Y169" s="32"/>
      <c r="Z169" s="32"/>
      <c r="AA169" s="32"/>
    </row>
    <row r="170" spans="1:27" ht="56.65" customHeight="1" x14ac:dyDescent="0.3">
      <c r="A170" s="33" t="s">
        <v>710</v>
      </c>
      <c r="B170" s="22" t="str">
        <f t="shared" si="15"/>
        <v>8Q94+VR</v>
      </c>
      <c r="C170" s="37" t="s">
        <v>726</v>
      </c>
      <c r="D170" s="34">
        <v>43873</v>
      </c>
      <c r="E170" s="34" t="s">
        <v>45</v>
      </c>
      <c r="F170" s="35" t="s">
        <v>716</v>
      </c>
      <c r="G170" s="35" t="s">
        <v>727</v>
      </c>
      <c r="H170" s="26" t="s">
        <v>720</v>
      </c>
      <c r="I170" s="26" t="s">
        <v>135</v>
      </c>
      <c r="J170" s="27"/>
      <c r="K170" s="28" t="str">
        <f t="shared" si="16"/>
        <v>8Q94+VR</v>
      </c>
      <c r="L170" s="29"/>
      <c r="M170" s="36" t="s">
        <v>49</v>
      </c>
      <c r="N170" s="31" t="str">
        <f t="shared" si="17"/>
        <v>D</v>
      </c>
      <c r="O170" s="32"/>
      <c r="P170" s="32"/>
      <c r="Q170" s="32"/>
      <c r="R170" s="32" t="s">
        <v>43</v>
      </c>
      <c r="S170" s="32"/>
      <c r="T170" s="32"/>
      <c r="U170" s="32"/>
      <c r="V170" s="32"/>
      <c r="W170" s="32" t="s">
        <v>43</v>
      </c>
      <c r="X170" s="32"/>
      <c r="Y170" s="32"/>
      <c r="Z170" s="32"/>
      <c r="AA170" s="32"/>
    </row>
    <row r="171" spans="1:27" ht="56.65" customHeight="1" x14ac:dyDescent="0.3">
      <c r="A171" s="33" t="s">
        <v>710</v>
      </c>
      <c r="B171" s="22" t="str">
        <f t="shared" si="15"/>
        <v>8Q94+VR</v>
      </c>
      <c r="C171" s="37" t="s">
        <v>728</v>
      </c>
      <c r="D171" s="34">
        <v>43873</v>
      </c>
      <c r="E171" s="34" t="s">
        <v>45</v>
      </c>
      <c r="F171" s="35" t="s">
        <v>716</v>
      </c>
      <c r="G171" s="35" t="s">
        <v>729</v>
      </c>
      <c r="H171" s="26" t="s">
        <v>166</v>
      </c>
      <c r="I171" s="26" t="s">
        <v>135</v>
      </c>
      <c r="J171" s="27"/>
      <c r="K171" s="28" t="str">
        <f t="shared" si="16"/>
        <v>8Q94+VR</v>
      </c>
      <c r="L171" s="29"/>
      <c r="M171" s="30" t="s">
        <v>42</v>
      </c>
      <c r="N171" s="31" t="str">
        <f t="shared" si="17"/>
        <v>G</v>
      </c>
      <c r="O171" s="32"/>
      <c r="P171" s="32"/>
      <c r="Q171" s="32"/>
      <c r="R171" s="32"/>
      <c r="S171" s="32"/>
      <c r="T171" s="32"/>
      <c r="U171" s="32"/>
      <c r="V171" s="32"/>
      <c r="W171" s="32" t="s">
        <v>43</v>
      </c>
      <c r="X171" s="32"/>
      <c r="Y171" s="32"/>
      <c r="Z171" s="32"/>
      <c r="AA171" s="32"/>
    </row>
    <row r="172" spans="1:27" ht="56.65" customHeight="1" x14ac:dyDescent="0.3">
      <c r="A172" s="33" t="s">
        <v>710</v>
      </c>
      <c r="B172" s="22" t="str">
        <f t="shared" si="15"/>
        <v>8Q94+VR</v>
      </c>
      <c r="C172" s="37" t="s">
        <v>730</v>
      </c>
      <c r="D172" s="34">
        <v>43873</v>
      </c>
      <c r="E172" s="34" t="s">
        <v>45</v>
      </c>
      <c r="F172" s="35" t="s">
        <v>716</v>
      </c>
      <c r="G172" s="35" t="s">
        <v>731</v>
      </c>
      <c r="H172" s="26" t="s">
        <v>166</v>
      </c>
      <c r="I172" s="26" t="s">
        <v>135</v>
      </c>
      <c r="J172" s="27"/>
      <c r="K172" s="28" t="str">
        <f t="shared" si="16"/>
        <v>8Q94+VR</v>
      </c>
      <c r="L172" s="29"/>
      <c r="M172" s="36" t="s">
        <v>49</v>
      </c>
      <c r="N172" s="31" t="str">
        <f t="shared" si="17"/>
        <v>D</v>
      </c>
      <c r="O172" s="32"/>
      <c r="P172" s="32"/>
      <c r="Q172" s="32"/>
      <c r="R172" s="32"/>
      <c r="S172" s="32"/>
      <c r="T172" s="32"/>
      <c r="U172" s="32"/>
      <c r="V172" s="32"/>
      <c r="W172" s="32" t="s">
        <v>43</v>
      </c>
      <c r="X172" s="32"/>
      <c r="Y172" s="32"/>
      <c r="Z172" s="32"/>
      <c r="AA172" s="32"/>
    </row>
    <row r="173" spans="1:27" ht="56.65" customHeight="1" x14ac:dyDescent="0.3">
      <c r="A173" s="33" t="s">
        <v>710</v>
      </c>
      <c r="B173" s="22" t="str">
        <f t="shared" si="15"/>
        <v>8Q94+VR</v>
      </c>
      <c r="C173" s="37" t="s">
        <v>732</v>
      </c>
      <c r="D173" s="34">
        <v>43873</v>
      </c>
      <c r="E173" s="34" t="s">
        <v>45</v>
      </c>
      <c r="F173" s="35" t="s">
        <v>716</v>
      </c>
      <c r="G173" s="35" t="s">
        <v>733</v>
      </c>
      <c r="H173" s="26" t="s">
        <v>734</v>
      </c>
      <c r="I173" s="26" t="s">
        <v>135</v>
      </c>
      <c r="J173" s="27"/>
      <c r="K173" s="28" t="str">
        <f t="shared" si="16"/>
        <v>8Q94+VR</v>
      </c>
      <c r="L173" s="29"/>
      <c r="M173" s="38" t="s">
        <v>54</v>
      </c>
      <c r="N173" s="31" t="str">
        <f t="shared" si="17"/>
        <v>W</v>
      </c>
      <c r="O173" s="32"/>
      <c r="P173" s="32"/>
      <c r="Q173" s="32"/>
      <c r="R173" s="32"/>
      <c r="S173" s="32"/>
      <c r="T173" s="32"/>
      <c r="U173" s="32"/>
      <c r="V173" s="32"/>
      <c r="W173" s="32" t="s">
        <v>43</v>
      </c>
      <c r="X173" s="32"/>
      <c r="Y173" s="32"/>
      <c r="Z173" s="32"/>
      <c r="AA173" s="32"/>
    </row>
    <row r="174" spans="1:27" ht="84" customHeight="1" x14ac:dyDescent="0.3">
      <c r="A174" s="33" t="s">
        <v>710</v>
      </c>
      <c r="B174" s="22" t="str">
        <f t="shared" si="15"/>
        <v>8Q94+VR</v>
      </c>
      <c r="C174" s="37" t="s">
        <v>735</v>
      </c>
      <c r="D174" s="34">
        <v>43612</v>
      </c>
      <c r="E174" s="34" t="s">
        <v>347</v>
      </c>
      <c r="F174" s="35" t="s">
        <v>736</v>
      </c>
      <c r="G174" s="35" t="s">
        <v>737</v>
      </c>
      <c r="H174" s="26" t="s">
        <v>738</v>
      </c>
      <c r="I174" s="26" t="s">
        <v>135</v>
      </c>
      <c r="J174" s="27"/>
      <c r="K174" s="28" t="str">
        <f t="shared" si="16"/>
        <v>8Q94+VR</v>
      </c>
      <c r="L174" s="29" t="s">
        <v>703</v>
      </c>
      <c r="M174" s="30" t="s">
        <v>42</v>
      </c>
      <c r="N174" s="31" t="str">
        <f t="shared" si="17"/>
        <v>G</v>
      </c>
      <c r="O174" s="32"/>
      <c r="P174" s="32"/>
      <c r="Q174" s="32"/>
      <c r="R174" s="32"/>
      <c r="S174" s="32"/>
      <c r="T174" s="32"/>
      <c r="U174" s="32"/>
      <c r="V174" s="32"/>
      <c r="W174" s="32" t="s">
        <v>43</v>
      </c>
      <c r="X174" s="32"/>
      <c r="Y174" s="32"/>
      <c r="Z174" s="32"/>
      <c r="AA174" s="32"/>
    </row>
    <row r="175" spans="1:27" ht="140.25" customHeight="1" x14ac:dyDescent="0.3">
      <c r="A175" s="33" t="s">
        <v>739</v>
      </c>
      <c r="B175" s="22" t="str">
        <f t="shared" si="15"/>
        <v>8Q98+X3</v>
      </c>
      <c r="C175" s="37" t="s">
        <v>740</v>
      </c>
      <c r="D175" s="34">
        <v>42988</v>
      </c>
      <c r="E175" s="34" t="s">
        <v>36</v>
      </c>
      <c r="F175" s="35" t="s">
        <v>741</v>
      </c>
      <c r="G175" s="35" t="s">
        <v>742</v>
      </c>
      <c r="H175" s="26" t="s">
        <v>743</v>
      </c>
      <c r="I175" s="26" t="s">
        <v>172</v>
      </c>
      <c r="J175" s="27"/>
      <c r="K175" s="28" t="str">
        <f t="shared" si="16"/>
        <v>8Q98+X3</v>
      </c>
      <c r="L175" s="29" t="s">
        <v>79</v>
      </c>
      <c r="M175" s="38" t="s">
        <v>54</v>
      </c>
      <c r="N175" s="31" t="str">
        <f t="shared" si="17"/>
        <v>W</v>
      </c>
      <c r="O175" s="32"/>
      <c r="P175" s="32"/>
      <c r="Q175" s="32"/>
      <c r="R175" s="32"/>
      <c r="S175" s="32"/>
      <c r="T175" s="32"/>
      <c r="U175" s="32"/>
      <c r="V175" s="32"/>
      <c r="W175" s="32"/>
      <c r="X175" s="32"/>
      <c r="Y175" s="32"/>
      <c r="Z175" s="32"/>
      <c r="AA175" s="32" t="s">
        <v>43</v>
      </c>
    </row>
    <row r="176" spans="1:27" ht="182.25" customHeight="1" x14ac:dyDescent="0.3">
      <c r="A176" s="33" t="s">
        <v>744</v>
      </c>
      <c r="B176" s="22" t="str">
        <f t="shared" si="15"/>
        <v>8QC7+47</v>
      </c>
      <c r="C176" s="37" t="s">
        <v>745</v>
      </c>
      <c r="D176" s="34">
        <v>43731</v>
      </c>
      <c r="E176" s="34" t="s">
        <v>36</v>
      </c>
      <c r="F176" s="35" t="s">
        <v>746</v>
      </c>
      <c r="G176" s="35" t="s">
        <v>747</v>
      </c>
      <c r="H176" s="26" t="s">
        <v>95</v>
      </c>
      <c r="I176" s="26" t="s">
        <v>172</v>
      </c>
      <c r="J176" s="27"/>
      <c r="K176" s="28" t="str">
        <f t="shared" si="16"/>
        <v>8QC7+47</v>
      </c>
      <c r="L176" s="29" t="s">
        <v>79</v>
      </c>
      <c r="M176" s="30" t="s">
        <v>90</v>
      </c>
      <c r="N176" s="31" t="str">
        <f t="shared" si="17"/>
        <v>G</v>
      </c>
      <c r="O176" s="32"/>
      <c r="P176" s="32"/>
      <c r="Q176" s="32"/>
      <c r="R176" s="32"/>
      <c r="S176" s="32"/>
      <c r="T176" s="32"/>
      <c r="U176" s="32"/>
      <c r="V176" s="32"/>
      <c r="W176" s="32"/>
      <c r="X176" s="32"/>
      <c r="Y176" s="32"/>
      <c r="Z176" s="32"/>
      <c r="AA176" s="32" t="s">
        <v>43</v>
      </c>
    </row>
    <row r="177" spans="1:27" ht="225" x14ac:dyDescent="0.3">
      <c r="A177" s="33" t="s">
        <v>748</v>
      </c>
      <c r="B177" s="22" t="str">
        <f t="shared" si="15"/>
        <v>8QC8+WH</v>
      </c>
      <c r="C177" s="37" t="s">
        <v>749</v>
      </c>
      <c r="D177" s="34">
        <v>43873</v>
      </c>
      <c r="E177" s="34" t="s">
        <v>45</v>
      </c>
      <c r="F177" s="35" t="s">
        <v>749</v>
      </c>
      <c r="G177" s="35" t="s">
        <v>750</v>
      </c>
      <c r="H177" s="26" t="s">
        <v>701</v>
      </c>
      <c r="I177" s="26" t="s">
        <v>751</v>
      </c>
      <c r="J177" s="27"/>
      <c r="K177" s="28" t="str">
        <f t="shared" si="16"/>
        <v>8QC8+WH</v>
      </c>
      <c r="L177" s="29"/>
      <c r="M177" s="44" t="s">
        <v>49</v>
      </c>
      <c r="N177" s="31" t="str">
        <f t="shared" si="17"/>
        <v>D</v>
      </c>
      <c r="O177" s="32"/>
      <c r="P177" s="32"/>
      <c r="Q177" s="32"/>
      <c r="R177" s="32"/>
      <c r="S177" s="32"/>
      <c r="T177" s="32"/>
      <c r="U177" s="32"/>
      <c r="V177" s="32"/>
      <c r="W177" s="32"/>
      <c r="X177" s="32"/>
      <c r="Y177" s="32"/>
      <c r="Z177" s="32"/>
      <c r="AA177" s="32" t="s">
        <v>43</v>
      </c>
    </row>
    <row r="178" spans="1:27" ht="56.65" customHeight="1" x14ac:dyDescent="0.3">
      <c r="A178" s="33" t="s">
        <v>752</v>
      </c>
      <c r="B178" s="22" t="str">
        <f t="shared" si="15"/>
        <v>8QF4+62</v>
      </c>
      <c r="C178" s="37" t="s">
        <v>753</v>
      </c>
      <c r="D178" s="34">
        <v>43873</v>
      </c>
      <c r="E178" s="34" t="s">
        <v>45</v>
      </c>
      <c r="F178" s="35" t="s">
        <v>129</v>
      </c>
      <c r="G178" s="35" t="s">
        <v>754</v>
      </c>
      <c r="H178" s="26" t="s">
        <v>755</v>
      </c>
      <c r="I178" s="26" t="s">
        <v>756</v>
      </c>
      <c r="J178" s="27"/>
      <c r="K178" s="28" t="str">
        <f t="shared" si="16"/>
        <v>8QF4+62</v>
      </c>
      <c r="L178" s="29"/>
      <c r="M178" s="38" t="s">
        <v>54</v>
      </c>
      <c r="N178" s="31" t="str">
        <f t="shared" si="17"/>
        <v>W</v>
      </c>
      <c r="O178" s="32"/>
      <c r="P178" s="32"/>
      <c r="Q178" s="32"/>
      <c r="R178" s="32"/>
      <c r="S178" s="32"/>
      <c r="T178" s="32"/>
      <c r="U178" s="32"/>
      <c r="V178" s="32"/>
      <c r="W178" s="32" t="s">
        <v>43</v>
      </c>
      <c r="X178" s="32"/>
      <c r="Y178" s="32"/>
      <c r="Z178" s="32"/>
      <c r="AA178" s="32"/>
    </row>
    <row r="179" spans="1:27" ht="56.65" customHeight="1" x14ac:dyDescent="0.3">
      <c r="A179" s="33" t="s">
        <v>757</v>
      </c>
      <c r="B179" s="22" t="str">
        <f t="shared" si="15"/>
        <v>8QF6+HR</v>
      </c>
      <c r="C179" s="37" t="s">
        <v>758</v>
      </c>
      <c r="D179" s="34">
        <v>43254</v>
      </c>
      <c r="E179" s="34" t="s">
        <v>36</v>
      </c>
      <c r="F179" s="35" t="s">
        <v>759</v>
      </c>
      <c r="G179" s="35" t="s">
        <v>760</v>
      </c>
      <c r="H179" s="26" t="s">
        <v>761</v>
      </c>
      <c r="I179" s="26" t="s">
        <v>762</v>
      </c>
      <c r="J179" s="27"/>
      <c r="K179" s="28" t="str">
        <f t="shared" si="16"/>
        <v>8QF6+HR</v>
      </c>
      <c r="L179" s="29" t="s">
        <v>703</v>
      </c>
      <c r="M179" s="38" t="s">
        <v>54</v>
      </c>
      <c r="N179" s="31" t="str">
        <f t="shared" si="17"/>
        <v>W</v>
      </c>
      <c r="O179" s="32"/>
      <c r="P179" s="32"/>
      <c r="Q179" s="32"/>
      <c r="R179" s="32"/>
      <c r="S179" s="32"/>
      <c r="T179" s="32"/>
      <c r="U179" s="32"/>
      <c r="V179" s="32"/>
      <c r="W179" s="32" t="s">
        <v>43</v>
      </c>
      <c r="X179" s="32"/>
      <c r="Y179" s="32"/>
      <c r="Z179" s="32"/>
      <c r="AA179" s="32"/>
    </row>
    <row r="180" spans="1:27" ht="56.65" customHeight="1" x14ac:dyDescent="0.3">
      <c r="A180" s="33" t="s">
        <v>763</v>
      </c>
      <c r="B180" s="22" t="str">
        <f t="shared" si="15"/>
        <v>8QG2+RX</v>
      </c>
      <c r="C180" s="37" t="s">
        <v>764</v>
      </c>
      <c r="D180" s="34">
        <v>43893</v>
      </c>
      <c r="E180" s="34" t="s">
        <v>45</v>
      </c>
      <c r="F180" s="35" t="s">
        <v>765</v>
      </c>
      <c r="G180" s="35" t="s">
        <v>766</v>
      </c>
      <c r="H180" s="26" t="s">
        <v>764</v>
      </c>
      <c r="I180" s="26" t="s">
        <v>618</v>
      </c>
      <c r="J180" s="27"/>
      <c r="K180" s="28" t="str">
        <f t="shared" si="16"/>
        <v>8QG2+RX</v>
      </c>
      <c r="L180" s="29"/>
      <c r="M180" s="38" t="s">
        <v>54</v>
      </c>
      <c r="N180" s="31" t="str">
        <f t="shared" si="17"/>
        <v>W</v>
      </c>
      <c r="O180" s="32"/>
      <c r="P180" s="32" t="s">
        <v>43</v>
      </c>
      <c r="Q180" s="32"/>
      <c r="R180" s="32"/>
      <c r="S180" s="32"/>
      <c r="T180" s="32"/>
      <c r="U180" s="32"/>
      <c r="V180" s="32"/>
      <c r="W180" s="32"/>
      <c r="X180" s="32"/>
      <c r="Y180" s="32"/>
      <c r="Z180" s="32" t="s">
        <v>43</v>
      </c>
      <c r="AA180" s="32"/>
    </row>
    <row r="181" spans="1:27" ht="56.65" customHeight="1" x14ac:dyDescent="0.3">
      <c r="A181" s="33" t="s">
        <v>767</v>
      </c>
      <c r="B181" s="22" t="str">
        <f t="shared" si="15"/>
        <v>8QG2+V2</v>
      </c>
      <c r="C181" s="37" t="s">
        <v>265</v>
      </c>
      <c r="D181" s="34">
        <v>43873</v>
      </c>
      <c r="E181" s="34" t="s">
        <v>45</v>
      </c>
      <c r="F181" s="35" t="s">
        <v>768</v>
      </c>
      <c r="G181" s="35" t="s">
        <v>769</v>
      </c>
      <c r="H181" s="26" t="s">
        <v>770</v>
      </c>
      <c r="I181" s="26" t="s">
        <v>135</v>
      </c>
      <c r="J181" s="27"/>
      <c r="K181" s="28" t="str">
        <f t="shared" si="16"/>
        <v>8QG2+V2</v>
      </c>
      <c r="L181" s="29"/>
      <c r="M181" s="38" t="s">
        <v>54</v>
      </c>
      <c r="N181" s="31" t="str">
        <f t="shared" ref="N181:N212" si="18">LEFT(M181,1)</f>
        <v>W</v>
      </c>
      <c r="O181" s="32"/>
      <c r="P181" s="32" t="s">
        <v>43</v>
      </c>
      <c r="Q181" s="32"/>
      <c r="R181" s="32"/>
      <c r="S181" s="32"/>
      <c r="T181" s="32"/>
      <c r="U181" s="32"/>
      <c r="V181" s="32"/>
      <c r="W181" s="32"/>
      <c r="X181" s="32"/>
      <c r="Y181" s="32"/>
      <c r="Z181" s="32"/>
      <c r="AA181" s="32"/>
    </row>
    <row r="182" spans="1:27" ht="56.65" customHeight="1" x14ac:dyDescent="0.3">
      <c r="A182" s="33" t="s">
        <v>771</v>
      </c>
      <c r="B182" s="22" t="str">
        <f t="shared" si="15"/>
        <v>8QH2+9H</v>
      </c>
      <c r="C182" s="37" t="s">
        <v>772</v>
      </c>
      <c r="D182" s="34">
        <v>43873</v>
      </c>
      <c r="E182" s="34" t="s">
        <v>45</v>
      </c>
      <c r="F182" s="35" t="s">
        <v>773</v>
      </c>
      <c r="G182" s="35" t="s">
        <v>774</v>
      </c>
      <c r="H182" s="26" t="s">
        <v>214</v>
      </c>
      <c r="I182" s="26" t="s">
        <v>775</v>
      </c>
      <c r="J182" s="27"/>
      <c r="K182" s="28" t="str">
        <f t="shared" si="16"/>
        <v>8QH2+9H</v>
      </c>
      <c r="L182" s="29"/>
      <c r="M182" s="36" t="s">
        <v>49</v>
      </c>
      <c r="N182" s="31" t="str">
        <f t="shared" si="18"/>
        <v>D</v>
      </c>
      <c r="O182" s="32"/>
      <c r="P182" s="32" t="s">
        <v>43</v>
      </c>
      <c r="Q182" s="32"/>
      <c r="R182" s="32"/>
      <c r="S182" s="32"/>
      <c r="T182" s="32"/>
      <c r="U182" s="32"/>
      <c r="V182" s="32"/>
      <c r="W182" s="32"/>
      <c r="X182" s="32"/>
      <c r="Y182" s="32"/>
      <c r="Z182" s="32"/>
      <c r="AA182" s="32"/>
    </row>
    <row r="183" spans="1:27" ht="214.5" customHeight="1" x14ac:dyDescent="0.3">
      <c r="A183" s="33" t="s">
        <v>776</v>
      </c>
      <c r="B183" s="22" t="str">
        <f t="shared" si="15"/>
        <v>8QH3+R4</v>
      </c>
      <c r="C183" s="37" t="s">
        <v>777</v>
      </c>
      <c r="D183" s="34">
        <v>42989</v>
      </c>
      <c r="E183" s="34" t="s">
        <v>778</v>
      </c>
      <c r="F183" s="35" t="s">
        <v>594</v>
      </c>
      <c r="G183" s="35" t="s">
        <v>779</v>
      </c>
      <c r="H183" s="26" t="s">
        <v>780</v>
      </c>
      <c r="I183" s="26" t="s">
        <v>781</v>
      </c>
      <c r="J183" s="27"/>
      <c r="K183" s="28" t="str">
        <f t="shared" si="16"/>
        <v>8QH3+R4</v>
      </c>
      <c r="L183" s="29" t="s">
        <v>41</v>
      </c>
      <c r="M183" s="38" t="s">
        <v>54</v>
      </c>
      <c r="N183" s="31" t="str">
        <f t="shared" si="18"/>
        <v>W</v>
      </c>
      <c r="O183" s="32"/>
      <c r="P183" s="32" t="s">
        <v>43</v>
      </c>
      <c r="Q183" s="32"/>
      <c r="R183" s="32"/>
      <c r="S183" s="32"/>
      <c r="T183" s="32"/>
      <c r="U183" s="32"/>
      <c r="V183" s="32"/>
      <c r="W183" s="32"/>
      <c r="X183" s="32"/>
      <c r="Y183" s="32"/>
      <c r="Z183" s="32"/>
      <c r="AA183" s="32"/>
    </row>
    <row r="184" spans="1:27" ht="85.15" customHeight="1" x14ac:dyDescent="0.3">
      <c r="A184" s="33" t="s">
        <v>782</v>
      </c>
      <c r="B184" s="22" t="str">
        <f t="shared" si="15"/>
        <v>8QJ4+V4</v>
      </c>
      <c r="C184" s="37" t="s">
        <v>783</v>
      </c>
      <c r="D184" s="34">
        <v>43873</v>
      </c>
      <c r="E184" s="34" t="s">
        <v>45</v>
      </c>
      <c r="F184" s="35" t="s">
        <v>628</v>
      </c>
      <c r="G184" s="35" t="s">
        <v>783</v>
      </c>
      <c r="H184" s="26" t="s">
        <v>783</v>
      </c>
      <c r="I184" s="26" t="s">
        <v>775</v>
      </c>
      <c r="J184" s="27"/>
      <c r="K184" s="28" t="str">
        <f t="shared" si="16"/>
        <v>8QJ4+V4</v>
      </c>
      <c r="L184" s="29" t="s">
        <v>628</v>
      </c>
      <c r="M184" s="38" t="s">
        <v>54</v>
      </c>
      <c r="N184" s="31" t="str">
        <f t="shared" si="18"/>
        <v>W</v>
      </c>
      <c r="O184" s="32"/>
      <c r="P184" s="32" t="s">
        <v>43</v>
      </c>
      <c r="Q184" s="32"/>
      <c r="R184" s="32"/>
      <c r="S184" s="32"/>
      <c r="T184" s="32"/>
      <c r="U184" s="32"/>
      <c r="V184" s="32"/>
      <c r="W184" s="32"/>
      <c r="X184" s="32"/>
      <c r="Y184" s="32"/>
      <c r="Z184" s="32"/>
      <c r="AA184" s="32"/>
    </row>
    <row r="185" spans="1:27" ht="85.15" customHeight="1" x14ac:dyDescent="0.3">
      <c r="A185" s="33" t="s">
        <v>784</v>
      </c>
      <c r="B185" s="22" t="str">
        <f t="shared" si="15"/>
        <v>Abstellanlagen</v>
      </c>
      <c r="C185" s="37"/>
      <c r="D185" s="34">
        <v>43873</v>
      </c>
      <c r="E185" s="34" t="s">
        <v>45</v>
      </c>
      <c r="F185" s="35" t="s">
        <v>79</v>
      </c>
      <c r="G185" s="35" t="s">
        <v>785</v>
      </c>
      <c r="H185" s="26"/>
      <c r="I185" s="26"/>
      <c r="J185" s="27"/>
      <c r="K185" s="29"/>
      <c r="L185" s="29"/>
      <c r="M185" s="38" t="s">
        <v>54</v>
      </c>
      <c r="N185" s="31" t="str">
        <f t="shared" si="18"/>
        <v>W</v>
      </c>
      <c r="O185" s="32"/>
      <c r="P185" s="32"/>
      <c r="Q185" s="32"/>
      <c r="R185" s="32"/>
      <c r="S185" s="32"/>
      <c r="T185" s="32"/>
      <c r="U185" s="32"/>
      <c r="V185" s="32"/>
      <c r="W185" s="32"/>
      <c r="X185" s="32"/>
      <c r="Y185" s="32"/>
      <c r="Z185" s="32"/>
      <c r="AA185" s="32" t="s">
        <v>43</v>
      </c>
    </row>
    <row r="186" spans="1:27" ht="85.15" customHeight="1" x14ac:dyDescent="0.3">
      <c r="A186" s="33" t="s">
        <v>786</v>
      </c>
      <c r="B186" s="22" t="str">
        <f t="shared" si="15"/>
        <v>Allgemein</v>
      </c>
      <c r="C186" s="37"/>
      <c r="D186" s="34">
        <v>43873</v>
      </c>
      <c r="E186" s="34" t="s">
        <v>45</v>
      </c>
      <c r="F186" s="35" t="s">
        <v>787</v>
      </c>
      <c r="G186" s="35" t="s">
        <v>788</v>
      </c>
      <c r="H186" s="26"/>
      <c r="I186" s="26"/>
      <c r="J186" s="27"/>
      <c r="K186" s="29"/>
      <c r="L186" s="29"/>
      <c r="M186" s="47" t="s">
        <v>189</v>
      </c>
      <c r="N186" s="31" t="str">
        <f t="shared" si="18"/>
        <v>A</v>
      </c>
      <c r="O186" s="32"/>
      <c r="P186" s="32" t="s">
        <v>43</v>
      </c>
      <c r="Q186" s="32" t="s">
        <v>43</v>
      </c>
      <c r="R186" s="32" t="s">
        <v>43</v>
      </c>
      <c r="S186" s="32"/>
      <c r="T186" s="32"/>
      <c r="U186" s="32" t="s">
        <v>43</v>
      </c>
      <c r="V186" s="32" t="s">
        <v>43</v>
      </c>
      <c r="W186" s="32" t="s">
        <v>43</v>
      </c>
      <c r="X186" s="32" t="s">
        <v>43</v>
      </c>
      <c r="Y186" s="32"/>
      <c r="Z186" s="32"/>
      <c r="AA186" s="32"/>
    </row>
    <row r="187" spans="1:27" ht="85.15" customHeight="1" x14ac:dyDescent="0.3">
      <c r="A187" s="33" t="s">
        <v>789</v>
      </c>
      <c r="B187" s="22" t="str">
        <f t="shared" si="15"/>
        <v>Beleuchtung</v>
      </c>
      <c r="C187" s="37"/>
      <c r="D187" s="34">
        <v>43873</v>
      </c>
      <c r="E187" s="34" t="s">
        <v>45</v>
      </c>
      <c r="F187" s="35" t="s">
        <v>790</v>
      </c>
      <c r="G187" s="35" t="s">
        <v>791</v>
      </c>
      <c r="H187" s="26"/>
      <c r="I187" s="26"/>
      <c r="J187" s="27"/>
      <c r="K187" s="29"/>
      <c r="L187" s="29"/>
      <c r="M187" s="38" t="s">
        <v>54</v>
      </c>
      <c r="N187" s="31" t="str">
        <f t="shared" si="18"/>
        <v>W</v>
      </c>
      <c r="O187" s="32"/>
      <c r="P187" s="32"/>
      <c r="Q187" s="32"/>
      <c r="R187" s="32"/>
      <c r="S187" s="32"/>
      <c r="T187" s="32"/>
      <c r="U187" s="32"/>
      <c r="V187" s="32"/>
      <c r="W187" s="32"/>
      <c r="X187" s="32"/>
      <c r="Y187" s="32"/>
      <c r="Z187" s="32"/>
      <c r="AA187" s="32" t="s">
        <v>43</v>
      </c>
    </row>
    <row r="188" spans="1:27" ht="85.15" customHeight="1" x14ac:dyDescent="0.3">
      <c r="A188" s="33" t="s">
        <v>792</v>
      </c>
      <c r="B188" s="22" t="str">
        <f t="shared" si="15"/>
        <v>Beschilderung</v>
      </c>
      <c r="C188" s="37"/>
      <c r="D188" s="34">
        <v>43873</v>
      </c>
      <c r="E188" s="34" t="s">
        <v>45</v>
      </c>
      <c r="F188" s="35" t="s">
        <v>793</v>
      </c>
      <c r="G188" s="35">
        <v>0</v>
      </c>
      <c r="H188" s="26"/>
      <c r="I188" s="26"/>
      <c r="J188" s="27"/>
      <c r="K188" s="29"/>
      <c r="L188" s="29"/>
      <c r="M188" s="44" t="s">
        <v>49</v>
      </c>
      <c r="N188" s="31" t="str">
        <f t="shared" si="18"/>
        <v>D</v>
      </c>
      <c r="O188" s="32"/>
      <c r="P188" s="32"/>
      <c r="Q188" s="32"/>
      <c r="R188" s="32"/>
      <c r="S188" s="32"/>
      <c r="T188" s="32"/>
      <c r="U188" s="32"/>
      <c r="V188" s="32"/>
      <c r="W188" s="32"/>
      <c r="X188" s="32"/>
      <c r="Y188" s="32"/>
      <c r="Z188" s="32"/>
      <c r="AA188" s="32" t="s">
        <v>43</v>
      </c>
    </row>
    <row r="189" spans="1:27" ht="85.15" customHeight="1" x14ac:dyDescent="0.3">
      <c r="A189" s="33" t="s">
        <v>792</v>
      </c>
      <c r="B189" s="22" t="str">
        <f t="shared" si="15"/>
        <v>Beschilderung</v>
      </c>
      <c r="C189" s="37"/>
      <c r="D189" s="34">
        <v>43873</v>
      </c>
      <c r="E189" s="34" t="s">
        <v>45</v>
      </c>
      <c r="F189" s="35" t="s">
        <v>794</v>
      </c>
      <c r="G189" s="35">
        <v>0</v>
      </c>
      <c r="H189" s="26"/>
      <c r="I189" s="26"/>
      <c r="J189" s="27"/>
      <c r="K189" s="29"/>
      <c r="L189" s="29"/>
      <c r="M189" s="36" t="s">
        <v>49</v>
      </c>
      <c r="N189" s="31" t="str">
        <f t="shared" si="18"/>
        <v>D</v>
      </c>
      <c r="O189" s="32"/>
      <c r="P189" s="32"/>
      <c r="Q189" s="32"/>
      <c r="R189" s="32"/>
      <c r="S189" s="32"/>
      <c r="T189" s="32"/>
      <c r="U189" s="32"/>
      <c r="V189" s="32"/>
      <c r="W189" s="32"/>
      <c r="X189" s="32"/>
      <c r="Y189" s="32"/>
      <c r="Z189" s="32"/>
      <c r="AA189" s="32" t="s">
        <v>43</v>
      </c>
    </row>
    <row r="190" spans="1:27" ht="85.15" customHeight="1" x14ac:dyDescent="0.3">
      <c r="A190" s="33" t="s">
        <v>795</v>
      </c>
      <c r="B190" s="22" t="str">
        <f t="shared" si="15"/>
        <v>Breite Radwege</v>
      </c>
      <c r="C190" s="37"/>
      <c r="D190" s="34">
        <v>43873</v>
      </c>
      <c r="E190" s="34" t="s">
        <v>45</v>
      </c>
      <c r="F190" s="35" t="s">
        <v>796</v>
      </c>
      <c r="G190" s="35" t="s">
        <v>797</v>
      </c>
      <c r="H190" s="26"/>
      <c r="I190" s="26"/>
      <c r="J190" s="27"/>
      <c r="K190" s="29"/>
      <c r="L190" s="29"/>
      <c r="M190" s="38" t="s">
        <v>54</v>
      </c>
      <c r="N190" s="31" t="str">
        <f t="shared" si="18"/>
        <v>W</v>
      </c>
      <c r="O190" s="32"/>
      <c r="P190" s="32"/>
      <c r="Q190" s="32"/>
      <c r="R190" s="32"/>
      <c r="S190" s="32"/>
      <c r="T190" s="32"/>
      <c r="U190" s="32"/>
      <c r="V190" s="32"/>
      <c r="W190" s="32"/>
      <c r="X190" s="32"/>
      <c r="Y190" s="32"/>
      <c r="Z190" s="32"/>
      <c r="AA190" s="32" t="s">
        <v>43</v>
      </c>
    </row>
    <row r="191" spans="1:27" ht="85.15" customHeight="1" x14ac:dyDescent="0.3">
      <c r="A191" s="33" t="s">
        <v>795</v>
      </c>
      <c r="B191" s="22" t="str">
        <f t="shared" si="15"/>
        <v>Breite Radwege</v>
      </c>
      <c r="C191" s="37"/>
      <c r="D191" s="34">
        <v>43873</v>
      </c>
      <c r="E191" s="34" t="s">
        <v>45</v>
      </c>
      <c r="F191" s="35" t="s">
        <v>798</v>
      </c>
      <c r="G191" s="35" t="s">
        <v>797</v>
      </c>
      <c r="H191" s="26"/>
      <c r="I191" s="26"/>
      <c r="J191" s="27"/>
      <c r="K191" s="29"/>
      <c r="L191" s="29"/>
      <c r="M191" s="38" t="s">
        <v>54</v>
      </c>
      <c r="N191" s="31" t="str">
        <f t="shared" si="18"/>
        <v>W</v>
      </c>
      <c r="O191" s="32"/>
      <c r="P191" s="32"/>
      <c r="Q191" s="32"/>
      <c r="R191" s="32"/>
      <c r="S191" s="32"/>
      <c r="T191" s="32"/>
      <c r="U191" s="32"/>
      <c r="V191" s="32"/>
      <c r="W191" s="32"/>
      <c r="X191" s="32"/>
      <c r="Y191" s="32"/>
      <c r="Z191" s="32"/>
      <c r="AA191" s="32" t="s">
        <v>43</v>
      </c>
    </row>
    <row r="192" spans="1:27" ht="168.75" customHeight="1" x14ac:dyDescent="0.3">
      <c r="A192" s="33" t="s">
        <v>796</v>
      </c>
      <c r="B192" s="22" t="str">
        <f t="shared" si="15"/>
        <v>Einmündungen</v>
      </c>
      <c r="C192" s="37"/>
      <c r="D192" s="34">
        <v>43873</v>
      </c>
      <c r="E192" s="34" t="s">
        <v>45</v>
      </c>
      <c r="F192" s="35" t="s">
        <v>799</v>
      </c>
      <c r="G192" s="35" t="s">
        <v>800</v>
      </c>
      <c r="H192" s="26"/>
      <c r="I192" s="26"/>
      <c r="J192" s="27"/>
      <c r="K192" s="29"/>
      <c r="L192" s="29"/>
      <c r="M192" s="44" t="s">
        <v>49</v>
      </c>
      <c r="N192" s="31" t="str">
        <f t="shared" si="18"/>
        <v>D</v>
      </c>
      <c r="O192" s="32"/>
      <c r="P192" s="32"/>
      <c r="Q192" s="32"/>
      <c r="R192" s="32"/>
      <c r="S192" s="32"/>
      <c r="T192" s="32"/>
      <c r="U192" s="32"/>
      <c r="V192" s="32"/>
      <c r="W192" s="32"/>
      <c r="X192" s="32"/>
      <c r="Y192" s="32"/>
      <c r="Z192" s="32"/>
      <c r="AA192" s="32" t="s">
        <v>43</v>
      </c>
    </row>
    <row r="193" spans="1:27" ht="85.15" customHeight="1" x14ac:dyDescent="0.3">
      <c r="A193" s="33" t="s">
        <v>796</v>
      </c>
      <c r="B193" s="22" t="str">
        <f t="shared" si="15"/>
        <v>Einmündungen</v>
      </c>
      <c r="C193" s="37"/>
      <c r="D193" s="34">
        <v>43873</v>
      </c>
      <c r="E193" s="34" t="s">
        <v>45</v>
      </c>
      <c r="F193" s="35" t="s">
        <v>799</v>
      </c>
      <c r="G193" s="35" t="s">
        <v>801</v>
      </c>
      <c r="H193" s="26"/>
      <c r="I193" s="26"/>
      <c r="J193" s="27"/>
      <c r="K193" s="29"/>
      <c r="L193" s="29"/>
      <c r="M193" s="38" t="s">
        <v>54</v>
      </c>
      <c r="N193" s="31" t="str">
        <f t="shared" si="18"/>
        <v>W</v>
      </c>
      <c r="O193" s="32"/>
      <c r="P193" s="32"/>
      <c r="Q193" s="32"/>
      <c r="R193" s="32"/>
      <c r="S193" s="32"/>
      <c r="T193" s="32"/>
      <c r="U193" s="32"/>
      <c r="V193" s="32"/>
      <c r="W193" s="32"/>
      <c r="X193" s="32"/>
      <c r="Y193" s="32"/>
      <c r="Z193" s="32"/>
      <c r="AA193" s="32" t="s">
        <v>43</v>
      </c>
    </row>
    <row r="194" spans="1:27" ht="85.15" customHeight="1" x14ac:dyDescent="0.3">
      <c r="A194" s="33" t="s">
        <v>796</v>
      </c>
      <c r="B194" s="22" t="str">
        <f t="shared" si="15"/>
        <v>Einmündungen</v>
      </c>
      <c r="C194" s="37"/>
      <c r="D194" s="34">
        <v>43873</v>
      </c>
      <c r="E194" s="34" t="s">
        <v>45</v>
      </c>
      <c r="F194" s="35" t="s">
        <v>799</v>
      </c>
      <c r="G194" s="35" t="s">
        <v>802</v>
      </c>
      <c r="H194" s="26"/>
      <c r="I194" s="26"/>
      <c r="J194" s="27"/>
      <c r="K194" s="29"/>
      <c r="L194" s="29"/>
      <c r="M194" s="38" t="s">
        <v>54</v>
      </c>
      <c r="N194" s="31" t="str">
        <f t="shared" si="18"/>
        <v>W</v>
      </c>
      <c r="O194" s="32"/>
      <c r="P194" s="32"/>
      <c r="Q194" s="32"/>
      <c r="R194" s="32"/>
      <c r="S194" s="32"/>
      <c r="T194" s="32"/>
      <c r="U194" s="32"/>
      <c r="V194" s="32"/>
      <c r="W194" s="32"/>
      <c r="X194" s="32"/>
      <c r="Y194" s="32"/>
      <c r="Z194" s="32"/>
      <c r="AA194" s="32" t="s">
        <v>43</v>
      </c>
    </row>
    <row r="195" spans="1:27" ht="85.15" customHeight="1" x14ac:dyDescent="0.3">
      <c r="A195" s="33" t="s">
        <v>796</v>
      </c>
      <c r="B195" s="22" t="str">
        <f t="shared" si="15"/>
        <v>Einmündungen</v>
      </c>
      <c r="C195" s="37"/>
      <c r="D195" s="34">
        <v>43894</v>
      </c>
      <c r="E195" s="34" t="s">
        <v>45</v>
      </c>
      <c r="F195" s="35" t="s">
        <v>803</v>
      </c>
      <c r="G195" s="35" t="s">
        <v>804</v>
      </c>
      <c r="H195" s="26"/>
      <c r="I195" s="26"/>
      <c r="J195" s="27"/>
      <c r="K195" s="29"/>
      <c r="L195" s="29"/>
      <c r="M195" s="38" t="s">
        <v>54</v>
      </c>
      <c r="N195" s="31" t="str">
        <f t="shared" si="18"/>
        <v>W</v>
      </c>
      <c r="O195" s="32"/>
      <c r="P195" s="32"/>
      <c r="Q195" s="32"/>
      <c r="R195" s="32"/>
      <c r="S195" s="32"/>
      <c r="T195" s="32"/>
      <c r="U195" s="32"/>
      <c r="V195" s="32"/>
      <c r="W195" s="32"/>
      <c r="X195" s="32"/>
      <c r="Y195" s="32"/>
      <c r="Z195" s="32"/>
      <c r="AA195" s="32"/>
    </row>
    <row r="196" spans="1:27" ht="85.15" customHeight="1" x14ac:dyDescent="0.3">
      <c r="A196" s="33" t="s">
        <v>796</v>
      </c>
      <c r="B196" s="22" t="str">
        <f t="shared" si="15"/>
        <v>Einmündungen</v>
      </c>
      <c r="C196" s="37"/>
      <c r="D196" s="34">
        <v>43873</v>
      </c>
      <c r="E196" s="34" t="s">
        <v>45</v>
      </c>
      <c r="F196" s="35" t="s">
        <v>805</v>
      </c>
      <c r="G196" s="35" t="s">
        <v>806</v>
      </c>
      <c r="H196" s="26"/>
      <c r="I196" s="26"/>
      <c r="J196" s="27"/>
      <c r="K196" s="29"/>
      <c r="L196" s="29"/>
      <c r="M196" s="47" t="s">
        <v>189</v>
      </c>
      <c r="N196" s="31" t="str">
        <f t="shared" si="18"/>
        <v>A</v>
      </c>
      <c r="O196" s="32"/>
      <c r="P196" s="32"/>
      <c r="Q196" s="32"/>
      <c r="R196" s="32"/>
      <c r="S196" s="32"/>
      <c r="T196" s="32"/>
      <c r="U196" s="32"/>
      <c r="V196" s="32"/>
      <c r="W196" s="32"/>
      <c r="X196" s="32"/>
      <c r="Y196" s="32"/>
      <c r="Z196" s="32"/>
      <c r="AA196" s="32" t="s">
        <v>43</v>
      </c>
    </row>
    <row r="197" spans="1:27" ht="85.15" customHeight="1" x14ac:dyDescent="0.3">
      <c r="A197" s="33" t="s">
        <v>807</v>
      </c>
      <c r="B197" s="22" t="str">
        <f t="shared" si="15"/>
        <v>Gute Radweg</v>
      </c>
      <c r="C197" s="37"/>
      <c r="D197" s="34">
        <v>43873</v>
      </c>
      <c r="E197" s="34" t="s">
        <v>45</v>
      </c>
      <c r="F197" s="35" t="s">
        <v>808</v>
      </c>
      <c r="G197" s="35">
        <v>0</v>
      </c>
      <c r="H197" s="26"/>
      <c r="I197" s="26"/>
      <c r="J197" s="27"/>
      <c r="K197" s="29"/>
      <c r="L197" s="29"/>
      <c r="M197" s="47" t="s">
        <v>189</v>
      </c>
      <c r="N197" s="31" t="str">
        <f t="shared" si="18"/>
        <v>A</v>
      </c>
      <c r="O197" s="32"/>
      <c r="P197" s="32"/>
      <c r="Q197" s="32"/>
      <c r="R197" s="32"/>
      <c r="S197" s="32"/>
      <c r="T197" s="32"/>
      <c r="U197" s="32"/>
      <c r="V197" s="32"/>
      <c r="W197" s="32"/>
      <c r="X197" s="32"/>
      <c r="Y197" s="32"/>
      <c r="Z197" s="32"/>
      <c r="AA197" s="32" t="s">
        <v>43</v>
      </c>
    </row>
    <row r="198" spans="1:27" ht="85.15" customHeight="1" x14ac:dyDescent="0.3">
      <c r="A198" s="33" t="s">
        <v>809</v>
      </c>
      <c r="B198" s="22" t="str">
        <f t="shared" si="15"/>
        <v>Gute Radwege</v>
      </c>
      <c r="C198" s="37"/>
      <c r="D198" s="34">
        <v>43873</v>
      </c>
      <c r="E198" s="34" t="s">
        <v>45</v>
      </c>
      <c r="F198" s="35" t="s">
        <v>810</v>
      </c>
      <c r="G198" s="35" t="s">
        <v>811</v>
      </c>
      <c r="H198" s="26"/>
      <c r="I198" s="26"/>
      <c r="J198" s="27"/>
      <c r="K198" s="29"/>
      <c r="L198" s="29"/>
      <c r="M198" s="47" t="s">
        <v>189</v>
      </c>
      <c r="N198" s="31" t="str">
        <f t="shared" si="18"/>
        <v>A</v>
      </c>
      <c r="O198" s="32"/>
      <c r="P198" s="32"/>
      <c r="Q198" s="32"/>
      <c r="R198" s="32"/>
      <c r="S198" s="32"/>
      <c r="T198" s="32"/>
      <c r="U198" s="32"/>
      <c r="V198" s="32"/>
      <c r="W198" s="32"/>
      <c r="X198" s="32"/>
      <c r="Y198" s="32"/>
      <c r="Z198" s="32"/>
      <c r="AA198" s="32" t="s">
        <v>43</v>
      </c>
    </row>
    <row r="199" spans="1:27" ht="85.15" customHeight="1" x14ac:dyDescent="0.3">
      <c r="A199" s="33" t="s">
        <v>809</v>
      </c>
      <c r="B199" s="22" t="str">
        <f t="shared" ref="B199:B256" si="19">HYPERLINK(CONCATENATE("https://www.google.com/maps/search/?api=1&amp;query=9F4F",LEFT(A199,4),"%2B",RIGHT(A199,2)),A199)</f>
        <v>Gute Radwege</v>
      </c>
      <c r="C199" s="37"/>
      <c r="D199" s="34">
        <v>43873</v>
      </c>
      <c r="E199" s="34" t="s">
        <v>45</v>
      </c>
      <c r="F199" s="35" t="s">
        <v>79</v>
      </c>
      <c r="G199" s="35" t="s">
        <v>812</v>
      </c>
      <c r="H199" s="26"/>
      <c r="I199" s="26"/>
      <c r="J199" s="27"/>
      <c r="K199" s="29"/>
      <c r="L199" s="29"/>
      <c r="M199" s="47" t="s">
        <v>189</v>
      </c>
      <c r="N199" s="31" t="str">
        <f t="shared" si="18"/>
        <v>A</v>
      </c>
      <c r="O199" s="32"/>
      <c r="P199" s="32"/>
      <c r="Q199" s="32"/>
      <c r="R199" s="32"/>
      <c r="S199" s="32"/>
      <c r="T199" s="32"/>
      <c r="U199" s="32"/>
      <c r="V199" s="32"/>
      <c r="W199" s="32"/>
      <c r="X199" s="32"/>
      <c r="Y199" s="32"/>
      <c r="Z199" s="32"/>
      <c r="AA199" s="32" t="s">
        <v>43</v>
      </c>
    </row>
    <row r="200" spans="1:27" ht="85.15" customHeight="1" x14ac:dyDescent="0.3">
      <c r="A200" s="33" t="s">
        <v>809</v>
      </c>
      <c r="B200" s="22" t="str">
        <f t="shared" si="19"/>
        <v>Gute Radwege</v>
      </c>
      <c r="C200" s="37"/>
      <c r="D200" s="34">
        <v>43873</v>
      </c>
      <c r="E200" s="34" t="s">
        <v>45</v>
      </c>
      <c r="F200" s="35" t="s">
        <v>799</v>
      </c>
      <c r="G200" s="35" t="s">
        <v>813</v>
      </c>
      <c r="H200" s="26"/>
      <c r="I200" s="26"/>
      <c r="J200" s="27"/>
      <c r="K200" s="29"/>
      <c r="L200" s="29"/>
      <c r="M200" s="38" t="s">
        <v>54</v>
      </c>
      <c r="N200" s="31" t="str">
        <f t="shared" si="18"/>
        <v>W</v>
      </c>
      <c r="O200" s="32" t="s">
        <v>43</v>
      </c>
      <c r="P200" s="32"/>
      <c r="Q200" s="32" t="s">
        <v>43</v>
      </c>
      <c r="R200" s="32"/>
      <c r="S200" s="32"/>
      <c r="T200" s="32"/>
      <c r="U200" s="32" t="s">
        <v>43</v>
      </c>
      <c r="V200" s="32"/>
      <c r="W200" s="32"/>
      <c r="X200" s="32"/>
      <c r="Y200" s="32"/>
      <c r="Z200" s="32"/>
      <c r="AA200" s="32" t="s">
        <v>43</v>
      </c>
    </row>
    <row r="201" spans="1:27" ht="85.15" customHeight="1" x14ac:dyDescent="0.3">
      <c r="A201" s="33" t="s">
        <v>809</v>
      </c>
      <c r="B201" s="22" t="str">
        <f t="shared" si="19"/>
        <v>Gute Radwege</v>
      </c>
      <c r="C201" s="37"/>
      <c r="D201" s="34">
        <v>43873</v>
      </c>
      <c r="E201" s="34" t="s">
        <v>45</v>
      </c>
      <c r="F201" s="35" t="s">
        <v>799</v>
      </c>
      <c r="G201" s="35" t="s">
        <v>814</v>
      </c>
      <c r="H201" s="26"/>
      <c r="I201" s="26"/>
      <c r="J201" s="27"/>
      <c r="K201" s="29"/>
      <c r="L201" s="29"/>
      <c r="M201" s="38" t="s">
        <v>54</v>
      </c>
      <c r="N201" s="31" t="str">
        <f t="shared" si="18"/>
        <v>W</v>
      </c>
      <c r="O201" s="32"/>
      <c r="P201" s="32"/>
      <c r="Q201" s="32"/>
      <c r="R201" s="32"/>
      <c r="S201" s="32"/>
      <c r="T201" s="32"/>
      <c r="U201" s="32"/>
      <c r="V201" s="32"/>
      <c r="W201" s="32"/>
      <c r="X201" s="32"/>
      <c r="Y201" s="32"/>
      <c r="Z201" s="32"/>
      <c r="AA201" s="32" t="s">
        <v>43</v>
      </c>
    </row>
    <row r="202" spans="1:27" ht="85.15" customHeight="1" x14ac:dyDescent="0.3">
      <c r="A202" s="33" t="s">
        <v>809</v>
      </c>
      <c r="B202" s="22" t="str">
        <f t="shared" si="19"/>
        <v>Gute Radwege</v>
      </c>
      <c r="C202" s="37"/>
      <c r="D202" s="34">
        <v>43873</v>
      </c>
      <c r="E202" s="34" t="s">
        <v>45</v>
      </c>
      <c r="F202" s="35" t="s">
        <v>799</v>
      </c>
      <c r="G202" s="35" t="s">
        <v>815</v>
      </c>
      <c r="H202" s="26"/>
      <c r="I202" s="26"/>
      <c r="J202" s="27"/>
      <c r="K202" s="29"/>
      <c r="L202" s="29"/>
      <c r="M202" s="47" t="s">
        <v>189</v>
      </c>
      <c r="N202" s="31" t="str">
        <f t="shared" si="18"/>
        <v>A</v>
      </c>
      <c r="O202" s="32"/>
      <c r="P202" s="32"/>
      <c r="Q202" s="32"/>
      <c r="R202" s="32"/>
      <c r="S202" s="32"/>
      <c r="T202" s="32"/>
      <c r="U202" s="32"/>
      <c r="V202" s="32"/>
      <c r="W202" s="32"/>
      <c r="X202" s="32"/>
      <c r="Y202" s="32"/>
      <c r="Z202" s="32"/>
      <c r="AA202" s="32" t="s">
        <v>43</v>
      </c>
    </row>
    <row r="203" spans="1:27" ht="85.15" customHeight="1" x14ac:dyDescent="0.3">
      <c r="A203" s="33" t="s">
        <v>809</v>
      </c>
      <c r="B203" s="22" t="str">
        <f t="shared" si="19"/>
        <v>Gute Radwege</v>
      </c>
      <c r="C203" s="37"/>
      <c r="D203" s="34">
        <v>43873</v>
      </c>
      <c r="E203" s="34" t="s">
        <v>45</v>
      </c>
      <c r="F203" s="35" t="s">
        <v>799</v>
      </c>
      <c r="G203" s="35" t="s">
        <v>816</v>
      </c>
      <c r="H203" s="26"/>
      <c r="I203" s="26"/>
      <c r="J203" s="27"/>
      <c r="K203" s="29"/>
      <c r="L203" s="29"/>
      <c r="M203" s="38" t="s">
        <v>54</v>
      </c>
      <c r="N203" s="31" t="str">
        <f t="shared" si="18"/>
        <v>W</v>
      </c>
      <c r="O203" s="32"/>
      <c r="P203" s="32"/>
      <c r="Q203" s="32"/>
      <c r="R203" s="32"/>
      <c r="S203" s="32"/>
      <c r="T203" s="32"/>
      <c r="U203" s="32"/>
      <c r="V203" s="32"/>
      <c r="W203" s="32"/>
      <c r="X203" s="32"/>
      <c r="Y203" s="32"/>
      <c r="Z203" s="32"/>
      <c r="AA203" s="32" t="s">
        <v>43</v>
      </c>
    </row>
    <row r="204" spans="1:27" ht="85.15" customHeight="1" x14ac:dyDescent="0.3">
      <c r="A204" s="33" t="s">
        <v>809</v>
      </c>
      <c r="B204" s="22" t="str">
        <f t="shared" si="19"/>
        <v>Gute Radwege</v>
      </c>
      <c r="C204" s="37"/>
      <c r="D204" s="34">
        <v>43873</v>
      </c>
      <c r="E204" s="34" t="s">
        <v>45</v>
      </c>
      <c r="F204" s="35" t="s">
        <v>799</v>
      </c>
      <c r="G204" s="35" t="s">
        <v>817</v>
      </c>
      <c r="H204" s="26"/>
      <c r="I204" s="26"/>
      <c r="J204" s="27"/>
      <c r="K204" s="29"/>
      <c r="L204" s="29"/>
      <c r="M204" s="44" t="s">
        <v>49</v>
      </c>
      <c r="N204" s="31" t="str">
        <f t="shared" si="18"/>
        <v>D</v>
      </c>
      <c r="O204" s="32"/>
      <c r="P204" s="32"/>
      <c r="Q204" s="32"/>
      <c r="R204" s="32"/>
      <c r="S204" s="32"/>
      <c r="T204" s="32"/>
      <c r="U204" s="32"/>
      <c r="V204" s="32"/>
      <c r="W204" s="32"/>
      <c r="X204" s="32"/>
      <c r="Y204" s="32"/>
      <c r="Z204" s="32"/>
      <c r="AA204" s="32" t="s">
        <v>43</v>
      </c>
    </row>
    <row r="205" spans="1:27" ht="132" customHeight="1" x14ac:dyDescent="0.3">
      <c r="A205" s="33" t="s">
        <v>809</v>
      </c>
      <c r="B205" s="22" t="str">
        <f t="shared" si="19"/>
        <v>Gute Radwege</v>
      </c>
      <c r="C205" s="37"/>
      <c r="D205" s="34">
        <v>43873</v>
      </c>
      <c r="E205" s="34" t="s">
        <v>45</v>
      </c>
      <c r="F205" s="35" t="s">
        <v>799</v>
      </c>
      <c r="G205" s="35" t="s">
        <v>818</v>
      </c>
      <c r="H205" s="26"/>
      <c r="I205" s="26"/>
      <c r="J205" s="27"/>
      <c r="K205" s="29"/>
      <c r="L205" s="29"/>
      <c r="M205" s="30" t="s">
        <v>42</v>
      </c>
      <c r="N205" s="31" t="str">
        <f t="shared" si="18"/>
        <v>G</v>
      </c>
      <c r="O205" s="32"/>
      <c r="P205" s="32"/>
      <c r="Q205" s="32"/>
      <c r="R205" s="32"/>
      <c r="S205" s="32"/>
      <c r="T205" s="32"/>
      <c r="U205" s="32"/>
      <c r="V205" s="32"/>
      <c r="W205" s="32"/>
      <c r="X205" s="32"/>
      <c r="Y205" s="32"/>
      <c r="Z205" s="32"/>
      <c r="AA205" s="32" t="s">
        <v>43</v>
      </c>
    </row>
    <row r="206" spans="1:27" ht="85.15" customHeight="1" x14ac:dyDescent="0.3">
      <c r="A206" s="33" t="s">
        <v>809</v>
      </c>
      <c r="B206" s="22" t="str">
        <f t="shared" si="19"/>
        <v>Gute Radwege</v>
      </c>
      <c r="C206" s="37"/>
      <c r="D206" s="34">
        <v>43873</v>
      </c>
      <c r="E206" s="34" t="s">
        <v>45</v>
      </c>
      <c r="F206" s="35" t="s">
        <v>819</v>
      </c>
      <c r="G206" s="35" t="s">
        <v>820</v>
      </c>
      <c r="H206" s="26"/>
      <c r="I206" s="26"/>
      <c r="J206" s="27"/>
      <c r="K206" s="29"/>
      <c r="L206" s="29"/>
      <c r="M206" s="38" t="s">
        <v>54</v>
      </c>
      <c r="N206" s="31" t="str">
        <f t="shared" si="18"/>
        <v>W</v>
      </c>
      <c r="O206" s="32"/>
      <c r="P206" s="32"/>
      <c r="Q206" s="32"/>
      <c r="R206" s="32"/>
      <c r="S206" s="32"/>
      <c r="T206" s="32"/>
      <c r="U206" s="32"/>
      <c r="V206" s="32"/>
      <c r="W206" s="32"/>
      <c r="X206" s="32"/>
      <c r="Y206" s="32"/>
      <c r="Z206" s="32"/>
      <c r="AA206" s="32" t="s">
        <v>43</v>
      </c>
    </row>
    <row r="207" spans="1:27" ht="85.15" customHeight="1" x14ac:dyDescent="0.3">
      <c r="A207" s="33" t="s">
        <v>809</v>
      </c>
      <c r="B207" s="22" t="str">
        <f t="shared" si="19"/>
        <v>Gute Radwege</v>
      </c>
      <c r="C207" s="37"/>
      <c r="D207" s="34">
        <v>43873</v>
      </c>
      <c r="E207" s="34" t="s">
        <v>45</v>
      </c>
      <c r="F207" s="35" t="s">
        <v>819</v>
      </c>
      <c r="G207" s="35" t="s">
        <v>821</v>
      </c>
      <c r="H207" s="26"/>
      <c r="I207" s="26"/>
      <c r="J207" s="27"/>
      <c r="K207" s="29"/>
      <c r="L207" s="29"/>
      <c r="M207" s="36" t="s">
        <v>49</v>
      </c>
      <c r="N207" s="31" t="str">
        <f t="shared" si="18"/>
        <v>D</v>
      </c>
      <c r="O207" s="32"/>
      <c r="P207" s="32"/>
      <c r="Q207" s="32"/>
      <c r="R207" s="32"/>
      <c r="S207" s="32"/>
      <c r="T207" s="32"/>
      <c r="U207" s="32"/>
      <c r="V207" s="32"/>
      <c r="W207" s="32"/>
      <c r="X207" s="32"/>
      <c r="Y207" s="32"/>
      <c r="Z207" s="32"/>
      <c r="AA207" s="32" t="s">
        <v>43</v>
      </c>
    </row>
    <row r="208" spans="1:27" ht="85.15" customHeight="1" x14ac:dyDescent="0.3">
      <c r="A208" s="33" t="s">
        <v>809</v>
      </c>
      <c r="B208" s="22" t="str">
        <f t="shared" si="19"/>
        <v>Gute Radwege</v>
      </c>
      <c r="C208" s="37"/>
      <c r="D208" s="34">
        <v>43873</v>
      </c>
      <c r="E208" s="34" t="s">
        <v>45</v>
      </c>
      <c r="F208" s="35" t="s">
        <v>819</v>
      </c>
      <c r="G208" s="35" t="s">
        <v>822</v>
      </c>
      <c r="H208" s="26"/>
      <c r="I208" s="26"/>
      <c r="J208" s="27"/>
      <c r="K208" s="29"/>
      <c r="L208" s="29"/>
      <c r="M208" s="38" t="s">
        <v>54</v>
      </c>
      <c r="N208" s="31" t="str">
        <f t="shared" si="18"/>
        <v>W</v>
      </c>
      <c r="O208" s="32"/>
      <c r="P208" s="32"/>
      <c r="Q208" s="32"/>
      <c r="R208" s="32"/>
      <c r="S208" s="32"/>
      <c r="T208" s="32"/>
      <c r="U208" s="32"/>
      <c r="V208" s="32"/>
      <c r="W208" s="32"/>
      <c r="X208" s="32"/>
      <c r="Y208" s="32"/>
      <c r="Z208" s="32"/>
      <c r="AA208" s="32" t="s">
        <v>43</v>
      </c>
    </row>
    <row r="209" spans="1:27" ht="85.15" customHeight="1" x14ac:dyDescent="0.3">
      <c r="A209" s="33" t="s">
        <v>809</v>
      </c>
      <c r="B209" s="22" t="str">
        <f t="shared" si="19"/>
        <v>Gute Radwege</v>
      </c>
      <c r="C209" s="37"/>
      <c r="D209" s="34">
        <v>43873</v>
      </c>
      <c r="E209" s="34" t="s">
        <v>45</v>
      </c>
      <c r="F209" s="35" t="s">
        <v>823</v>
      </c>
      <c r="G209" s="35" t="s">
        <v>824</v>
      </c>
      <c r="H209" s="26"/>
      <c r="I209" s="26"/>
      <c r="J209" s="27"/>
      <c r="K209" s="29"/>
      <c r="L209" s="29"/>
      <c r="M209" s="36" t="s">
        <v>49</v>
      </c>
      <c r="N209" s="31" t="str">
        <f t="shared" si="18"/>
        <v>D</v>
      </c>
      <c r="O209" s="32"/>
      <c r="P209" s="32"/>
      <c r="Q209" s="32"/>
      <c r="R209" s="32"/>
      <c r="S209" s="32"/>
      <c r="T209" s="32"/>
      <c r="U209" s="32"/>
      <c r="V209" s="32"/>
      <c r="W209" s="32"/>
      <c r="X209" s="32"/>
      <c r="Y209" s="32"/>
      <c r="Z209" s="32"/>
      <c r="AA209" s="32" t="s">
        <v>43</v>
      </c>
    </row>
    <row r="210" spans="1:27" ht="85.15" customHeight="1" x14ac:dyDescent="0.3">
      <c r="A210" s="33" t="s">
        <v>809</v>
      </c>
      <c r="B210" s="22" t="str">
        <f t="shared" si="19"/>
        <v>Gute Radwege</v>
      </c>
      <c r="C210" s="37"/>
      <c r="D210" s="34">
        <v>43894</v>
      </c>
      <c r="E210" s="34" t="s">
        <v>45</v>
      </c>
      <c r="F210" s="35" t="s">
        <v>825</v>
      </c>
      <c r="G210" s="35" t="s">
        <v>826</v>
      </c>
      <c r="H210" s="26"/>
      <c r="I210" s="26"/>
      <c r="J210" s="27"/>
      <c r="K210" s="29"/>
      <c r="L210" s="29"/>
      <c r="M210" s="30" t="s">
        <v>90</v>
      </c>
      <c r="N210" s="31" t="str">
        <f t="shared" si="18"/>
        <v>G</v>
      </c>
      <c r="O210" s="32"/>
      <c r="P210" s="32"/>
      <c r="Q210" s="32"/>
      <c r="R210" s="32"/>
      <c r="S210" s="32"/>
      <c r="T210" s="32"/>
      <c r="U210" s="32"/>
      <c r="V210" s="32"/>
      <c r="W210" s="32"/>
      <c r="X210" s="32"/>
      <c r="Y210" s="32"/>
      <c r="Z210" s="32"/>
      <c r="AA210" s="32"/>
    </row>
    <row r="211" spans="1:27" ht="85.15" customHeight="1" x14ac:dyDescent="0.3">
      <c r="A211" s="33" t="s">
        <v>809</v>
      </c>
      <c r="B211" s="22" t="str">
        <f t="shared" si="19"/>
        <v>Gute Radwege</v>
      </c>
      <c r="C211" s="37"/>
      <c r="D211" s="34">
        <v>43894</v>
      </c>
      <c r="E211" s="34" t="s">
        <v>45</v>
      </c>
      <c r="F211" s="35" t="s">
        <v>827</v>
      </c>
      <c r="G211" s="35" t="s">
        <v>828</v>
      </c>
      <c r="H211" s="26"/>
      <c r="I211" s="26"/>
      <c r="J211" s="27"/>
      <c r="K211" s="29"/>
      <c r="L211" s="29"/>
      <c r="M211" s="30" t="s">
        <v>42</v>
      </c>
      <c r="N211" s="31" t="str">
        <f t="shared" si="18"/>
        <v>G</v>
      </c>
      <c r="O211" s="32"/>
      <c r="P211" s="32"/>
      <c r="Q211" s="32"/>
      <c r="R211" s="32"/>
      <c r="S211" s="32"/>
      <c r="T211" s="32"/>
      <c r="U211" s="32"/>
      <c r="V211" s="32"/>
      <c r="W211" s="32"/>
      <c r="X211" s="32"/>
      <c r="Y211" s="32"/>
      <c r="Z211" s="32"/>
      <c r="AA211" s="32"/>
    </row>
    <row r="212" spans="1:27" ht="85.15" customHeight="1" x14ac:dyDescent="0.3">
      <c r="A212" s="33" t="s">
        <v>809</v>
      </c>
      <c r="B212" s="22" t="str">
        <f t="shared" si="19"/>
        <v>Gute Radwege</v>
      </c>
      <c r="C212" s="37"/>
      <c r="D212" s="34"/>
      <c r="E212" s="34" t="s">
        <v>45</v>
      </c>
      <c r="F212" s="35"/>
      <c r="G212" s="35"/>
      <c r="H212" s="26"/>
      <c r="I212" s="26"/>
      <c r="J212" s="27"/>
      <c r="K212" s="29"/>
      <c r="L212" s="29"/>
      <c r="M212" s="38" t="s">
        <v>54</v>
      </c>
      <c r="N212" s="31" t="str">
        <f t="shared" si="18"/>
        <v>W</v>
      </c>
      <c r="O212" s="32"/>
      <c r="P212" s="32"/>
      <c r="Q212" s="32"/>
      <c r="R212" s="32"/>
      <c r="S212" s="32"/>
      <c r="T212" s="32"/>
      <c r="U212" s="32"/>
      <c r="V212" s="32"/>
      <c r="W212" s="32"/>
      <c r="X212" s="32"/>
      <c r="Y212" s="32"/>
      <c r="Z212" s="32"/>
      <c r="AA212" s="32"/>
    </row>
    <row r="213" spans="1:27" ht="85.15" customHeight="1" x14ac:dyDescent="0.3">
      <c r="A213" s="33" t="s">
        <v>809</v>
      </c>
      <c r="B213" s="22" t="str">
        <f t="shared" si="19"/>
        <v>Gute Radwege</v>
      </c>
      <c r="C213" s="37"/>
      <c r="D213" s="34">
        <v>43873</v>
      </c>
      <c r="E213" s="34" t="s">
        <v>45</v>
      </c>
      <c r="F213" s="35" t="s">
        <v>829</v>
      </c>
      <c r="G213" s="35" t="s">
        <v>829</v>
      </c>
      <c r="H213" s="26"/>
      <c r="I213" s="26"/>
      <c r="J213" s="27"/>
      <c r="K213" s="29"/>
      <c r="L213" s="29"/>
      <c r="M213" s="47" t="s">
        <v>189</v>
      </c>
      <c r="N213" s="31" t="str">
        <f t="shared" ref="N213:N244" si="20">LEFT(M213,1)</f>
        <v>A</v>
      </c>
      <c r="O213" s="32"/>
      <c r="P213" s="32"/>
      <c r="Q213" s="32"/>
      <c r="R213" s="32"/>
      <c r="S213" s="32"/>
      <c r="T213" s="32"/>
      <c r="U213" s="32"/>
      <c r="V213" s="32"/>
      <c r="W213" s="32"/>
      <c r="X213" s="32"/>
      <c r="Y213" s="32"/>
      <c r="Z213" s="32"/>
      <c r="AA213" s="32" t="s">
        <v>43</v>
      </c>
    </row>
    <row r="214" spans="1:27" ht="85.15" customHeight="1" x14ac:dyDescent="0.3">
      <c r="A214" s="33" t="s">
        <v>809</v>
      </c>
      <c r="B214" s="22" t="str">
        <f t="shared" si="19"/>
        <v>Gute Radwege</v>
      </c>
      <c r="C214" s="37"/>
      <c r="D214" s="34">
        <v>43873</v>
      </c>
      <c r="E214" s="34" t="s">
        <v>45</v>
      </c>
      <c r="F214" s="35" t="s">
        <v>416</v>
      </c>
      <c r="G214" s="35" t="s">
        <v>830</v>
      </c>
      <c r="H214" s="26"/>
      <c r="I214" s="26"/>
      <c r="J214" s="27"/>
      <c r="K214" s="29"/>
      <c r="L214" s="29"/>
      <c r="M214" s="47" t="s">
        <v>189</v>
      </c>
      <c r="N214" s="31" t="str">
        <f t="shared" si="20"/>
        <v>A</v>
      </c>
      <c r="O214" s="32"/>
      <c r="P214" s="32"/>
      <c r="Q214" s="32"/>
      <c r="R214" s="32"/>
      <c r="S214" s="32"/>
      <c r="T214" s="32"/>
      <c r="U214" s="32"/>
      <c r="V214" s="32"/>
      <c r="W214" s="32"/>
      <c r="X214" s="32"/>
      <c r="Y214" s="32"/>
      <c r="Z214" s="32"/>
      <c r="AA214" s="32" t="s">
        <v>43</v>
      </c>
    </row>
    <row r="215" spans="1:27" ht="85.15" customHeight="1" x14ac:dyDescent="0.3">
      <c r="A215" s="33" t="s">
        <v>628</v>
      </c>
      <c r="B215" s="22" t="str">
        <f t="shared" si="19"/>
        <v>Hannover</v>
      </c>
      <c r="C215" s="37"/>
      <c r="D215" s="34">
        <v>43873</v>
      </c>
      <c r="E215" s="34" t="s">
        <v>45</v>
      </c>
      <c r="F215" s="35" t="s">
        <v>831</v>
      </c>
      <c r="G215" s="35" t="s">
        <v>832</v>
      </c>
      <c r="H215" s="26"/>
      <c r="I215" s="26"/>
      <c r="J215" s="27"/>
      <c r="K215" s="28" t="str">
        <f>HYPERLINK(CONCATENATE("https://plus.codes/9F4F",A215),A215)</f>
        <v>Hannover</v>
      </c>
      <c r="L215" s="29"/>
      <c r="M215" s="49" t="s">
        <v>449</v>
      </c>
      <c r="N215" s="31" t="str">
        <f t="shared" si="20"/>
        <v>?</v>
      </c>
      <c r="O215" s="32"/>
      <c r="P215" s="32" t="s">
        <v>43</v>
      </c>
      <c r="Q215" s="32"/>
      <c r="R215" s="32"/>
      <c r="S215" s="32"/>
      <c r="T215" s="32"/>
      <c r="U215" s="32"/>
      <c r="V215" s="32"/>
      <c r="W215" s="32"/>
      <c r="X215" s="32"/>
      <c r="Y215" s="32"/>
      <c r="Z215" s="32"/>
      <c r="AA215" s="32"/>
    </row>
    <row r="216" spans="1:27" ht="85.15" customHeight="1" x14ac:dyDescent="0.3">
      <c r="A216" s="33" t="s">
        <v>628</v>
      </c>
      <c r="B216" s="22" t="str">
        <f t="shared" si="19"/>
        <v>Hannover</v>
      </c>
      <c r="C216" s="37"/>
      <c r="D216" s="34">
        <v>43873</v>
      </c>
      <c r="E216" s="34" t="s">
        <v>45</v>
      </c>
      <c r="F216" s="35" t="s">
        <v>628</v>
      </c>
      <c r="G216" s="35" t="s">
        <v>833</v>
      </c>
      <c r="H216" s="26"/>
      <c r="I216" s="26"/>
      <c r="J216" s="27"/>
      <c r="K216" s="29"/>
      <c r="L216" s="29"/>
      <c r="M216" s="51" t="s">
        <v>449</v>
      </c>
      <c r="N216" s="31" t="str">
        <f t="shared" si="20"/>
        <v>?</v>
      </c>
      <c r="O216" s="32"/>
      <c r="P216" s="32"/>
      <c r="Q216" s="32"/>
      <c r="R216" s="32"/>
      <c r="S216" s="32"/>
      <c r="T216" s="32"/>
      <c r="U216" s="32"/>
      <c r="V216" s="32"/>
      <c r="W216" s="32"/>
      <c r="X216" s="32"/>
      <c r="Y216" s="32"/>
      <c r="Z216" s="32"/>
      <c r="AA216" s="32"/>
    </row>
    <row r="217" spans="1:27" ht="85.15" customHeight="1" x14ac:dyDescent="0.3">
      <c r="A217" s="33" t="s">
        <v>834</v>
      </c>
      <c r="B217" s="22" t="str">
        <f t="shared" si="19"/>
        <v>LSA</v>
      </c>
      <c r="C217" s="37"/>
      <c r="D217" s="34">
        <v>43873</v>
      </c>
      <c r="E217" s="34" t="s">
        <v>45</v>
      </c>
      <c r="F217" s="35" t="s">
        <v>416</v>
      </c>
      <c r="G217" s="35" t="s">
        <v>835</v>
      </c>
      <c r="H217" s="26"/>
      <c r="I217" s="26"/>
      <c r="J217" s="27"/>
      <c r="K217" s="29"/>
      <c r="L217" s="29"/>
      <c r="M217" s="44" t="s">
        <v>49</v>
      </c>
      <c r="N217" s="31" t="str">
        <f t="shared" si="20"/>
        <v>D</v>
      </c>
      <c r="O217" s="32"/>
      <c r="P217" s="32"/>
      <c r="Q217" s="32"/>
      <c r="R217" s="32"/>
      <c r="S217" s="32"/>
      <c r="T217" s="32"/>
      <c r="U217" s="32"/>
      <c r="V217" s="32"/>
      <c r="W217" s="32"/>
      <c r="X217" s="32"/>
      <c r="Y217" s="32"/>
      <c r="Z217" s="32"/>
      <c r="AA217" s="32" t="s">
        <v>43</v>
      </c>
    </row>
    <row r="218" spans="1:27" ht="85.15" customHeight="1" x14ac:dyDescent="0.3">
      <c r="A218" s="33" t="s">
        <v>834</v>
      </c>
      <c r="B218" s="22" t="str">
        <f t="shared" si="19"/>
        <v>LSA</v>
      </c>
      <c r="C218" s="37"/>
      <c r="D218" s="34">
        <v>43873</v>
      </c>
      <c r="E218" s="34" t="s">
        <v>45</v>
      </c>
      <c r="F218" s="35" t="s">
        <v>836</v>
      </c>
      <c r="G218" s="35" t="s">
        <v>837</v>
      </c>
      <c r="H218" s="26"/>
      <c r="I218" s="26"/>
      <c r="J218" s="27"/>
      <c r="K218" s="29"/>
      <c r="L218" s="29"/>
      <c r="M218" s="30" t="s">
        <v>90</v>
      </c>
      <c r="N218" s="31" t="str">
        <f t="shared" si="20"/>
        <v>G</v>
      </c>
      <c r="O218" s="32"/>
      <c r="P218" s="32"/>
      <c r="Q218" s="32"/>
      <c r="R218" s="32"/>
      <c r="S218" s="32"/>
      <c r="T218" s="32"/>
      <c r="U218" s="32"/>
      <c r="V218" s="32"/>
      <c r="W218" s="32"/>
      <c r="X218" s="32"/>
      <c r="Y218" s="32"/>
      <c r="Z218" s="32"/>
      <c r="AA218" s="32" t="s">
        <v>43</v>
      </c>
    </row>
    <row r="219" spans="1:27" ht="85.15" customHeight="1" x14ac:dyDescent="0.3">
      <c r="A219" s="33" t="s">
        <v>834</v>
      </c>
      <c r="B219" s="22" t="str">
        <f t="shared" si="19"/>
        <v>LSA</v>
      </c>
      <c r="C219" s="37"/>
      <c r="D219" s="34">
        <v>43873</v>
      </c>
      <c r="E219" s="34" t="s">
        <v>45</v>
      </c>
      <c r="F219" s="35" t="s">
        <v>836</v>
      </c>
      <c r="G219" s="35" t="s">
        <v>838</v>
      </c>
      <c r="H219" s="26"/>
      <c r="I219" s="26"/>
      <c r="J219" s="27"/>
      <c r="K219" s="29"/>
      <c r="L219" s="29"/>
      <c r="M219" s="30" t="s">
        <v>90</v>
      </c>
      <c r="N219" s="31" t="str">
        <f t="shared" si="20"/>
        <v>G</v>
      </c>
      <c r="O219" s="32"/>
      <c r="P219" s="32"/>
      <c r="Q219" s="32"/>
      <c r="R219" s="32"/>
      <c r="S219" s="32"/>
      <c r="T219" s="32"/>
      <c r="U219" s="32"/>
      <c r="V219" s="32"/>
      <c r="W219" s="32"/>
      <c r="X219" s="32"/>
      <c r="Y219" s="32"/>
      <c r="Z219" s="32"/>
      <c r="AA219" s="32" t="s">
        <v>43</v>
      </c>
    </row>
    <row r="220" spans="1:27" ht="85.15" customHeight="1" x14ac:dyDescent="0.3">
      <c r="A220" s="33" t="s">
        <v>834</v>
      </c>
      <c r="B220" s="22" t="str">
        <f t="shared" si="19"/>
        <v>LSA</v>
      </c>
      <c r="C220" s="37"/>
      <c r="D220" s="34">
        <v>43873</v>
      </c>
      <c r="E220" s="34" t="s">
        <v>45</v>
      </c>
      <c r="F220" s="35" t="s">
        <v>836</v>
      </c>
      <c r="G220" s="35" t="s">
        <v>839</v>
      </c>
      <c r="H220" s="26"/>
      <c r="I220" s="26"/>
      <c r="J220" s="27"/>
      <c r="K220" s="29"/>
      <c r="L220" s="29"/>
      <c r="M220" s="30" t="s">
        <v>90</v>
      </c>
      <c r="N220" s="31" t="str">
        <f t="shared" si="20"/>
        <v>G</v>
      </c>
      <c r="O220" s="32"/>
      <c r="P220" s="32"/>
      <c r="Q220" s="32"/>
      <c r="R220" s="32"/>
      <c r="S220" s="32"/>
      <c r="T220" s="32"/>
      <c r="U220" s="32"/>
      <c r="V220" s="32"/>
      <c r="W220" s="32"/>
      <c r="X220" s="32"/>
      <c r="Y220" s="32"/>
      <c r="Z220" s="32"/>
      <c r="AA220" s="32" t="s">
        <v>43</v>
      </c>
    </row>
    <row r="221" spans="1:27" ht="204.75" customHeight="1" x14ac:dyDescent="0.3">
      <c r="A221" s="33" t="s">
        <v>834</v>
      </c>
      <c r="B221" s="22" t="str">
        <f t="shared" si="19"/>
        <v>LSA</v>
      </c>
      <c r="C221" s="37"/>
      <c r="D221" s="34">
        <v>43873</v>
      </c>
      <c r="E221" s="34" t="s">
        <v>45</v>
      </c>
      <c r="F221" s="35" t="s">
        <v>588</v>
      </c>
      <c r="G221" s="35" t="s">
        <v>840</v>
      </c>
      <c r="H221" s="26"/>
      <c r="I221" s="26"/>
      <c r="J221" s="27"/>
      <c r="K221" s="29"/>
      <c r="L221" s="29"/>
      <c r="M221" s="38" t="s">
        <v>54</v>
      </c>
      <c r="N221" s="31" t="str">
        <f t="shared" si="20"/>
        <v>W</v>
      </c>
      <c r="O221" s="32"/>
      <c r="P221" s="32"/>
      <c r="Q221" s="32"/>
      <c r="R221" s="32"/>
      <c r="S221" s="32"/>
      <c r="T221" s="32"/>
      <c r="U221" s="32"/>
      <c r="V221" s="32"/>
      <c r="W221" s="32"/>
      <c r="X221" s="32"/>
      <c r="Y221" s="32"/>
      <c r="Z221" s="32"/>
      <c r="AA221" s="32" t="s">
        <v>43</v>
      </c>
    </row>
    <row r="222" spans="1:27" ht="85.15" customHeight="1" x14ac:dyDescent="0.3">
      <c r="A222" s="33" t="s">
        <v>834</v>
      </c>
      <c r="B222" s="22" t="str">
        <f t="shared" si="19"/>
        <v>LSA</v>
      </c>
      <c r="C222" s="37"/>
      <c r="D222" s="34">
        <v>43873</v>
      </c>
      <c r="E222" s="34" t="s">
        <v>45</v>
      </c>
      <c r="F222" s="35" t="s">
        <v>83</v>
      </c>
      <c r="G222" s="35" t="s">
        <v>841</v>
      </c>
      <c r="H222" s="26"/>
      <c r="I222" s="26"/>
      <c r="J222" s="27"/>
      <c r="K222" s="29"/>
      <c r="L222" s="29"/>
      <c r="M222" s="47" t="s">
        <v>189</v>
      </c>
      <c r="N222" s="31" t="str">
        <f t="shared" si="20"/>
        <v>A</v>
      </c>
      <c r="O222" s="32"/>
      <c r="P222" s="32"/>
      <c r="Q222" s="32"/>
      <c r="R222" s="32"/>
      <c r="S222" s="32"/>
      <c r="T222" s="32"/>
      <c r="U222" s="32"/>
      <c r="V222" s="32"/>
      <c r="W222" s="32"/>
      <c r="X222" s="32"/>
      <c r="Y222" s="32"/>
      <c r="Z222" s="32"/>
      <c r="AA222" s="32" t="s">
        <v>43</v>
      </c>
    </row>
    <row r="223" spans="1:27" ht="85.15" customHeight="1" x14ac:dyDescent="0.3">
      <c r="A223" s="33" t="s">
        <v>834</v>
      </c>
      <c r="B223" s="22" t="str">
        <f t="shared" si="19"/>
        <v>LSA</v>
      </c>
      <c r="C223" s="37"/>
      <c r="D223" s="34">
        <v>43898</v>
      </c>
      <c r="E223" s="34" t="s">
        <v>45</v>
      </c>
      <c r="F223" s="35" t="s">
        <v>842</v>
      </c>
      <c r="G223" s="35" t="s">
        <v>843</v>
      </c>
      <c r="H223" s="26"/>
      <c r="I223" s="26"/>
      <c r="J223" s="27"/>
      <c r="K223" s="29"/>
      <c r="L223" s="29"/>
      <c r="M223" s="30" t="s">
        <v>844</v>
      </c>
      <c r="N223" s="31" t="str">
        <f t="shared" si="20"/>
        <v>G</v>
      </c>
      <c r="O223" s="32"/>
      <c r="P223" s="32"/>
      <c r="Q223" s="32"/>
      <c r="R223" s="32"/>
      <c r="S223" s="32"/>
      <c r="T223" s="32"/>
      <c r="U223" s="32"/>
      <c r="V223" s="32"/>
      <c r="W223" s="32"/>
      <c r="X223" s="32"/>
      <c r="Y223" s="32"/>
      <c r="Z223" s="32"/>
      <c r="AA223" s="32"/>
    </row>
    <row r="224" spans="1:27" ht="85.15" customHeight="1" x14ac:dyDescent="0.3">
      <c r="A224" s="33" t="s">
        <v>845</v>
      </c>
      <c r="B224" s="22" t="str">
        <f t="shared" si="19"/>
        <v>Querungen</v>
      </c>
      <c r="C224" s="37"/>
      <c r="D224" s="34">
        <v>43873</v>
      </c>
      <c r="E224" s="34" t="s">
        <v>45</v>
      </c>
      <c r="F224" s="35" t="s">
        <v>561</v>
      </c>
      <c r="G224" s="35" t="s">
        <v>846</v>
      </c>
      <c r="H224" s="26"/>
      <c r="I224" s="26"/>
      <c r="J224" s="27"/>
      <c r="K224" s="29"/>
      <c r="L224" s="29"/>
      <c r="M224" s="30" t="s">
        <v>90</v>
      </c>
      <c r="N224" s="31" t="str">
        <f t="shared" si="20"/>
        <v>G</v>
      </c>
      <c r="O224" s="32"/>
      <c r="P224" s="32"/>
      <c r="Q224" s="32"/>
      <c r="R224" s="32"/>
      <c r="S224" s="32"/>
      <c r="T224" s="32"/>
      <c r="U224" s="32"/>
      <c r="V224" s="32"/>
      <c r="W224" s="32"/>
      <c r="X224" s="32"/>
      <c r="Y224" s="32"/>
      <c r="Z224" s="32"/>
      <c r="AA224" s="32" t="s">
        <v>43</v>
      </c>
    </row>
    <row r="225" spans="1:27" ht="85.15" customHeight="1" x14ac:dyDescent="0.3">
      <c r="A225" s="33" t="s">
        <v>845</v>
      </c>
      <c r="B225" s="22" t="str">
        <f t="shared" si="19"/>
        <v>Querungen</v>
      </c>
      <c r="C225" s="37"/>
      <c r="D225" s="34">
        <v>43873</v>
      </c>
      <c r="E225" s="34" t="s">
        <v>45</v>
      </c>
      <c r="F225" s="35" t="s">
        <v>561</v>
      </c>
      <c r="G225" s="35" t="s">
        <v>847</v>
      </c>
      <c r="H225" s="26"/>
      <c r="I225" s="26"/>
      <c r="J225" s="27"/>
      <c r="K225" s="29"/>
      <c r="L225" s="29"/>
      <c r="M225" s="30" t="s">
        <v>90</v>
      </c>
      <c r="N225" s="31" t="str">
        <f t="shared" si="20"/>
        <v>G</v>
      </c>
      <c r="O225" s="32"/>
      <c r="P225" s="32"/>
      <c r="Q225" s="32"/>
      <c r="R225" s="32"/>
      <c r="S225" s="32"/>
      <c r="T225" s="32"/>
      <c r="U225" s="32"/>
      <c r="V225" s="32"/>
      <c r="W225" s="32"/>
      <c r="X225" s="32"/>
      <c r="Y225" s="32"/>
      <c r="Z225" s="32"/>
      <c r="AA225" s="32" t="s">
        <v>43</v>
      </c>
    </row>
    <row r="226" spans="1:27" ht="85.15" customHeight="1" x14ac:dyDescent="0.3">
      <c r="A226" s="33" t="s">
        <v>561</v>
      </c>
      <c r="B226" s="22" t="str">
        <f t="shared" si="19"/>
        <v>Radfahrer</v>
      </c>
      <c r="C226" s="37"/>
      <c r="D226" s="34">
        <v>43873</v>
      </c>
      <c r="E226" s="34" t="s">
        <v>45</v>
      </c>
      <c r="F226" s="35" t="s">
        <v>561</v>
      </c>
      <c r="G226" s="35" t="s">
        <v>848</v>
      </c>
      <c r="H226" s="26"/>
      <c r="I226" s="26"/>
      <c r="J226" s="27"/>
      <c r="K226" s="29"/>
      <c r="L226" s="29"/>
      <c r="M226" s="36" t="s">
        <v>49</v>
      </c>
      <c r="N226" s="31" t="str">
        <f t="shared" si="20"/>
        <v>D</v>
      </c>
      <c r="O226" s="32"/>
      <c r="P226" s="32"/>
      <c r="Q226" s="32"/>
      <c r="R226" s="32"/>
      <c r="S226" s="32"/>
      <c r="T226" s="32"/>
      <c r="U226" s="32"/>
      <c r="V226" s="32"/>
      <c r="W226" s="32"/>
      <c r="X226" s="32"/>
      <c r="Y226" s="32"/>
      <c r="Z226" s="32"/>
      <c r="AA226" s="32" t="s">
        <v>43</v>
      </c>
    </row>
    <row r="227" spans="1:27" ht="85.15" customHeight="1" x14ac:dyDescent="0.3">
      <c r="A227" s="33" t="s">
        <v>561</v>
      </c>
      <c r="B227" s="22" t="str">
        <f t="shared" si="19"/>
        <v>Radfahrer</v>
      </c>
      <c r="C227" s="37"/>
      <c r="D227" s="34">
        <v>43873</v>
      </c>
      <c r="E227" s="34" t="s">
        <v>45</v>
      </c>
      <c r="F227" s="35" t="s">
        <v>561</v>
      </c>
      <c r="G227" s="35" t="s">
        <v>849</v>
      </c>
      <c r="H227" s="26"/>
      <c r="I227" s="26"/>
      <c r="J227" s="27"/>
      <c r="K227" s="29"/>
      <c r="L227" s="29"/>
      <c r="M227" s="47" t="s">
        <v>189</v>
      </c>
      <c r="N227" s="31" t="str">
        <f t="shared" si="20"/>
        <v>A</v>
      </c>
      <c r="O227" s="32"/>
      <c r="P227" s="32"/>
      <c r="Q227" s="32"/>
      <c r="R227" s="32"/>
      <c r="S227" s="32"/>
      <c r="T227" s="32"/>
      <c r="U227" s="32"/>
      <c r="V227" s="32"/>
      <c r="W227" s="32"/>
      <c r="X227" s="32"/>
      <c r="Y227" s="32"/>
      <c r="Z227" s="32"/>
      <c r="AA227" s="32" t="s">
        <v>43</v>
      </c>
    </row>
    <row r="228" spans="1:27" ht="85.15" customHeight="1" x14ac:dyDescent="0.3">
      <c r="A228" s="33" t="s">
        <v>561</v>
      </c>
      <c r="B228" s="22" t="str">
        <f t="shared" si="19"/>
        <v>Radfahrer</v>
      </c>
      <c r="C228" s="37"/>
      <c r="D228" s="34">
        <v>43873</v>
      </c>
      <c r="E228" s="34" t="s">
        <v>45</v>
      </c>
      <c r="F228" s="35" t="s">
        <v>850</v>
      </c>
      <c r="G228" s="35" t="s">
        <v>851</v>
      </c>
      <c r="H228" s="26"/>
      <c r="I228" s="26"/>
      <c r="J228" s="27"/>
      <c r="K228" s="29"/>
      <c r="L228" s="29"/>
      <c r="M228" s="38" t="s">
        <v>54</v>
      </c>
      <c r="N228" s="31" t="str">
        <f t="shared" si="20"/>
        <v>W</v>
      </c>
      <c r="O228" s="32"/>
      <c r="P228" s="32"/>
      <c r="Q228" s="32"/>
      <c r="R228" s="32"/>
      <c r="S228" s="32"/>
      <c r="T228" s="32"/>
      <c r="U228" s="32"/>
      <c r="V228" s="32"/>
      <c r="W228" s="32"/>
      <c r="X228" s="32"/>
      <c r="Y228" s="32"/>
      <c r="Z228" s="32"/>
      <c r="AA228" s="32" t="s">
        <v>43</v>
      </c>
    </row>
    <row r="229" spans="1:27" ht="85.15" customHeight="1" x14ac:dyDescent="0.3">
      <c r="A229" s="33" t="s">
        <v>561</v>
      </c>
      <c r="B229" s="22" t="str">
        <f t="shared" si="19"/>
        <v>Radfahrer</v>
      </c>
      <c r="C229" s="37"/>
      <c r="D229" s="34">
        <v>43873</v>
      </c>
      <c r="E229" s="34" t="s">
        <v>45</v>
      </c>
      <c r="F229" s="35" t="s">
        <v>850</v>
      </c>
      <c r="G229" s="35" t="s">
        <v>852</v>
      </c>
      <c r="H229" s="26"/>
      <c r="I229" s="26"/>
      <c r="J229" s="27"/>
      <c r="K229" s="29"/>
      <c r="L229" s="29"/>
      <c r="M229" s="38" t="s">
        <v>54</v>
      </c>
      <c r="N229" s="31" t="str">
        <f t="shared" si="20"/>
        <v>W</v>
      </c>
      <c r="O229" s="32"/>
      <c r="P229" s="32"/>
      <c r="Q229" s="32"/>
      <c r="R229" s="32"/>
      <c r="S229" s="32"/>
      <c r="T229" s="32"/>
      <c r="U229" s="32"/>
      <c r="V229" s="32"/>
      <c r="W229" s="32"/>
      <c r="X229" s="32"/>
      <c r="Y229" s="32"/>
      <c r="Z229" s="32"/>
      <c r="AA229" s="32" t="s">
        <v>43</v>
      </c>
    </row>
    <row r="230" spans="1:27" ht="85.15" customHeight="1" x14ac:dyDescent="0.3">
      <c r="A230" s="33" t="s">
        <v>853</v>
      </c>
      <c r="B230" s="22" t="str">
        <f t="shared" si="19"/>
        <v>Route</v>
      </c>
      <c r="C230" s="37"/>
      <c r="D230" s="34">
        <v>43873</v>
      </c>
      <c r="E230" s="34" t="s">
        <v>45</v>
      </c>
      <c r="F230" s="35" t="s">
        <v>850</v>
      </c>
      <c r="G230" s="35" t="s">
        <v>854</v>
      </c>
      <c r="H230" s="26"/>
      <c r="I230" s="26"/>
      <c r="J230" s="27"/>
      <c r="K230" s="29"/>
      <c r="L230" s="29"/>
      <c r="M230" s="38" t="s">
        <v>54</v>
      </c>
      <c r="N230" s="31" t="str">
        <f t="shared" si="20"/>
        <v>W</v>
      </c>
      <c r="O230" s="32"/>
      <c r="P230" s="32"/>
      <c r="Q230" s="32"/>
      <c r="R230" s="32"/>
      <c r="S230" s="32"/>
      <c r="T230" s="32"/>
      <c r="U230" s="32"/>
      <c r="V230" s="32"/>
      <c r="W230" s="32"/>
      <c r="X230" s="32"/>
      <c r="Y230" s="32"/>
      <c r="Z230" s="32"/>
      <c r="AA230" s="32" t="s">
        <v>43</v>
      </c>
    </row>
    <row r="231" spans="1:27" ht="85.15" customHeight="1" x14ac:dyDescent="0.3">
      <c r="A231" s="33" t="s">
        <v>853</v>
      </c>
      <c r="B231" s="22" t="str">
        <f t="shared" si="19"/>
        <v>Route</v>
      </c>
      <c r="C231" s="37"/>
      <c r="D231" s="34">
        <v>43873</v>
      </c>
      <c r="E231" s="34" t="s">
        <v>45</v>
      </c>
      <c r="F231" s="35" t="s">
        <v>850</v>
      </c>
      <c r="G231" s="35" t="s">
        <v>855</v>
      </c>
      <c r="H231" s="26"/>
      <c r="I231" s="26"/>
      <c r="J231" s="27"/>
      <c r="K231" s="29"/>
      <c r="L231" s="29"/>
      <c r="M231" s="38" t="s">
        <v>54</v>
      </c>
      <c r="N231" s="31" t="str">
        <f t="shared" si="20"/>
        <v>W</v>
      </c>
      <c r="O231" s="32"/>
      <c r="P231" s="32"/>
      <c r="Q231" s="32"/>
      <c r="R231" s="32"/>
      <c r="S231" s="32"/>
      <c r="T231" s="32"/>
      <c r="U231" s="32"/>
      <c r="V231" s="32"/>
      <c r="W231" s="32"/>
      <c r="X231" s="32"/>
      <c r="Y231" s="32"/>
      <c r="Z231" s="32"/>
      <c r="AA231" s="32" t="s">
        <v>43</v>
      </c>
    </row>
    <row r="232" spans="1:27" ht="85.15" customHeight="1" x14ac:dyDescent="0.3">
      <c r="A232" s="33" t="s">
        <v>853</v>
      </c>
      <c r="B232" s="22" t="str">
        <f t="shared" si="19"/>
        <v>Route</v>
      </c>
      <c r="C232" s="37"/>
      <c r="D232" s="34">
        <v>43873</v>
      </c>
      <c r="E232" s="34" t="s">
        <v>45</v>
      </c>
      <c r="F232" s="35" t="s">
        <v>850</v>
      </c>
      <c r="G232" s="35" t="s">
        <v>856</v>
      </c>
      <c r="H232" s="26"/>
      <c r="I232" s="26"/>
      <c r="J232" s="27"/>
      <c r="K232" s="29"/>
      <c r="L232" s="29"/>
      <c r="M232" s="38" t="s">
        <v>54</v>
      </c>
      <c r="N232" s="31" t="str">
        <f t="shared" si="20"/>
        <v>W</v>
      </c>
      <c r="O232" s="32"/>
      <c r="P232" s="32"/>
      <c r="Q232" s="32"/>
      <c r="R232" s="32"/>
      <c r="S232" s="32"/>
      <c r="T232" s="32"/>
      <c r="U232" s="32"/>
      <c r="V232" s="32"/>
      <c r="W232" s="32"/>
      <c r="X232" s="32"/>
      <c r="Y232" s="32"/>
      <c r="Z232" s="32"/>
      <c r="AA232" s="32" t="s">
        <v>43</v>
      </c>
    </row>
    <row r="233" spans="1:27" ht="85.15" customHeight="1" x14ac:dyDescent="0.3">
      <c r="A233" s="33" t="s">
        <v>853</v>
      </c>
      <c r="B233" s="22" t="str">
        <f t="shared" si="19"/>
        <v>Route</v>
      </c>
      <c r="C233" s="37"/>
      <c r="D233" s="34">
        <v>43873</v>
      </c>
      <c r="E233" s="34" t="s">
        <v>45</v>
      </c>
      <c r="F233" s="35" t="s">
        <v>857</v>
      </c>
      <c r="G233" s="35" t="s">
        <v>857</v>
      </c>
      <c r="H233" s="26"/>
      <c r="I233" s="26"/>
      <c r="J233" s="27"/>
      <c r="K233" s="29"/>
      <c r="L233" s="29"/>
      <c r="M233" s="47" t="s">
        <v>189</v>
      </c>
      <c r="N233" s="31" t="str">
        <f t="shared" si="20"/>
        <v>A</v>
      </c>
      <c r="O233" s="32"/>
      <c r="P233" s="32"/>
      <c r="Q233" s="32"/>
      <c r="R233" s="32"/>
      <c r="S233" s="32"/>
      <c r="T233" s="32"/>
      <c r="U233" s="32"/>
      <c r="V233" s="32"/>
      <c r="W233" s="32"/>
      <c r="X233" s="32"/>
      <c r="Y233" s="32"/>
      <c r="Z233" s="32"/>
      <c r="AA233" s="32" t="s">
        <v>43</v>
      </c>
    </row>
    <row r="234" spans="1:27" ht="85.15" customHeight="1" x14ac:dyDescent="0.3">
      <c r="A234" s="33" t="s">
        <v>853</v>
      </c>
      <c r="B234" s="22" t="str">
        <f t="shared" si="19"/>
        <v>Route</v>
      </c>
      <c r="C234" s="37"/>
      <c r="D234" s="34">
        <v>43873</v>
      </c>
      <c r="E234" s="34" t="s">
        <v>45</v>
      </c>
      <c r="F234" s="35" t="s">
        <v>858</v>
      </c>
      <c r="G234" s="35" t="s">
        <v>858</v>
      </c>
      <c r="H234" s="26"/>
      <c r="I234" s="26"/>
      <c r="J234" s="27"/>
      <c r="K234" s="29"/>
      <c r="L234" s="29"/>
      <c r="M234" s="38" t="s">
        <v>54</v>
      </c>
      <c r="N234" s="31" t="str">
        <f t="shared" si="20"/>
        <v>W</v>
      </c>
      <c r="O234" s="32"/>
      <c r="P234" s="32"/>
      <c r="Q234" s="32"/>
      <c r="R234" s="32"/>
      <c r="S234" s="32"/>
      <c r="T234" s="32"/>
      <c r="U234" s="32"/>
      <c r="V234" s="32"/>
      <c r="W234" s="32"/>
      <c r="X234" s="32"/>
      <c r="Y234" s="32"/>
      <c r="Z234" s="32"/>
      <c r="AA234" s="32" t="s">
        <v>43</v>
      </c>
    </row>
    <row r="235" spans="1:27" ht="85.15" customHeight="1" x14ac:dyDescent="0.3">
      <c r="A235" s="33" t="s">
        <v>859</v>
      </c>
      <c r="B235" s="22" t="str">
        <f t="shared" si="19"/>
        <v>Schnellwege</v>
      </c>
      <c r="C235" s="37"/>
      <c r="D235" s="34">
        <v>43873</v>
      </c>
      <c r="E235" s="34" t="s">
        <v>45</v>
      </c>
      <c r="F235" s="35" t="s">
        <v>439</v>
      </c>
      <c r="G235" s="35" t="s">
        <v>860</v>
      </c>
      <c r="H235" s="26"/>
      <c r="I235" s="26"/>
      <c r="J235" s="27"/>
      <c r="K235" s="29"/>
      <c r="L235" s="29"/>
      <c r="M235" s="38" t="s">
        <v>54</v>
      </c>
      <c r="N235" s="31" t="str">
        <f t="shared" si="20"/>
        <v>W</v>
      </c>
      <c r="O235" s="32" t="s">
        <v>43</v>
      </c>
      <c r="P235" s="32"/>
      <c r="Q235" s="32"/>
      <c r="R235" s="32"/>
      <c r="S235" s="32"/>
      <c r="T235" s="32"/>
      <c r="U235" s="32"/>
      <c r="V235" s="32"/>
      <c r="W235" s="32"/>
      <c r="X235" s="32"/>
      <c r="Y235" s="32"/>
      <c r="Z235" s="32"/>
      <c r="AA235" s="32"/>
    </row>
    <row r="236" spans="1:27" ht="85.15" customHeight="1" x14ac:dyDescent="0.3">
      <c r="A236" s="33" t="s">
        <v>859</v>
      </c>
      <c r="B236" s="22" t="str">
        <f t="shared" si="19"/>
        <v>Schnellwege</v>
      </c>
      <c r="C236" s="37"/>
      <c r="D236" s="34">
        <v>43873</v>
      </c>
      <c r="E236" s="34" t="s">
        <v>45</v>
      </c>
      <c r="F236" s="35" t="s">
        <v>439</v>
      </c>
      <c r="G236" s="35" t="s">
        <v>628</v>
      </c>
      <c r="H236" s="26"/>
      <c r="I236" s="26"/>
      <c r="J236" s="27"/>
      <c r="K236" s="29"/>
      <c r="L236" s="29"/>
      <c r="M236" s="38" t="s">
        <v>54</v>
      </c>
      <c r="N236" s="31" t="str">
        <f t="shared" si="20"/>
        <v>W</v>
      </c>
      <c r="O236" s="32"/>
      <c r="P236" s="32"/>
      <c r="Q236" s="32"/>
      <c r="R236" s="32"/>
      <c r="S236" s="32"/>
      <c r="T236" s="32"/>
      <c r="U236" s="32"/>
      <c r="V236" s="32"/>
      <c r="W236" s="32"/>
      <c r="X236" s="32"/>
      <c r="Y236" s="32"/>
      <c r="Z236" s="32"/>
      <c r="AA236" s="32" t="s">
        <v>43</v>
      </c>
    </row>
    <row r="237" spans="1:27" ht="85.15" customHeight="1" x14ac:dyDescent="0.3">
      <c r="A237" s="33" t="s">
        <v>859</v>
      </c>
      <c r="B237" s="22" t="str">
        <f t="shared" si="19"/>
        <v>Schnellwege</v>
      </c>
      <c r="C237" s="37"/>
      <c r="D237" s="34">
        <v>43873</v>
      </c>
      <c r="E237" s="34" t="s">
        <v>45</v>
      </c>
      <c r="F237" s="35" t="s">
        <v>439</v>
      </c>
      <c r="G237" s="35" t="s">
        <v>861</v>
      </c>
      <c r="H237" s="26"/>
      <c r="I237" s="26"/>
      <c r="J237" s="27"/>
      <c r="K237" s="29"/>
      <c r="L237" s="29"/>
      <c r="M237" s="38" t="s">
        <v>54</v>
      </c>
      <c r="N237" s="31" t="str">
        <f t="shared" si="20"/>
        <v>W</v>
      </c>
      <c r="O237" s="32"/>
      <c r="P237" s="32"/>
      <c r="Q237" s="32"/>
      <c r="R237" s="32"/>
      <c r="S237" s="32"/>
      <c r="T237" s="32"/>
      <c r="U237" s="32"/>
      <c r="V237" s="32"/>
      <c r="W237" s="32"/>
      <c r="X237" s="32"/>
      <c r="Y237" s="32"/>
      <c r="Z237" s="32"/>
      <c r="AA237" s="32" t="s">
        <v>43</v>
      </c>
    </row>
    <row r="238" spans="1:27" ht="85.15" customHeight="1" x14ac:dyDescent="0.3">
      <c r="A238" s="33" t="s">
        <v>859</v>
      </c>
      <c r="B238" s="22" t="str">
        <f t="shared" si="19"/>
        <v>Schnellwege</v>
      </c>
      <c r="C238" s="37"/>
      <c r="D238" s="34">
        <v>43873</v>
      </c>
      <c r="E238" s="34" t="s">
        <v>45</v>
      </c>
      <c r="F238" s="35" t="s">
        <v>439</v>
      </c>
      <c r="G238" s="35" t="s">
        <v>862</v>
      </c>
      <c r="H238" s="26"/>
      <c r="I238" s="26"/>
      <c r="J238" s="27"/>
      <c r="K238" s="29"/>
      <c r="L238" s="29"/>
      <c r="M238" s="38" t="s">
        <v>54</v>
      </c>
      <c r="N238" s="31" t="str">
        <f t="shared" si="20"/>
        <v>W</v>
      </c>
      <c r="O238" s="32"/>
      <c r="P238" s="32"/>
      <c r="Q238" s="32"/>
      <c r="R238" s="32"/>
      <c r="S238" s="32"/>
      <c r="T238" s="32"/>
      <c r="U238" s="32"/>
      <c r="V238" s="32"/>
      <c r="W238" s="32"/>
      <c r="X238" s="32"/>
      <c r="Y238" s="32"/>
      <c r="Z238" s="32"/>
      <c r="AA238" s="32" t="s">
        <v>43</v>
      </c>
    </row>
    <row r="239" spans="1:27" ht="85.15" customHeight="1" x14ac:dyDescent="0.3">
      <c r="A239" s="33" t="s">
        <v>863</v>
      </c>
      <c r="B239" s="22" t="str">
        <f t="shared" si="19"/>
        <v>Service</v>
      </c>
      <c r="C239" s="37"/>
      <c r="D239" s="34">
        <v>43873</v>
      </c>
      <c r="E239" s="34" t="s">
        <v>45</v>
      </c>
      <c r="F239" s="35" t="s">
        <v>588</v>
      </c>
      <c r="G239" s="35" t="s">
        <v>864</v>
      </c>
      <c r="H239" s="26"/>
      <c r="I239" s="26"/>
      <c r="J239" s="27"/>
      <c r="K239" s="29"/>
      <c r="L239" s="29"/>
      <c r="M239" s="38" t="s">
        <v>54</v>
      </c>
      <c r="N239" s="31" t="str">
        <f t="shared" si="20"/>
        <v>W</v>
      </c>
      <c r="O239" s="32"/>
      <c r="P239" s="32"/>
      <c r="Q239" s="32"/>
      <c r="R239" s="32"/>
      <c r="S239" s="32"/>
      <c r="T239" s="32"/>
      <c r="U239" s="32"/>
      <c r="V239" s="32"/>
      <c r="W239" s="32"/>
      <c r="X239" s="32"/>
      <c r="Y239" s="32"/>
      <c r="Z239" s="32"/>
      <c r="AA239" s="32" t="s">
        <v>43</v>
      </c>
    </row>
    <row r="240" spans="1:27" ht="85.15" customHeight="1" x14ac:dyDescent="0.3">
      <c r="A240" s="33" t="s">
        <v>863</v>
      </c>
      <c r="B240" s="22" t="str">
        <f t="shared" si="19"/>
        <v>Service</v>
      </c>
      <c r="C240" s="37"/>
      <c r="D240" s="34">
        <v>43873</v>
      </c>
      <c r="E240" s="34" t="s">
        <v>45</v>
      </c>
      <c r="F240" s="35" t="s">
        <v>865</v>
      </c>
      <c r="G240" s="35" t="s">
        <v>866</v>
      </c>
      <c r="H240" s="26"/>
      <c r="I240" s="26"/>
      <c r="J240" s="27"/>
      <c r="K240" s="29"/>
      <c r="L240" s="29"/>
      <c r="M240" s="38" t="s">
        <v>54</v>
      </c>
      <c r="N240" s="31" t="str">
        <f t="shared" si="20"/>
        <v>W</v>
      </c>
      <c r="O240" s="32"/>
      <c r="P240" s="32"/>
      <c r="Q240" s="32"/>
      <c r="R240" s="32"/>
      <c r="S240" s="32"/>
      <c r="T240" s="32"/>
      <c r="U240" s="32"/>
      <c r="V240" s="32"/>
      <c r="W240" s="32"/>
      <c r="X240" s="32"/>
      <c r="Y240" s="32"/>
      <c r="Z240" s="32"/>
      <c r="AA240" s="32" t="s">
        <v>43</v>
      </c>
    </row>
    <row r="241" spans="1:27" ht="85.15" customHeight="1" x14ac:dyDescent="0.3">
      <c r="A241" s="33" t="s">
        <v>867</v>
      </c>
      <c r="B241" s="22" t="str">
        <f t="shared" si="19"/>
        <v>Vision</v>
      </c>
      <c r="C241" s="37"/>
      <c r="D241" s="34">
        <v>43873</v>
      </c>
      <c r="E241" s="34" t="s">
        <v>45</v>
      </c>
      <c r="F241" s="35" t="s">
        <v>868</v>
      </c>
      <c r="G241" s="35">
        <v>0</v>
      </c>
      <c r="H241" s="26"/>
      <c r="I241" s="26"/>
      <c r="J241" s="27"/>
      <c r="K241" s="29"/>
      <c r="L241" s="29"/>
      <c r="M241" s="38" t="s">
        <v>54</v>
      </c>
      <c r="N241" s="31" t="str">
        <f t="shared" si="20"/>
        <v>W</v>
      </c>
      <c r="O241" s="32"/>
      <c r="P241" s="32"/>
      <c r="Q241" s="32"/>
      <c r="R241" s="32"/>
      <c r="S241" s="32"/>
      <c r="T241" s="32"/>
      <c r="U241" s="32"/>
      <c r="V241" s="32"/>
      <c r="W241" s="32"/>
      <c r="X241" s="32"/>
      <c r="Y241" s="32"/>
      <c r="Z241" s="32"/>
      <c r="AA241" s="32" t="s">
        <v>43</v>
      </c>
    </row>
    <row r="242" spans="1:27" ht="85.15" customHeight="1" x14ac:dyDescent="0.3">
      <c r="A242" s="33" t="s">
        <v>867</v>
      </c>
      <c r="B242" s="22" t="str">
        <f t="shared" si="19"/>
        <v>Vision</v>
      </c>
      <c r="C242" s="37"/>
      <c r="D242" s="34">
        <v>43873</v>
      </c>
      <c r="E242" s="34" t="s">
        <v>45</v>
      </c>
      <c r="F242" s="35" t="s">
        <v>869</v>
      </c>
      <c r="G242" s="35" t="s">
        <v>870</v>
      </c>
      <c r="H242" s="26"/>
      <c r="I242" s="26"/>
      <c r="J242" s="27"/>
      <c r="K242" s="29"/>
      <c r="L242" s="29"/>
      <c r="M242" s="38" t="s">
        <v>54</v>
      </c>
      <c r="N242" s="31" t="str">
        <f t="shared" si="20"/>
        <v>W</v>
      </c>
      <c r="O242" s="32"/>
      <c r="P242" s="32"/>
      <c r="Q242" s="32"/>
      <c r="R242" s="32"/>
      <c r="S242" s="32"/>
      <c r="T242" s="32"/>
      <c r="U242" s="32"/>
      <c r="V242" s="32"/>
      <c r="W242" s="32"/>
      <c r="X242" s="32"/>
      <c r="Y242" s="32"/>
      <c r="Z242" s="32"/>
      <c r="AA242" s="32" t="s">
        <v>43</v>
      </c>
    </row>
    <row r="243" spans="1:27" ht="85.15" customHeight="1" x14ac:dyDescent="0.3">
      <c r="A243" s="33" t="s">
        <v>867</v>
      </c>
      <c r="B243" s="22" t="str">
        <f t="shared" si="19"/>
        <v>Vision</v>
      </c>
      <c r="C243" s="37"/>
      <c r="D243" s="34">
        <v>43873</v>
      </c>
      <c r="E243" s="34" t="s">
        <v>45</v>
      </c>
      <c r="F243" s="35" t="s">
        <v>869</v>
      </c>
      <c r="G243" s="35" t="s">
        <v>871</v>
      </c>
      <c r="H243" s="26"/>
      <c r="I243" s="26"/>
      <c r="J243" s="27"/>
      <c r="K243" s="29"/>
      <c r="L243" s="29"/>
      <c r="M243" s="38" t="s">
        <v>54</v>
      </c>
      <c r="N243" s="31" t="str">
        <f t="shared" si="20"/>
        <v>W</v>
      </c>
      <c r="O243" s="32"/>
      <c r="P243" s="32"/>
      <c r="Q243" s="32"/>
      <c r="R243" s="32"/>
      <c r="S243" s="32"/>
      <c r="T243" s="32"/>
      <c r="U243" s="32"/>
      <c r="V243" s="32"/>
      <c r="W243" s="32"/>
      <c r="X243" s="32"/>
      <c r="Y243" s="32"/>
      <c r="Z243" s="32"/>
      <c r="AA243" s="32" t="s">
        <v>43</v>
      </c>
    </row>
    <row r="244" spans="1:27" ht="85.15" customHeight="1" x14ac:dyDescent="0.3">
      <c r="A244" s="33" t="s">
        <v>867</v>
      </c>
      <c r="B244" s="22" t="str">
        <f t="shared" si="19"/>
        <v>Vision</v>
      </c>
      <c r="C244" s="37"/>
      <c r="D244" s="34">
        <v>43873</v>
      </c>
      <c r="E244" s="34" t="s">
        <v>45</v>
      </c>
      <c r="F244" s="35" t="s">
        <v>869</v>
      </c>
      <c r="G244" s="35" t="s">
        <v>872</v>
      </c>
      <c r="H244" s="26"/>
      <c r="I244" s="26"/>
      <c r="J244" s="27"/>
      <c r="K244" s="29"/>
      <c r="L244" s="29"/>
      <c r="M244" s="38" t="s">
        <v>54</v>
      </c>
      <c r="N244" s="31" t="str">
        <f t="shared" si="20"/>
        <v>W</v>
      </c>
      <c r="O244" s="32"/>
      <c r="P244" s="32"/>
      <c r="Q244" s="32"/>
      <c r="R244" s="32"/>
      <c r="S244" s="32"/>
      <c r="T244" s="32"/>
      <c r="U244" s="32"/>
      <c r="V244" s="32"/>
      <c r="W244" s="32"/>
      <c r="X244" s="32"/>
      <c r="Y244" s="32"/>
      <c r="Z244" s="32"/>
      <c r="AA244" s="32" t="s">
        <v>43</v>
      </c>
    </row>
    <row r="245" spans="1:27" ht="85.15" customHeight="1" x14ac:dyDescent="0.3">
      <c r="A245" s="33" t="s">
        <v>867</v>
      </c>
      <c r="B245" s="22" t="str">
        <f t="shared" si="19"/>
        <v>Vision</v>
      </c>
      <c r="C245" s="37"/>
      <c r="D245" s="34">
        <v>43873</v>
      </c>
      <c r="E245" s="34" t="s">
        <v>45</v>
      </c>
      <c r="F245" s="35" t="s">
        <v>873</v>
      </c>
      <c r="G245" s="35" t="s">
        <v>874</v>
      </c>
      <c r="H245" s="26"/>
      <c r="I245" s="26"/>
      <c r="J245" s="27"/>
      <c r="K245" s="29"/>
      <c r="L245" s="29"/>
      <c r="M245" s="44" t="s">
        <v>49</v>
      </c>
      <c r="N245" s="31" t="str">
        <f t="shared" ref="N245:N246" si="21">LEFT(M245,1)</f>
        <v>D</v>
      </c>
      <c r="O245" s="32"/>
      <c r="P245" s="32"/>
      <c r="Q245" s="32"/>
      <c r="R245" s="32"/>
      <c r="S245" s="32"/>
      <c r="T245" s="32"/>
      <c r="U245" s="32"/>
      <c r="V245" s="32"/>
      <c r="W245" s="32"/>
      <c r="X245" s="32"/>
      <c r="Y245" s="32"/>
      <c r="Z245" s="32"/>
      <c r="AA245" s="32" t="s">
        <v>43</v>
      </c>
    </row>
    <row r="246" spans="1:27" ht="85.15" customHeight="1" x14ac:dyDescent="0.3">
      <c r="A246" s="33" t="s">
        <v>875</v>
      </c>
      <c r="B246" s="22" t="str">
        <f t="shared" si="19"/>
        <v>Winterdienst</v>
      </c>
      <c r="C246" s="37"/>
      <c r="D246" s="34">
        <v>43873</v>
      </c>
      <c r="E246" s="34" t="s">
        <v>45</v>
      </c>
      <c r="F246" s="35" t="s">
        <v>588</v>
      </c>
      <c r="G246" s="35" t="s">
        <v>876</v>
      </c>
      <c r="H246" s="26"/>
      <c r="I246" s="26"/>
      <c r="J246" s="27"/>
      <c r="K246" s="29"/>
      <c r="L246" s="29"/>
      <c r="M246" s="30" t="s">
        <v>42</v>
      </c>
      <c r="N246" s="31" t="str">
        <f t="shared" si="21"/>
        <v>G</v>
      </c>
      <c r="O246" s="32"/>
      <c r="P246" s="32"/>
      <c r="Q246" s="32"/>
      <c r="R246" s="32"/>
      <c r="S246" s="32"/>
      <c r="T246" s="32"/>
      <c r="U246" s="32"/>
      <c r="V246" s="32"/>
      <c r="W246" s="32"/>
      <c r="X246" s="32"/>
      <c r="Y246" s="32"/>
      <c r="Z246" s="32"/>
      <c r="AA246" s="32" t="s">
        <v>43</v>
      </c>
    </row>
    <row r="247" spans="1:27" ht="211.5" customHeight="1" x14ac:dyDescent="0.3">
      <c r="A247" s="39" t="s">
        <v>877</v>
      </c>
      <c r="B247" s="22" t="str">
        <f t="shared" si="19"/>
        <v>6Q3G+97</v>
      </c>
      <c r="C247" s="40" t="s">
        <v>878</v>
      </c>
      <c r="D247" s="41">
        <v>43282</v>
      </c>
      <c r="E247" s="41" t="s">
        <v>36</v>
      </c>
      <c r="F247" s="40" t="s">
        <v>879</v>
      </c>
      <c r="G247" s="40" t="s">
        <v>880</v>
      </c>
      <c r="H247" s="26" t="s">
        <v>881</v>
      </c>
      <c r="I247" s="26" t="s">
        <v>882</v>
      </c>
      <c r="J247" s="27"/>
      <c r="K247" s="29"/>
      <c r="L247" s="29"/>
      <c r="M247" s="42"/>
      <c r="N247" s="43"/>
      <c r="O247" s="32"/>
      <c r="P247" s="32"/>
      <c r="Q247" s="32"/>
      <c r="R247" s="32"/>
      <c r="S247" s="32"/>
      <c r="T247" s="32"/>
      <c r="U247" s="32"/>
      <c r="V247" s="32"/>
      <c r="W247" s="32"/>
      <c r="X247" s="32"/>
      <c r="Y247" s="32"/>
      <c r="Z247" s="32"/>
      <c r="AA247" s="32"/>
    </row>
    <row r="248" spans="1:27" ht="291.75" customHeight="1" x14ac:dyDescent="0.3">
      <c r="A248" s="39" t="s">
        <v>883</v>
      </c>
      <c r="B248" s="22" t="str">
        <f t="shared" si="19"/>
        <v>6Q7V+23</v>
      </c>
      <c r="C248" s="40" t="s">
        <v>884</v>
      </c>
      <c r="D248" s="41">
        <v>43073</v>
      </c>
      <c r="E248" s="41" t="s">
        <v>36</v>
      </c>
      <c r="F248" s="40" t="s">
        <v>885</v>
      </c>
      <c r="G248" s="40" t="s">
        <v>886</v>
      </c>
      <c r="H248" s="26" t="s">
        <v>887</v>
      </c>
      <c r="I248" s="26" t="s">
        <v>888</v>
      </c>
      <c r="J248" s="27"/>
      <c r="K248" s="29"/>
      <c r="L248" s="29"/>
      <c r="M248" s="42"/>
      <c r="N248" s="43"/>
      <c r="O248" s="32"/>
      <c r="P248" s="32"/>
      <c r="Q248" s="32"/>
      <c r="R248" s="32"/>
      <c r="S248" s="32"/>
      <c r="T248" s="32"/>
      <c r="U248" s="32"/>
      <c r="V248" s="32"/>
      <c r="W248" s="32"/>
      <c r="X248" s="32"/>
      <c r="Y248" s="32"/>
      <c r="Z248" s="32"/>
      <c r="AA248" s="32"/>
    </row>
    <row r="249" spans="1:27" ht="284.25" customHeight="1" x14ac:dyDescent="0.3">
      <c r="A249" s="39" t="s">
        <v>889</v>
      </c>
      <c r="B249" s="22" t="str">
        <f t="shared" si="19"/>
        <v>7QF6+HG</v>
      </c>
      <c r="C249" s="40" t="s">
        <v>890</v>
      </c>
      <c r="D249" s="41">
        <v>40431</v>
      </c>
      <c r="E249" s="41" t="s">
        <v>36</v>
      </c>
      <c r="F249" s="40" t="s">
        <v>891</v>
      </c>
      <c r="G249" s="40" t="s">
        <v>892</v>
      </c>
      <c r="H249" s="26" t="s">
        <v>893</v>
      </c>
      <c r="I249" s="26" t="s">
        <v>172</v>
      </c>
      <c r="J249" s="27"/>
      <c r="K249" s="29"/>
      <c r="L249" s="29"/>
      <c r="M249" s="42"/>
      <c r="N249" s="43"/>
      <c r="O249" s="32"/>
      <c r="P249" s="32"/>
      <c r="Q249" s="32"/>
      <c r="R249" s="32"/>
      <c r="S249" s="32"/>
      <c r="T249" s="32"/>
      <c r="U249" s="32"/>
      <c r="V249" s="32"/>
      <c r="W249" s="32"/>
      <c r="X249" s="32"/>
      <c r="Y249" s="32"/>
      <c r="Z249" s="32"/>
      <c r="AA249" s="32"/>
    </row>
    <row r="250" spans="1:27" ht="85.15" customHeight="1" x14ac:dyDescent="0.3">
      <c r="A250" s="39" t="s">
        <v>894</v>
      </c>
      <c r="B250" s="22" t="str">
        <f t="shared" si="19"/>
        <v>7QJF+2R</v>
      </c>
      <c r="C250" s="40" t="s">
        <v>895</v>
      </c>
      <c r="D250" s="41">
        <v>43440</v>
      </c>
      <c r="E250" s="41" t="s">
        <v>36</v>
      </c>
      <c r="F250" s="40" t="s">
        <v>896</v>
      </c>
      <c r="G250" s="40" t="s">
        <v>897</v>
      </c>
      <c r="H250" s="26" t="s">
        <v>898</v>
      </c>
      <c r="I250" s="26" t="s">
        <v>899</v>
      </c>
      <c r="J250" s="27"/>
      <c r="K250" s="29"/>
      <c r="L250" s="29"/>
      <c r="M250" s="42"/>
      <c r="N250" s="43"/>
      <c r="O250" s="32"/>
      <c r="P250" s="32"/>
      <c r="Q250" s="32"/>
      <c r="R250" s="32"/>
      <c r="S250" s="32"/>
      <c r="T250" s="32"/>
      <c r="U250" s="32"/>
      <c r="V250" s="32"/>
      <c r="W250" s="32"/>
      <c r="X250" s="32"/>
      <c r="Y250" s="32"/>
      <c r="Z250" s="32"/>
      <c r="AA250" s="32"/>
    </row>
    <row r="251" spans="1:27" ht="96" customHeight="1" x14ac:dyDescent="0.3">
      <c r="A251" s="39" t="s">
        <v>900</v>
      </c>
      <c r="B251" s="22" t="str">
        <f t="shared" si="19"/>
        <v>7Q64+F9</v>
      </c>
      <c r="C251" s="40" t="s">
        <v>901</v>
      </c>
      <c r="D251" s="41">
        <v>43550</v>
      </c>
      <c r="E251" s="41" t="s">
        <v>36</v>
      </c>
      <c r="F251" s="40" t="s">
        <v>902</v>
      </c>
      <c r="G251" s="40" t="s">
        <v>903</v>
      </c>
      <c r="H251" s="26" t="s">
        <v>898</v>
      </c>
      <c r="I251" s="26" t="s">
        <v>904</v>
      </c>
      <c r="J251" s="27"/>
      <c r="K251" s="29"/>
      <c r="L251" s="29"/>
      <c r="M251" s="42"/>
      <c r="N251" s="43"/>
      <c r="O251" s="32"/>
      <c r="P251" s="32"/>
      <c r="Q251" s="32"/>
      <c r="R251" s="32"/>
      <c r="S251" s="32"/>
      <c r="T251" s="32"/>
      <c r="U251" s="32"/>
      <c r="V251" s="32"/>
      <c r="W251" s="32"/>
      <c r="X251" s="32"/>
      <c r="Y251" s="32"/>
      <c r="Z251" s="32"/>
      <c r="AA251" s="32"/>
    </row>
    <row r="252" spans="1:27" ht="109.7" customHeight="1" x14ac:dyDescent="0.3">
      <c r="A252" s="39" t="s">
        <v>905</v>
      </c>
      <c r="B252" s="22" t="str">
        <f t="shared" si="19"/>
        <v>7Q87+6P</v>
      </c>
      <c r="C252" s="40" t="s">
        <v>906</v>
      </c>
      <c r="D252" s="41">
        <v>43730</v>
      </c>
      <c r="E252" s="41" t="s">
        <v>907</v>
      </c>
      <c r="F252" s="40" t="s">
        <v>908</v>
      </c>
      <c r="G252" s="40" t="s">
        <v>909</v>
      </c>
      <c r="H252" s="26" t="s">
        <v>910</v>
      </c>
      <c r="I252" s="26" t="s">
        <v>911</v>
      </c>
      <c r="J252" s="27"/>
      <c r="K252" s="29"/>
      <c r="L252" s="29"/>
      <c r="M252" s="42"/>
      <c r="N252" s="43"/>
      <c r="O252" s="32"/>
      <c r="P252" s="32"/>
      <c r="Q252" s="32"/>
      <c r="R252" s="32"/>
      <c r="S252" s="32"/>
      <c r="T252" s="32"/>
      <c r="U252" s="32"/>
      <c r="V252" s="32"/>
      <c r="W252" s="32"/>
      <c r="X252" s="32"/>
      <c r="Y252" s="32"/>
      <c r="Z252" s="32"/>
      <c r="AA252" s="32"/>
    </row>
    <row r="253" spans="1:27" ht="85.15" customHeight="1" x14ac:dyDescent="0.3">
      <c r="A253" s="39" t="s">
        <v>912</v>
      </c>
      <c r="B253" s="22" t="str">
        <f t="shared" si="19"/>
        <v>7RG4+R6</v>
      </c>
      <c r="C253" s="40" t="s">
        <v>913</v>
      </c>
      <c r="D253" s="41">
        <v>43431</v>
      </c>
      <c r="E253" s="41" t="s">
        <v>36</v>
      </c>
      <c r="F253" s="40" t="s">
        <v>914</v>
      </c>
      <c r="G253" s="40" t="s">
        <v>915</v>
      </c>
      <c r="H253" s="26" t="s">
        <v>362</v>
      </c>
      <c r="I253" s="26" t="s">
        <v>916</v>
      </c>
      <c r="J253" s="27"/>
      <c r="K253" s="29"/>
      <c r="L253" s="29"/>
      <c r="M253" s="42"/>
      <c r="N253" s="43"/>
      <c r="O253" s="32"/>
      <c r="P253" s="32"/>
      <c r="Q253" s="32"/>
      <c r="R253" s="32"/>
      <c r="S253" s="32"/>
      <c r="T253" s="32"/>
      <c r="U253" s="32"/>
      <c r="V253" s="32"/>
      <c r="W253" s="32"/>
      <c r="X253" s="32"/>
      <c r="Y253" s="32"/>
      <c r="Z253" s="32"/>
      <c r="AA253" s="32"/>
    </row>
    <row r="254" spans="1:27" ht="133.9" customHeight="1" x14ac:dyDescent="0.3">
      <c r="A254" s="39" t="s">
        <v>917</v>
      </c>
      <c r="B254" s="22" t="str">
        <f t="shared" si="19"/>
        <v>7RP3+H8</v>
      </c>
      <c r="C254" s="40" t="s">
        <v>918</v>
      </c>
      <c r="D254" s="41">
        <v>43431</v>
      </c>
      <c r="E254" s="41" t="s">
        <v>36</v>
      </c>
      <c r="F254" s="40" t="s">
        <v>919</v>
      </c>
      <c r="G254" s="40" t="s">
        <v>920</v>
      </c>
      <c r="H254" s="26" t="s">
        <v>921</v>
      </c>
      <c r="I254" s="26" t="s">
        <v>172</v>
      </c>
      <c r="J254" s="27"/>
      <c r="K254" s="29"/>
      <c r="L254" s="29"/>
      <c r="M254" s="42"/>
      <c r="N254" s="43"/>
      <c r="O254" s="32"/>
      <c r="P254" s="32"/>
      <c r="Q254" s="32"/>
      <c r="R254" s="32"/>
      <c r="S254" s="32"/>
      <c r="T254" s="32"/>
      <c r="U254" s="32"/>
      <c r="V254" s="32"/>
      <c r="W254" s="32"/>
      <c r="X254" s="32"/>
      <c r="Y254" s="32"/>
      <c r="Z254" s="32"/>
      <c r="AA254" s="32"/>
    </row>
    <row r="255" spans="1:27" ht="133.9" customHeight="1" x14ac:dyDescent="0.3">
      <c r="A255" s="39" t="s">
        <v>922</v>
      </c>
      <c r="B255" s="22" t="str">
        <f t="shared" si="19"/>
        <v>7PXW+85</v>
      </c>
      <c r="C255" s="40" t="s">
        <v>923</v>
      </c>
      <c r="D255" s="41">
        <v>44318</v>
      </c>
      <c r="E255" s="41" t="s">
        <v>924</v>
      </c>
      <c r="F255" s="40" t="s">
        <v>925</v>
      </c>
      <c r="G255" s="40" t="s">
        <v>926</v>
      </c>
      <c r="H255" s="26" t="s">
        <v>927</v>
      </c>
      <c r="I255" s="26" t="s">
        <v>964</v>
      </c>
      <c r="J255" s="27" t="s">
        <v>955</v>
      </c>
      <c r="K255" s="29"/>
      <c r="L255" s="29"/>
      <c r="M255" s="42"/>
      <c r="N255" s="43"/>
      <c r="O255" s="32"/>
      <c r="P255" s="32"/>
      <c r="Q255" s="32"/>
      <c r="R255" s="32"/>
      <c r="S255" s="32"/>
      <c r="T255" s="32"/>
      <c r="U255" s="32"/>
      <c r="V255" s="32"/>
      <c r="W255" s="32"/>
      <c r="X255" s="32"/>
      <c r="Y255" s="32"/>
      <c r="Z255" s="32"/>
      <c r="AA255" s="32"/>
    </row>
    <row r="256" spans="1:27" ht="133.9" customHeight="1" x14ac:dyDescent="0.3">
      <c r="A256" s="39" t="s">
        <v>928</v>
      </c>
      <c r="B256" s="22" t="str">
        <f t="shared" si="19"/>
        <v>8PCG+CM</v>
      </c>
      <c r="C256" s="40" t="s">
        <v>929</v>
      </c>
      <c r="D256" s="41">
        <v>44318</v>
      </c>
      <c r="E256" s="41" t="s">
        <v>36</v>
      </c>
      <c r="F256" s="40" t="s">
        <v>930</v>
      </c>
      <c r="G256" s="40" t="s">
        <v>931</v>
      </c>
      <c r="H256" s="26" t="s">
        <v>932</v>
      </c>
      <c r="I256" s="26" t="s">
        <v>172</v>
      </c>
      <c r="J256" s="27"/>
      <c r="K256" s="29"/>
      <c r="L256" s="29"/>
      <c r="M256" s="42"/>
      <c r="N256" s="43"/>
      <c r="O256" s="32"/>
      <c r="P256" s="32"/>
      <c r="Q256" s="32"/>
      <c r="R256" s="32"/>
      <c r="S256" s="32"/>
      <c r="T256" s="32"/>
      <c r="U256" s="32"/>
      <c r="V256" s="32"/>
      <c r="W256" s="32"/>
      <c r="X256" s="32"/>
      <c r="Y256" s="32"/>
      <c r="Z256" s="32"/>
      <c r="AA256" s="32"/>
    </row>
    <row r="257" spans="1:27" ht="206.25" x14ac:dyDescent="0.3">
      <c r="A257" s="39" t="s">
        <v>933</v>
      </c>
      <c r="B257" s="56" t="str">
        <f>HYPERLINK(CONCATENATE("https://www.google.com/maps/search/?api=1&amp;query=9F4F",LEFT(A257,4),"%2B",RIGHT(A257,2)),A257)</f>
        <v>8P3P+VP</v>
      </c>
      <c r="C257" s="40" t="s">
        <v>934</v>
      </c>
      <c r="D257" s="41">
        <v>44402</v>
      </c>
      <c r="E257" s="41" t="s">
        <v>36</v>
      </c>
      <c r="F257" s="40" t="s">
        <v>935</v>
      </c>
      <c r="G257" s="40" t="s">
        <v>948</v>
      </c>
      <c r="H257" s="40" t="s">
        <v>947</v>
      </c>
      <c r="I257" s="40" t="s">
        <v>172</v>
      </c>
      <c r="J257" s="52"/>
      <c r="K257" s="39"/>
      <c r="L257" s="39"/>
      <c r="M257" s="53"/>
      <c r="N257" s="54"/>
      <c r="O257" s="55"/>
      <c r="P257" s="55"/>
      <c r="Q257" s="55"/>
      <c r="R257" s="55"/>
      <c r="S257" s="55"/>
      <c r="T257" s="55"/>
      <c r="U257" s="55"/>
      <c r="V257" s="55"/>
      <c r="W257" s="55"/>
      <c r="X257" s="55"/>
      <c r="Y257" s="55"/>
      <c r="Z257" s="55"/>
      <c r="AA257" s="55"/>
    </row>
    <row r="258" spans="1:27" ht="337.5" x14ac:dyDescent="0.3">
      <c r="A258" s="39" t="s">
        <v>936</v>
      </c>
      <c r="B258" s="56" t="str">
        <f>HYPERLINK(CONCATENATE("https://www.google.com/maps/search/?api=1&amp;query=9F4F",LEFT(A258,4),"%2B",RIGHT(A258,2)),A258)</f>
        <v>8P3Q+X2</v>
      </c>
      <c r="C258" s="40" t="s">
        <v>937</v>
      </c>
      <c r="D258" s="41">
        <v>44402</v>
      </c>
      <c r="E258" s="41" t="s">
        <v>36</v>
      </c>
      <c r="F258" s="40" t="s">
        <v>938</v>
      </c>
      <c r="G258" s="40" t="s">
        <v>949</v>
      </c>
      <c r="H258" s="40" t="s">
        <v>497</v>
      </c>
      <c r="I258" s="40" t="s">
        <v>135</v>
      </c>
      <c r="J258" s="52"/>
      <c r="K258" s="39"/>
      <c r="L258" s="39"/>
      <c r="M258" s="53"/>
      <c r="N258" s="54"/>
      <c r="O258" s="55"/>
      <c r="P258" s="55"/>
      <c r="Q258" s="55"/>
      <c r="R258" s="55"/>
      <c r="S258" s="55"/>
      <c r="T258" s="55"/>
      <c r="U258" s="55"/>
      <c r="V258" s="55"/>
      <c r="W258" s="55"/>
      <c r="X258" s="55"/>
      <c r="Y258" s="55"/>
      <c r="Z258" s="55"/>
      <c r="AA258" s="55"/>
    </row>
    <row r="259" spans="1:27" ht="187.5" x14ac:dyDescent="0.3">
      <c r="A259" s="39" t="s">
        <v>939</v>
      </c>
      <c r="B259" s="56" t="str">
        <f t="shared" ref="B259:B261" si="22">HYPERLINK(CONCATENATE("https://www.google.com/maps/search/?api=1&amp;query=9F4F",LEFT(A259,4),"%2B",RIGHT(A259,2)),A259)</f>
        <v>7PJ6+MR</v>
      </c>
      <c r="C259" s="40" t="s">
        <v>940</v>
      </c>
      <c r="D259" s="41">
        <v>44402</v>
      </c>
      <c r="E259" s="41" t="s">
        <v>36</v>
      </c>
      <c r="F259" s="40" t="s">
        <v>941</v>
      </c>
      <c r="G259" s="40" t="s">
        <v>950</v>
      </c>
      <c r="H259" s="40" t="s">
        <v>942</v>
      </c>
      <c r="I259" s="40" t="s">
        <v>135</v>
      </c>
      <c r="J259" s="52" t="s">
        <v>955</v>
      </c>
      <c r="K259" s="39"/>
      <c r="L259" s="39"/>
      <c r="M259" s="53"/>
      <c r="N259" s="54"/>
      <c r="O259" s="55"/>
      <c r="P259" s="55"/>
      <c r="Q259" s="55"/>
      <c r="R259" s="55"/>
      <c r="S259" s="55"/>
      <c r="T259" s="55"/>
      <c r="U259" s="55"/>
      <c r="V259" s="55"/>
      <c r="W259" s="55"/>
      <c r="X259" s="55"/>
      <c r="Y259" s="55"/>
      <c r="Z259" s="55"/>
      <c r="AA259" s="55"/>
    </row>
    <row r="260" spans="1:27" ht="375" x14ac:dyDescent="0.3">
      <c r="A260" s="39" t="s">
        <v>943</v>
      </c>
      <c r="B260" s="56" t="str">
        <f t="shared" si="22"/>
        <v>8P8C+7M</v>
      </c>
      <c r="C260" s="40" t="s">
        <v>944</v>
      </c>
      <c r="D260" s="41">
        <v>44402</v>
      </c>
      <c r="E260" s="41" t="s">
        <v>36</v>
      </c>
      <c r="F260" s="40" t="s">
        <v>945</v>
      </c>
      <c r="G260" s="40" t="s">
        <v>951</v>
      </c>
      <c r="H260" s="40" t="s">
        <v>946</v>
      </c>
      <c r="I260" s="40" t="s">
        <v>135</v>
      </c>
      <c r="J260" s="52"/>
      <c r="K260" s="39"/>
      <c r="L260" s="39"/>
      <c r="M260" s="53"/>
      <c r="N260" s="54"/>
      <c r="O260" s="55"/>
      <c r="P260" s="55"/>
      <c r="Q260" s="55"/>
      <c r="R260" s="55"/>
      <c r="S260" s="55"/>
      <c r="T260" s="55"/>
      <c r="U260" s="55"/>
      <c r="V260" s="55"/>
      <c r="W260" s="55"/>
      <c r="X260" s="55"/>
      <c r="Y260" s="55"/>
      <c r="Z260" s="55"/>
      <c r="AA260" s="55"/>
    </row>
    <row r="261" spans="1:27" ht="112.5" x14ac:dyDescent="0.3">
      <c r="A261" s="39" t="s">
        <v>971</v>
      </c>
      <c r="B261" s="56" t="str">
        <f t="shared" si="22"/>
        <v>8PGV+2F</v>
      </c>
      <c r="C261" s="40" t="s">
        <v>972</v>
      </c>
      <c r="D261" s="41">
        <v>44745</v>
      </c>
      <c r="E261" s="41" t="s">
        <v>36</v>
      </c>
      <c r="F261" s="40" t="s">
        <v>973</v>
      </c>
      <c r="G261" s="40" t="s">
        <v>974</v>
      </c>
      <c r="H261" s="40" t="s">
        <v>975</v>
      </c>
      <c r="I261" s="40" t="s">
        <v>48</v>
      </c>
      <c r="J261" s="52"/>
      <c r="K261" s="28" t="str">
        <f t="shared" ref="K261" si="23">HYPERLINK(CONCATENATE("https://plus.codes/9F4F",A261),A261)</f>
        <v>8PGV+2F</v>
      </c>
      <c r="L261" s="39" t="s">
        <v>79</v>
      </c>
      <c r="M261" s="53"/>
      <c r="N261" s="54"/>
      <c r="O261" s="55"/>
      <c r="P261" s="55"/>
      <c r="Q261" s="55"/>
      <c r="R261" s="55"/>
      <c r="S261" s="55"/>
      <c r="T261" s="55"/>
      <c r="U261" s="55"/>
      <c r="V261" s="55"/>
      <c r="W261" s="55"/>
      <c r="X261" s="55"/>
      <c r="Y261" s="55"/>
      <c r="Z261" s="55"/>
      <c r="AA261" s="55"/>
    </row>
    <row r="262" spans="1:27" ht="37.5" x14ac:dyDescent="0.3">
      <c r="A262" s="39" t="s">
        <v>979</v>
      </c>
      <c r="B262" s="56" t="str">
        <f t="shared" ref="B262" si="24">HYPERLINK(CONCATENATE("https://www.google.com/maps/search/?api=1&amp;query=9F4F",LEFT(A262,4),"%2B",RIGHT(A262,2)),A262)</f>
        <v>8P6G+W4</v>
      </c>
      <c r="C262" s="40" t="s">
        <v>976</v>
      </c>
      <c r="D262" s="41">
        <v>44748</v>
      </c>
      <c r="E262" s="41" t="s">
        <v>36</v>
      </c>
      <c r="F262" s="40" t="s">
        <v>985</v>
      </c>
      <c r="G262" s="40" t="s">
        <v>977</v>
      </c>
      <c r="H262" s="40" t="s">
        <v>978</v>
      </c>
      <c r="I262" s="40" t="s">
        <v>48</v>
      </c>
      <c r="J262" s="52"/>
      <c r="K262" s="28" t="str">
        <f t="shared" ref="K262" si="25">HYPERLINK(CONCATENATE("https://plus.codes/9F4F",A262),A262)</f>
        <v>8P6G+W4</v>
      </c>
      <c r="L262" s="39" t="s">
        <v>79</v>
      </c>
      <c r="M262" s="53"/>
      <c r="N262" s="54"/>
      <c r="O262" s="55"/>
      <c r="P262" s="55"/>
      <c r="Q262" s="55"/>
      <c r="R262" s="55"/>
      <c r="S262" s="55"/>
      <c r="T262" s="55"/>
      <c r="U262" s="55"/>
      <c r="V262" s="55"/>
      <c r="W262" s="55"/>
      <c r="X262" s="55"/>
      <c r="Y262" s="55"/>
      <c r="Z262" s="55"/>
      <c r="AA262" s="55"/>
    </row>
    <row r="263" spans="1:27" ht="37.5" x14ac:dyDescent="0.3">
      <c r="A263" s="39" t="s">
        <v>981</v>
      </c>
      <c r="B263" s="56" t="str">
        <f t="shared" ref="B263" si="26">HYPERLINK(CONCATENATE("https://www.google.com/maps/search/?api=1&amp;query=9F4F",LEFT(A263,4),"%2B",RIGHT(A263,2)),A263)</f>
        <v>7PXM+GM</v>
      </c>
      <c r="C263" s="40" t="s">
        <v>980</v>
      </c>
      <c r="D263" s="41">
        <v>44748</v>
      </c>
      <c r="E263" s="41" t="s">
        <v>36</v>
      </c>
      <c r="F263" s="40" t="s">
        <v>982</v>
      </c>
      <c r="G263" s="40" t="s">
        <v>983</v>
      </c>
      <c r="H263" s="40" t="s">
        <v>984</v>
      </c>
      <c r="I263" s="40" t="s">
        <v>48</v>
      </c>
      <c r="J263" s="52"/>
      <c r="K263" s="28" t="str">
        <f t="shared" ref="K263" si="27">HYPERLINK(CONCATENATE("https://plus.codes/9F4F",A263),A263)</f>
        <v>7PXM+GM</v>
      </c>
      <c r="L263" s="39" t="s">
        <v>79</v>
      </c>
      <c r="M263" s="53"/>
      <c r="N263" s="54"/>
      <c r="O263" s="55"/>
      <c r="P263" s="55"/>
      <c r="Q263" s="55"/>
      <c r="R263" s="55"/>
      <c r="S263" s="55"/>
      <c r="T263" s="55"/>
      <c r="U263" s="55"/>
      <c r="V263" s="55"/>
      <c r="W263" s="55"/>
      <c r="X263" s="55"/>
      <c r="Y263" s="55"/>
      <c r="Z263" s="55"/>
      <c r="AA263" s="55"/>
    </row>
    <row r="264" spans="1:27" ht="37.5" x14ac:dyDescent="0.3">
      <c r="A264" s="39" t="s">
        <v>992</v>
      </c>
      <c r="B264" s="56" t="str">
        <f t="shared" ref="B264:B265" si="28">HYPERLINK(CONCATENATE("https://www.google.com/maps/search/?api=1&amp;query=9F4F",LEFT(A264,4),"%2B",RIGHT(A264,2)),A264)</f>
        <v>8P8W+CH</v>
      </c>
      <c r="C264" s="40" t="s">
        <v>986</v>
      </c>
      <c r="D264" s="41">
        <v>44748</v>
      </c>
      <c r="E264" s="41" t="s">
        <v>36</v>
      </c>
      <c r="F264" s="40" t="s">
        <v>364</v>
      </c>
      <c r="G264" s="40" t="s">
        <v>989</v>
      </c>
      <c r="H264" s="40" t="s">
        <v>984</v>
      </c>
      <c r="I264" s="40" t="s">
        <v>48</v>
      </c>
      <c r="J264" s="52"/>
      <c r="K264" s="28" t="str">
        <f t="shared" ref="K264:K265" si="29">HYPERLINK(CONCATENATE("https://plus.codes/9F4F",A264),A264)</f>
        <v>8P8W+CH</v>
      </c>
      <c r="L264" s="39" t="s">
        <v>79</v>
      </c>
      <c r="M264" s="53"/>
      <c r="N264" s="54"/>
      <c r="O264" s="55"/>
      <c r="P264" s="55"/>
      <c r="Q264" s="55"/>
      <c r="R264" s="55"/>
      <c r="S264" s="55"/>
      <c r="T264" s="55"/>
      <c r="U264" s="55"/>
      <c r="V264" s="55"/>
      <c r="W264" s="55"/>
      <c r="X264" s="55"/>
      <c r="Y264" s="55"/>
      <c r="Z264" s="55"/>
      <c r="AA264" s="55"/>
    </row>
    <row r="265" spans="1:27" ht="37.5" x14ac:dyDescent="0.3">
      <c r="A265" s="39" t="s">
        <v>993</v>
      </c>
      <c r="B265" s="56" t="str">
        <f t="shared" si="28"/>
        <v>8P6V+4C</v>
      </c>
      <c r="C265" s="40" t="s">
        <v>987</v>
      </c>
      <c r="D265" s="41">
        <v>44748</v>
      </c>
      <c r="E265" s="41" t="s">
        <v>36</v>
      </c>
      <c r="F265" s="40" t="s">
        <v>988</v>
      </c>
      <c r="G265" s="40" t="s">
        <v>990</v>
      </c>
      <c r="H265" s="40" t="s">
        <v>991</v>
      </c>
      <c r="I265" s="40" t="s">
        <v>48</v>
      </c>
      <c r="J265" s="52"/>
      <c r="K265" s="28" t="str">
        <f t="shared" si="29"/>
        <v>8P6V+4C</v>
      </c>
      <c r="L265" s="39" t="s">
        <v>79</v>
      </c>
      <c r="M265" s="53"/>
      <c r="N265" s="54"/>
      <c r="O265" s="55"/>
      <c r="P265" s="55"/>
      <c r="Q265" s="55"/>
      <c r="R265" s="55"/>
      <c r="S265" s="55"/>
      <c r="T265" s="55"/>
      <c r="U265" s="55"/>
      <c r="V265" s="55"/>
      <c r="W265" s="55"/>
      <c r="X265" s="55"/>
      <c r="Y265" s="55"/>
      <c r="Z265" s="55"/>
      <c r="AA265" s="55"/>
    </row>
    <row r="266" spans="1:27" ht="37.5" x14ac:dyDescent="0.3">
      <c r="A266" s="39" t="s">
        <v>997</v>
      </c>
      <c r="B266" s="56" t="str">
        <f t="shared" ref="B266" si="30">HYPERLINK(CONCATENATE("https://www.google.com/maps/search/?api=1&amp;query=9F4F",LEFT(A266,4),"%2B",RIGHT(A266,2)),A266)</f>
        <v>8PFJ+PH</v>
      </c>
      <c r="C266" s="40" t="s">
        <v>994</v>
      </c>
      <c r="D266" s="41">
        <v>44748</v>
      </c>
      <c r="E266" s="41" t="s">
        <v>36</v>
      </c>
      <c r="F266" s="40" t="s">
        <v>994</v>
      </c>
      <c r="G266" s="40" t="s">
        <v>995</v>
      </c>
      <c r="H266" s="40" t="s">
        <v>996</v>
      </c>
      <c r="I266" s="40" t="s">
        <v>48</v>
      </c>
      <c r="J266" s="52"/>
      <c r="K266" s="28" t="str">
        <f t="shared" ref="K266" si="31">HYPERLINK(CONCATENATE("https://plus.codes/9F4F",A266),A266)</f>
        <v>8PFJ+PH</v>
      </c>
      <c r="L266" s="39" t="s">
        <v>79</v>
      </c>
      <c r="M266" s="53"/>
      <c r="N266" s="54"/>
      <c r="O266" s="55"/>
      <c r="P266" s="55"/>
      <c r="Q266" s="55"/>
      <c r="R266" s="55"/>
      <c r="S266" s="55"/>
      <c r="T266" s="55"/>
      <c r="U266" s="55"/>
      <c r="V266" s="55"/>
      <c r="W266" s="55"/>
      <c r="X266" s="55"/>
      <c r="Y266" s="55"/>
      <c r="Z266" s="55"/>
      <c r="AA266" s="55"/>
    </row>
    <row r="267" spans="1:27" ht="85.15" customHeight="1" x14ac:dyDescent="0.3"/>
    <row r="268" spans="1:27" ht="85.15" customHeight="1" x14ac:dyDescent="0.3"/>
    <row r="269" spans="1:27" ht="85.15" customHeight="1" x14ac:dyDescent="0.3"/>
    <row r="270" spans="1:27" ht="85.15" customHeight="1" x14ac:dyDescent="0.3"/>
    <row r="271" spans="1:27" ht="85.15" customHeight="1" x14ac:dyDescent="0.3"/>
    <row r="272" spans="1:27" ht="85.15" customHeight="1" x14ac:dyDescent="0.3"/>
    <row r="273" ht="85.15" customHeight="1" x14ac:dyDescent="0.3"/>
    <row r="274" ht="85.15" customHeight="1" x14ac:dyDescent="0.3"/>
    <row r="275" ht="85.15" customHeight="1" x14ac:dyDescent="0.3"/>
    <row r="276" ht="85.15" customHeight="1" x14ac:dyDescent="0.3"/>
    <row r="277" ht="85.15" customHeight="1" x14ac:dyDescent="0.3"/>
  </sheetData>
  <autoFilter ref="A6:AA261" xr:uid="{00000000-0009-0000-0000-000000000000}"/>
  <phoneticPr fontId="11" type="noConversion"/>
  <hyperlinks>
    <hyperlink ref="I74" r:id="rId1"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0000000}"/>
    <hyperlink ref="I88" r:id="rId2"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1000000}"/>
    <hyperlink ref="I90" r:id="rId3"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0)" xr:uid="{00000000-0004-0000-0000-000002000000}"/>
    <hyperlink ref="I91" r:id="rId4"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1)" xr:uid="{00000000-0004-0000-0000-000003000000}"/>
  </hyperlinks>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Jens Spille</dc:creator>
  <dc:description/>
  <cp:lastModifiedBy>Jens Spille</cp:lastModifiedBy>
  <cp:revision>132</cp:revision>
  <dcterms:created xsi:type="dcterms:W3CDTF">2020-03-09T19:32:04Z</dcterms:created>
  <dcterms:modified xsi:type="dcterms:W3CDTF">2022-07-07T16:59:15Z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