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Sheet1!$A$6:$AA$254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<sst xmlns="http://schemas.openxmlformats.org/spreadsheetml/2006/main" count="2153" uniqueCount="925">
  <si>
    <t xml:space="preserve">ADFC Hemmingen / Pattensen</t>
  </si>
  <si>
    <t xml:space="preserve">Gefahr:</t>
  </si>
  <si>
    <t xml:space="preserve">Mängelliste Hemmingen &amp; Pattensen</t>
  </si>
  <si>
    <t xml:space="preserve">Wunsch:</t>
  </si>
  <si>
    <t xml:space="preserve">Stand</t>
  </si>
  <si>
    <t xml:space="preserve">Allgemein:</t>
  </si>
  <si>
    <t xml:space="preserve">Summe:</t>
  </si>
  <si>
    <t xml:space="preserve">Plus Doppelte:</t>
  </si>
  <si>
    <t xml:space="preserve">PlusCode</t>
  </si>
  <si>
    <t xml:space="preserve">GoogleMapLink</t>
  </si>
  <si>
    <t xml:space="preserve">Titel</t>
  </si>
  <si>
    <t xml:space="preserve">Einstelldatum</t>
  </si>
  <si>
    <t xml:space="preserve">Informationsquelle</t>
  </si>
  <si>
    <t xml:space="preserve">Ortsbeschreibung</t>
  </si>
  <si>
    <t xml:space="preserve">Mangel</t>
  </si>
  <si>
    <t xml:space="preserve">Maßnahmenvorschlag</t>
  </si>
  <si>
    <t xml:space="preserve">Status</t>
  </si>
  <si>
    <t xml:space="preserve">Erledigt</t>
  </si>
  <si>
    <t xml:space="preserve">plus.
codes/
9F4F</t>
  </si>
  <si>
    <t xml:space="preserve">Hoheitsgebiet</t>
  </si>
  <si>
    <t xml:space="preserve">(G)efahr, 
(W)unsch, 
(A)llgemein, 
(D)oppelt</t>
  </si>
  <si>
    <t xml:space="preserve">Route01</t>
  </si>
  <si>
    <t xml:space="preserve">Route02</t>
  </si>
  <si>
    <t xml:space="preserve">Route03</t>
  </si>
  <si>
    <t xml:space="preserve">Route04</t>
  </si>
  <si>
    <t xml:space="preserve">Route05</t>
  </si>
  <si>
    <t xml:space="preserve">Route06</t>
  </si>
  <si>
    <t xml:space="preserve">Route07</t>
  </si>
  <si>
    <t xml:space="preserve">Route08</t>
  </si>
  <si>
    <t xml:space="preserve">Route09</t>
  </si>
  <si>
    <t xml:space="preserve">Route10</t>
  </si>
  <si>
    <t xml:space="preserve">B3alt</t>
  </si>
  <si>
    <t xml:space="preserve">Dorfstr.</t>
  </si>
  <si>
    <t xml:space="preserve">Allg.</t>
  </si>
  <si>
    <t xml:space="preserve">7M9R+3X</t>
  </si>
  <si>
    <t xml:space="preserve">K227 fehlt ein Radweg</t>
  </si>
  <si>
    <t xml:space="preserve">ADFC</t>
  </si>
  <si>
    <t xml:space="preserve">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</si>
  <si>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</si>
  <si>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</si>
  <si>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 xml:space="preserve">offen</t>
  </si>
  <si>
    <t xml:space="preserve">Region</t>
  </si>
  <si>
    <t xml:space="preserve">G1</t>
  </si>
  <si>
    <t xml:space="preserve">x</t>
  </si>
  <si>
    <t xml:space="preserve">K227 fehlt ein Radweg#2</t>
  </si>
  <si>
    <t xml:space="preserve">Wege-Workshop</t>
  </si>
  <si>
    <t xml:space="preserve">Radweg an der Landesstraße Abzweigung Hiddestorf bis Lüdersen Ergänzung Regionsroute nach Springe</t>
  </si>
  <si>
    <t xml:space="preserve">Vorschlag für Radweg</t>
  </si>
  <si>
    <t xml:space="preserve">D</t>
  </si>
  <si>
    <t xml:space="preserve">7MGH+C3</t>
  </si>
  <si>
    <t xml:space="preserve">Nach Linderte Radweg fehlt</t>
  </si>
  <si>
    <t xml:space="preserve">L398 - Hiddestorf – Linderte</t>
  </si>
  <si>
    <t xml:space="preserve">Radschnellwege oder Vorrangstrecken für Radverkehr nach Linderte</t>
  </si>
  <si>
    <t xml:space="preserve">W</t>
  </si>
  <si>
    <t xml:space="preserve">7MMM+X7</t>
  </si>
  <si>
    <t xml:space="preserve">Ausbau des Wirtschaftswege</t>
  </si>
  <si>
    <t xml:space="preserve">ADFC Ronnenberg</t>
  </si>
  <si>
    <t xml:space="preserve">Linderte - Hiddestorf via Wirtschaftswege</t>
  </si>
  <si>
    <t xml:space="preserve">Ein Teil der Wirtschaftswege ist nicht befestigt.</t>
  </si>
  <si>
    <t xml:space="preserve">Ausbau des Wirtschaftsweges ODER eines Radwegs entlang der L389</t>
  </si>
  <si>
    <t xml:space="preserve">- offen
- 2020 - Innerhin stehen im Haushaltsplan für 2020 ca. 10000 €uro für die Unterhaltung der Wirtschafts- und Wanderwege (Für Material und Einsatz des Wegehobels).</t>
  </si>
  <si>
    <t xml:space="preserve">7MVW+C2</t>
  </si>
  <si>
    <t xml:space="preserve">Bis zum Bau des Radweges Tempo 50</t>
  </si>
  <si>
    <t xml:space="preserve">per Email v. O.G.</t>
  </si>
  <si>
    <t xml:space="preserve">Ihme-Roloven - Hiddestorf </t>
  </si>
  <si>
    <t xml:space="preserve">Schnell fahrende Autos – Abstand wird nicht eingehalten</t>
  </si>
  <si>
    <t xml:space="preserve">Geschwindigkeitsbegrenzung bis zur Fertigstellung des Radweges.</t>
  </si>
  <si>
    <t xml:space="preserve">7PP7+85</t>
  </si>
  <si>
    <t xml:space="preserve">Ohlendorf – Hiddestorf: Weg in erbärmlichen Zustand</t>
  </si>
  <si>
    <t xml:space="preserve">von der Kreuzung Sohlkamp bis Kreuzung Wiesenweg</t>
  </si>
  <si>
    <t xml:space="preserve">erbärmlicher Zustand des Radweges entlang der Hauptstraße in Hiddestorf</t>
  </si>
  <si>
    <t xml:space="preserve">Wege Sanierung</t>
  </si>
  <si>
    <t xml:space="preserve">7PPR+3C</t>
  </si>
  <si>
    <t xml:space="preserve">Lücke von Pattenser Feldweg - Hiddestorf</t>
  </si>
  <si>
    <t xml:space="preserve">Radverkehrskonzept 2015</t>
  </si>
  <si>
    <t xml:space="preserve">Pattenser Feldweg nach Hiddestorf</t>
  </si>
  <si>
    <t xml:space="preserve">Geforderter Lückenschluss aus Radverkehrskonzept 2015.    
![](8P7H+35_Radverkehrskonzept_Lücken.png)   </t>
  </si>
  <si>
    <t xml:space="preserve">Verbindung herstellen  </t>
  </si>
  <si>
    <t xml:space="preserve">Hemmingen</t>
  </si>
  <si>
    <t xml:space="preserve">7PVG+Q8</t>
  </si>
  <si>
    <t xml:space="preserve">Weg zw. Freibad und Ohlendorfer Holz unterbrochen</t>
  </si>
  <si>
    <t xml:space="preserve">Wirtschaftsweg zwischen Freibad und Wald unterbrochen</t>
  </si>
  <si>
    <t xml:space="preserve">Abtrennung des westlichen Teils Hemmingens durch die B3 Neu</t>
  </si>
  <si>
    <t xml:space="preserve">Umleitung erstellen</t>
  </si>
  <si>
    <t xml:space="preserve">Umleitung über L 398 geplant</t>
  </si>
  <si>
    <t xml:space="preserve">7PXR+R8</t>
  </si>
  <si>
    <t xml:space="preserve">Arnum Aufstellflächen Harkenblecker Weg / Hiddestorfer Str. fehlen</t>
  </si>
  <si>
    <t xml:space="preserve">Harkenblecker Weg / Hiddestorfer Str.</t>
  </si>
  <si>
    <t xml:space="preserve">Aufstellflächen bei Kreuzungen über B3</t>
  </si>
  <si>
    <t xml:space="preserve">Aufstellflächen herstellen</t>
  </si>
  <si>
    <t xml:space="preserve">G2</t>
  </si>
  <si>
    <t xml:space="preserve">7PXX+MW</t>
  </si>
  <si>
    <t xml:space="preserve">Weg an Arnumer Landwehr nass und rutschig</t>
  </si>
  <si>
    <t xml:space="preserve">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</si>
  <si>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</si>
  <si>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</si>
  <si>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 xml:space="preserve">7QPF+GM</t>
  </si>
  <si>
    <t xml:space="preserve">Radweg nach Reden – Bankett abgesackt</t>
  </si>
  <si>
    <t xml:space="preserve">Udo. S.</t>
  </si>
  <si>
    <t xml:space="preserve">Verbindung zwischen Harkenbleck und Reden</t>
  </si>
  <si>
    <t xml:space="preserve">Sturzgefahr am Radwegrand, da das Bankett abgesackt ist. 
![](7QPG+76_BankettAbgesackt.png)</t>
  </si>
  <si>
    <t xml:space="preserve">Bankett auffüllen und befestigen.</t>
  </si>
  <si>
    <t xml:space="preserve">8M7R+QH</t>
  </si>
  <si>
    <t xml:space="preserve">Sanierung Loydbrunnenweg</t>
  </si>
  <si>
    <t xml:space="preserve">Devese, Loydbrunnenweg bis zur Ihme</t>
  </si>
  <si>
    <t xml:space="preserve">Pfad von Loydbrunnenweg bis zur Ihme ist sanierungsbedürftig. Der Weg entlang der Ihme, auf dem Gebiet Ronnenberg, wurde im Sommer 2019 saniert. Jetzt fehlt noch die Verbindung zwischen diesem Weg und dem Loydbrunnenweg - der Teil des Weges auf Hemminger Gebiet.</t>
  </si>
  <si>
    <t xml:space="preserve">Ertüchtigung des Weges</t>
  </si>
  <si>
    <t xml:space="preserve">- 2020-05: Der Weg wurde im Mai 2020 saniert, aber mit zu groben Split. Rutschgefahr.
- 2020-05-14 Verwaltung will Abhilfe schaffen.
- 2020-05-25 Stadt hat nachgebessert, es sieht sehr viel besser aus als vorher </t>
  </si>
  <si>
    <t xml:space="preserve">G3</t>
  </si>
  <si>
    <t xml:space="preserve">8P2R+R2</t>
  </si>
  <si>
    <t xml:space="preserve">Arnum Aufstellflächen Kreuzung Bockstraße / Wilkenburger Str.</t>
  </si>
  <si>
    <t xml:space="preserve">Bockstr. / Wilkenburger Str.</t>
  </si>
  <si>
    <t xml:space="preserve">Offen – siehe auch Shared Space Forderung</t>
  </si>
  <si>
    <t xml:space="preserve">Engstelle Ampel Wilkenburger Str.</t>
  </si>
  <si>
    <t xml:space="preserve">Arnum</t>
  </si>
  <si>
    <t xml:space="preserve">B3 alt Engstellen beseitigen, Ampel Wilkenburger Str.</t>
  </si>
  <si>
    <t xml:space="preserve">Wege verbreitern</t>
  </si>
  <si>
    <t xml:space="preserve">8P37+8H</t>
  </si>
  <si>
    <t xml:space="preserve">K 225 nach Ohlendorf beruhigen</t>
  </si>
  <si>
    <t xml:space="preserve">K 225 Devese – Ohlendorf</t>
  </si>
  <si>
    <t xml:space="preserve">Ungefährdetes Fahren von Devese nach Hiddestorf. </t>
  </si>
  <si>
    <t xml:space="preserve">Fahrradstr. oder Radweg.</t>
  </si>
  <si>
    <t xml:space="preserve">Straße soll für Durchgangsverkehr gesperrt werden.</t>
  </si>
  <si>
    <t xml:space="preserve">8P3H+3H</t>
  </si>
  <si>
    <t xml:space="preserve">Lückenschluss: Bockstraße bis Beethovenstraße#2</t>
  </si>
  <si>
    <t xml:space="preserve">Bockstraße bis Beethovenstraße (Hohe Wiese)</t>
  </si>
  <si>
    <t xml:space="preserve">Geforderter Lückenschluss aus Radverkehrskonzept 2015.  
![](8P7H+35_Radverkehrskonzept_Lücken.png)</t>
  </si>
  <si>
    <t xml:space="preserve">Lückenschluss</t>
  </si>
  <si>
    <t xml:space="preserve">Offen – angeblich soll auch der restliche Weg zurück gebaut werden. </t>
  </si>
  <si>
    <t xml:space="preserve">Lückenschluss: Bockstraße bis Beethovenstraße</t>
  </si>
  <si>
    <t xml:space="preserve">Vorschläge für Radwege:</t>
  </si>
  <si>
    <t xml:space="preserve">Arnum Verbindung Beethovenstraße. - Bockstr.</t>
  </si>
  <si>
    <t xml:space="preserve">8P3P+VP </t>
  </si>
  <si>
    <t xml:space="preserve">Durchfahrt Gartenplatz</t>
  </si>
  <si>
    <t xml:space="preserve">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</si>
  <si>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 xml:space="preserve">Drängelgitter entfernen (Andere Lösung)</t>
  </si>
  <si>
    <t xml:space="preserve">- offen</t>
  </si>
  <si>
    <t xml:space="preserve">8P3Q+5M</t>
  </si>
  <si>
    <t xml:space="preserve">Umbau Arnum Mitte - Shared Space</t>
  </si>
  <si>
    <t xml:space="preserve">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</si>
  <si>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</si>
  <si>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</si>
  <si>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xml:space="preserve">- 2019-03-17 -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</si>
  <si>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 xml:space="preserve">8P3Q+5P</t>
  </si>
  <si>
    <t xml:space="preserve">Beschilderung für Bauphase Stadtbahn</t>
  </si>
  <si>
    <t xml:space="preserve">In Arnum Mitte</t>
  </si>
  <si>
    <t xml:space="preserve">Umleitungs-Beschilderung  für Bauphase Stadtbahn</t>
  </si>
  <si>
    <t xml:space="preserve">Umleitungsbeschilderung</t>
  </si>
  <si>
    <t xml:space="preserve">- 2016-06-01 Idee an Verwaltung Stadt Hemmingen gemeldet</t>
  </si>
  <si>
    <t xml:space="preserve">8P3Q+R5</t>
  </si>
  <si>
    <t xml:space="preserve">Bushaltestelle Arnum Mitte – Engstelle beseitigen. </t>
  </si>
  <si>
    <t xml:space="preserve">B3 alt Engstellen beseitigen (Bushaltestelle Mitte)</t>
  </si>
  <si>
    <t xml:space="preserve">Engstelle beseitigen</t>
  </si>
  <si>
    <t xml:space="preserve">- Soll im Zuge des Rückbaus Arnum geschehen.</t>
  </si>
  <si>
    <t xml:space="preserve">8P4P+CQ</t>
  </si>
  <si>
    <t xml:space="preserve">Arnum – getrennter Rad- und Gehweg.</t>
  </si>
  <si>
    <t xml:space="preserve">B3 alt gemeinsamer Rad- und Gehweg</t>
  </si>
  <si>
    <t xml:space="preserve">Getrennter Rad- und Fußweg</t>
  </si>
  <si>
    <t xml:space="preserve">8P4Q+9C</t>
  </si>
  <si>
    <t xml:space="preserve">Gefahr durch Parkplatz und Sporthallenverkehr</t>
  </si>
  <si>
    <t xml:space="preserve">Arnum, Klapperweg</t>
  </si>
  <si>
    <t xml:space="preserve">Klapperweg zum Hundepfuhlsweg, KGS-Schulweg ist unterbrochen. Hinter EDEKA ist der Wald Schulgelände; Gefahr durch Parkplatz und Sporthallenverkehr sowie Lieferverkehr zu EDEKA</t>
  </si>
  <si>
    <t xml:space="preserve">1. Sichere Verbindung schaffen. 
2. prüfen ob EDEKA Zulieferer hier Radfahrende gefährden können.</t>
  </si>
  <si>
    <t xml:space="preserve">- offen
</t>
  </si>
  <si>
    <t xml:space="preserve">8P4X+V6</t>
  </si>
  <si>
    <t xml:space="preserve">Arnum – Wilkenburg sanieren</t>
  </si>
  <si>
    <t xml:space="preserve">Wilkenburg</t>
  </si>
  <si>
    <t xml:space="preserve">Radweg Arnum Wilkenburg entlang L389, schlechter Zustand</t>
  </si>
  <si>
    <t xml:space="preserve">Radweg sanieren</t>
  </si>
  <si>
    <t xml:space="preserve">- L 398 soll schon seit 2017 saniert werden</t>
  </si>
  <si>
    <t xml:space="preserve">8P57+6C</t>
  </si>
  <si>
    <t xml:space="preserve">Geschwindigkeitsbegrenzung wurde aufgehoben</t>
  </si>
  <si>
    <t xml:space="preserve">Devese - Hiddestorf </t>
  </si>
  <si>
    <t xml:space="preserve">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</si>
  <si>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 xml:space="preserve">Geschwindigkeitsbegrenzung bis zur Rückstufung der Kreisstraße.</t>
  </si>
  <si>
    <t xml:space="preserve">-  offen</t>
  </si>
  <si>
    <t xml:space="preserve">8P5J+MJ</t>
  </si>
  <si>
    <t xml:space="preserve">Radweg Hoher Holzweg</t>
  </si>
  <si>
    <t xml:space="preserve">Arnum, Hoher Holzweg</t>
  </si>
  <si>
    <t xml:space="preserve">Kein getrennter Radweg</t>
  </si>
  <si>
    <t xml:space="preserve">Radweg oder Fahrradstreifen bis Beethovenstraße.</t>
  </si>
  <si>
    <t xml:space="preserve">8P5M+RH</t>
  </si>
  <si>
    <t xml:space="preserve">Unklare Verkehrsführung – Kreuzung Hoher Holzweg</t>
  </si>
  <si>
    <t xml:space="preserve">Stellungsnahme vom VEP2030  </t>
  </si>
  <si>
    <t xml:space="preserve">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</si>
  <si>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</si>
  <si>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xml:space="preserve">- Eine Radfahrerfurt nahe der Fahrbahn einrichten (blaue Linie). 
- Überweg in Höhe Gartenstraße einrichten. 
![](8P5M+RG_B3AltHoherHolzwegVorschlag.png)</t>
  </si>
  <si>
    <t xml:space="preserve">- 2018-01-05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</si>
  <si>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 xml:space="preserve">Unklare Verkehrsführung – Kreuzung Hoher Holzweg#2</t>
  </si>
  <si>
    <t xml:space="preserve">Arnum Vorfahrt Überfahrt B3</t>
  </si>
  <si>
    <t xml:space="preserve">Arnum Vorfahrt Überfahrt B2</t>
  </si>
  <si>
    <t xml:space="preserve">Radfahrerfurt einrichten</t>
  </si>
  <si>
    <t xml:space="preserve">A</t>
  </si>
  <si>
    <t xml:space="preserve">Unklare Verkehrsführung – Kreuzung Hoher Holzweg#3</t>
  </si>
  <si>
    <t xml:space="preserve">Bettelampel für Radfahrer abschaffen (z.B. Hoher Holzweg)</t>
  </si>
  <si>
    <t xml:space="preserve">- siehe unserer Stellungsnahme vom VEP2031</t>
  </si>
  <si>
    <t xml:space="preserve">8P5M+VG</t>
  </si>
  <si>
    <t xml:space="preserve">Unklare Verkehrsführung – Kreuzung Hoher Holzweg#4</t>
  </si>
  <si>
    <t xml:space="preserve">Separater Übergang über B3 nördlich Shell für Radler aus dem Sundern</t>
  </si>
  <si>
    <t xml:space="preserve">8P5M+VJ</t>
  </si>
  <si>
    <t xml:space="preserve">Unklare Verkehrsführung – Kreuzung Hoher Holzweg#5</t>
  </si>
  <si>
    <t xml:space="preserve">Arnum, Kreuzung Sundernweg/Hoher Holzweg B3 alt.</t>
  </si>
  <si>
    <t xml:space="preserve">Schulweg zur und von der KGS! Fahrräder und Autos, die aus dem Sundernweg herausfahren werden, nicht wahrgenommen. Linksabbieger aus dem Hohen Holzweg haben vermeintlich bei grüner Ampel freie Fahrt</t>
  </si>
  <si>
    <t xml:space="preserve">8P5P+FR</t>
  </si>
  <si>
    <t xml:space="preserve">Lückenschluss zw. Hundepfuhlsweg u. Sundernweg</t>
  </si>
  <si>
    <t xml:space="preserve">Arnum  zw. Hundepfuhlsweg u. Sundernweg</t>
  </si>
  <si>
    <t xml:space="preserve">Lückenschluss zwischen Hundepfuhlsweg u. Sundernweg</t>
  </si>
  <si>
    <t xml:space="preserve">Radweg östlich der Siedlung</t>
  </si>
  <si>
    <t xml:space="preserve">8P5V+VQ</t>
  </si>
  <si>
    <t xml:space="preserve">Hundepfuhlsweg – Breite Brücke</t>
  </si>
  <si>
    <t xml:space="preserve">Arnum, Verlängerung Hundepfuhlsweg Hemmingen</t>
  </si>
  <si>
    <t xml:space="preserve">Verbreiterung erforderlich einschließlich der Brücke</t>
  </si>
  <si>
    <t xml:space="preserve">Brücke und geschotterter Weg verbreitern</t>
  </si>
  <si>
    <t xml:space="preserve">8P6H+GP</t>
  </si>
  <si>
    <t xml:space="preserve">Beleuchtung zw. Arnum und Real</t>
  </si>
  <si>
    <t xml:space="preserve">Hoher Holzweg – Real – Devese</t>
  </si>
  <si>
    <t xml:space="preserve">Beleuchtung fehlt</t>
  </si>
  <si>
    <t xml:space="preserve">Beleuchtung an Fahrradwegen</t>
  </si>
  <si>
    <t xml:space="preserve">8P6J+HX</t>
  </si>
  <si>
    <t xml:space="preserve">B3 alt Bankett abgesackt</t>
  </si>
  <si>
    <t xml:space="preserve">B3 Verbindung zwischen Arnum und Hemmingen Westerfeld</t>
  </si>
  <si>
    <t xml:space="preserve">Bankett B3 zwischen Westerfeld und Arnum ist abgesackt. Sturzgefahr am Radwegrand, da das Bankett versackt ist.   
![](8P7J+98_B3Bankett.png)</t>
  </si>
  <si>
    <t xml:space="preserve">- 2019 - Jens Spille - Radweg soll saniert werden, wegen Beleuchtung.</t>
  </si>
  <si>
    <t xml:space="preserve">In Zukunft Stadt Hemmingen</t>
  </si>
  <si>
    <t xml:space="preserve">Beleuchtung Radweg B3 alt</t>
  </si>
  <si>
    <t xml:space="preserve">Beleuchtung an B3</t>
  </si>
  <si>
    <t xml:space="preserve">Autos blenden. Fußgänger nicht sichtbar. Kollisionsgefahr.</t>
  </si>
  <si>
    <t xml:space="preserve">Beleuchtung Radweg B3 alt#2</t>
  </si>
  <si>
    <t xml:space="preserve">B3 Arnum – Hemm.</t>
  </si>
  <si>
    <t xml:space="preserve">8P6J+WP</t>
  </si>
  <si>
    <t xml:space="preserve">Radweg zu tief</t>
  </si>
  <si>
    <t xml:space="preserve">Arnum - Hemmingen Qualität verbessern</t>
  </si>
  <si>
    <t xml:space="preserve">Radweg ist tiefer als KFZ-Fahrbahn (KFZ blenden, Blendgefahr) </t>
  </si>
  <si>
    <t xml:space="preserve">Radweg höher legen. Nicht tiefer als Straße (Blendgefahr)</t>
  </si>
  <si>
    <t xml:space="preserve">8P6M+95</t>
  </si>
  <si>
    <t xml:space="preserve">Radweg zu tief#2</t>
  </si>
  <si>
    <t xml:space="preserve">Erneuerung Radweg zwischen Arnum und Hemm.</t>
  </si>
  <si>
    <t xml:space="preserve">Radweg zu tief#3</t>
  </si>
  <si>
    <t xml:space="preserve">Erhöhung des Radweges (Blenden durch Autos)</t>
  </si>
  <si>
    <t xml:space="preserve">8P76+Q9</t>
  </si>
  <si>
    <t xml:space="preserve">(Erledigt) Durchfahrt Devese im Mischverkehr</t>
  </si>
  <si>
    <t xml:space="preserve">Devese</t>
  </si>
  <si>
    <t xml:space="preserve">Durchfahrt Devese im Mischverkehr</t>
  </si>
  <si>
    <t xml:space="preserve">Mischverkehr </t>
  </si>
  <si>
    <t xml:space="preserve">- 2020-04 Mischverkehr ist zugelassen. Piktogramme verdeutlichen dieses. </t>
  </si>
  <si>
    <t xml:space="preserve">8P77+W8</t>
  </si>
  <si>
    <t xml:space="preserve">Mutter Buermann" - Querungshilfe fehlt</t>
  </si>
  <si>
    <t xml:space="preserve">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</si>
  <si>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</si>
  <si>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 xml:space="preserve">Angebot einer Alternative - z.B. indirektes Abbiegen.
![](8P77+W8_Vorschlag.png)</t>
  </si>
  <si>
    <t xml:space="preserve">- 2018-01-05 J. Spille: Verbesserungsvorschlag wurde in unserer Stellungsnahme vom VEP2030 vorgestellt. 
- 2018-10 J. Spille: Der Ortsverband BÜNDNIS 90/DIE GRÜNEN haben ein Gesprächsangebot gemacht.</t>
  </si>
  <si>
    <t xml:space="preserve">8P78+49</t>
  </si>
  <si>
    <t xml:space="preserve">Grüner Ring – Brücke</t>
  </si>
  <si>
    <t xml:space="preserve">Brücke zur Überquerung der B3 fehlt</t>
  </si>
  <si>
    <t xml:space="preserve">Grüner Ring:  Brücke zur Überquerung der B3 neu sollte wieder errichtet werden</t>
  </si>
  <si>
    <t xml:space="preserve">- Laut Bürgermeister soll eine Brücke ca. 800.000 Euro kosten.</t>
  </si>
  <si>
    <t xml:space="preserve">8P7G+46</t>
  </si>
  <si>
    <t xml:space="preserve">Freda-Wüsthoff-Straße - Einfahrt unübersichtlich</t>
  </si>
  <si>
    <t xml:space="preserve">Feld südöstlich Freda-Wuesthoff-Straße</t>
  </si>
  <si>
    <t xml:space="preserve">Ausfahrt auf die Freda-Wuesthoff-Straße ist unübersichtlich. </t>
  </si>
  <si>
    <t xml:space="preserve">1. Sichtdreieck herstellen. Hecke kürzen. 
2. Warnschilder - Achtung Radfahrer aufstellen</t>
  </si>
  <si>
    <t xml:space="preserve">- 2019-09-09 Jens Spille - Im Stadtgespräch mit Bündnis 90 / Die Grünen erörtert. </t>
  </si>
  <si>
    <t xml:space="preserve">8P7G+GJ</t>
  </si>
  <si>
    <t xml:space="preserve">Beliebter „Rad“-weg führt über Spielplatz</t>
  </si>
  <si>
    <t xml:space="preserve">Devese, Spielplatz südlich Real</t>
  </si>
  <si>
    <t xml:space="preserve">Radweg nach Real nicht über Spielplatz. Kollisionsgefahr mit spielenden Kindern.</t>
  </si>
  <si>
    <t xml:space="preserve">Radwegumgehung anlegen. Östlich Spielplatz.</t>
  </si>
  <si>
    <t xml:space="preserve">- 2020-05 Tiefbauamt überlegt</t>
  </si>
  <si>
    <t xml:space="preserve">8P7G+HH</t>
  </si>
  <si>
    <t xml:space="preserve">Querungshilfe vorsehen.</t>
  </si>
  <si>
    <t xml:space="preserve">Devese, Entlastungstrasse B3alt/ B3neu</t>
  </si>
  <si>
    <t xml:space="preserve">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</si>
  <si>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 xml:space="preserve">Das Minimum wären Querungshilfen analog zur Weetzener Landstraße nördlich vom real, besser mit Dunkel-Dunkel Ampel.</t>
  </si>
  <si>
    <t xml:space="preserve">8P7H+45</t>
  </si>
  <si>
    <t xml:space="preserve">Radweg begradigen.</t>
  </si>
  <si>
    <t xml:space="preserve">Radweg nach Real, neuen direkten Weg über das Feld (Lückenschluss)</t>
  </si>
  <si>
    <t xml:space="preserve">Radwegeführung optimieren. </t>
  </si>
  <si>
    <t xml:space="preserve">8P7J+7C</t>
  </si>
  <si>
    <t xml:space="preserve">Beleuchtung Radweg B3 alt#3</t>
  </si>
  <si>
    <t xml:space="preserve">Radweg Arnum Hemmingen B3 alt (Beleuchtung fehlt)</t>
  </si>
  <si>
    <t xml:space="preserve">Zu dunkel</t>
  </si>
  <si>
    <t xml:space="preserve">8P7Q+CC</t>
  </si>
  <si>
    <t xml:space="preserve">Pfützen im Sundern</t>
  </si>
  <si>
    <t xml:space="preserve">Arnum, Im Sundern</t>
  </si>
  <si>
    <t xml:space="preserve">Nach Regenschauern hier - im Sundern - verbleiben noch lange Pfützen, besonders in den Auto-Fahrrinnen</t>
  </si>
  <si>
    <t xml:space="preserve">Weg sanieren.</t>
  </si>
  <si>
    <t xml:space="preserve">Beleuchtung Im Sundern</t>
  </si>
  <si>
    <t xml:space="preserve">Im Sundern</t>
  </si>
  <si>
    <t xml:space="preserve">Beleuchtung bauen</t>
  </si>
  <si>
    <t xml:space="preserve">8P89+96</t>
  </si>
  <si>
    <t xml:space="preserve">Beleuchtung B3 Kreisel</t>
  </si>
  <si>
    <t xml:space="preserve">Kreisel B3 neu und Brücke</t>
  </si>
  <si>
    <t xml:space="preserve">Beleuchtung B3 Kreisel#2</t>
  </si>
  <si>
    <t xml:space="preserve">Radwege an den Kreiseln besser beleuchten, Bordstein LEDs</t>
  </si>
  <si>
    <t xml:space="preserve">Rot Markierungen - B3 Kreisel</t>
  </si>
  <si>
    <t xml:space="preserve">Rote Kennzeichnung f. Radfahrfurten</t>
  </si>
  <si>
    <t xml:space="preserve">Hemminger Kreisel (mehrfach)</t>
  </si>
  <si>
    <t xml:space="preserve">Radwege in den Kreisel rot markieren.</t>
  </si>
  <si>
    <t xml:space="preserve">Rot Markierungen - B3 Kreisel#2</t>
  </si>
  <si>
    <t xml:space="preserve">Devese - 3 Kreisel</t>
  </si>
  <si>
    <t xml:space="preserve">Radweg-Querungen aller 3 Kreisel mit rote Markierung versehen. Mehr Aufmerksamkeit durch KFZ Fahrer gewünscht. Erhöhung der Sicherheit.  </t>
  </si>
  <si>
    <t xml:space="preserve">Radweg-Querungen aller 3 Kreisel mit roter Markierung versehen</t>
  </si>
  <si>
    <t xml:space="preserve">8P8C+R7</t>
  </si>
  <si>
    <t xml:space="preserve">Beleuchtung B3 Kreisel#3</t>
  </si>
  <si>
    <t xml:space="preserve">Hemmingen, Weetzener Landstr.</t>
  </si>
  <si>
    <t xml:space="preserve">Von W. L. in Marie Curie Str. im Dunkeln nicht zu sehen</t>
  </si>
  <si>
    <t xml:space="preserve">8P8C+VR</t>
  </si>
  <si>
    <t xml:space="preserve">Querung über Weetzener Landstr. Begradigen</t>
  </si>
  <si>
    <t xml:space="preserve">Bei Real Radweg Querung über Weetzener Landstr. begradigen</t>
  </si>
  <si>
    <t xml:space="preserve">Querung über Weetzener Landstr. begradigen</t>
  </si>
  <si>
    <t xml:space="preserve">8P8F+5V</t>
  </si>
  <si>
    <t xml:space="preserve">Radweg nach Real, sanieren</t>
  </si>
  <si>
    <t xml:space="preserve">Radweg nach Real, sanieren, ist häufig überschwemmt</t>
  </si>
  <si>
    <t xml:space="preserve">8P99+HX</t>
  </si>
  <si>
    <t xml:space="preserve">Sanierung Weg v. Heisterkamp zu Real</t>
  </si>
  <si>
    <t xml:space="preserve">Stark befahrener Radweg vom Heisterkamp zur Weetzener L. sanieren, Nur Split, wie vor 2 Jahren ist keine Lösung</t>
  </si>
  <si>
    <t xml:space="preserve">Radweg vom Heisterkamp zur Weetzener L. sanieren</t>
  </si>
  <si>
    <t xml:space="preserve">8P99+MW</t>
  </si>
  <si>
    <t xml:space="preserve">Sanierung Weg v. Heisterkamp zu Real#2</t>
  </si>
  <si>
    <t xml:space="preserve">Hemmingen, Verlängerung Heisterkamp</t>
  </si>
  <si>
    <t xml:space="preserve">Absolut schlechte Wegstrecke mit vielen Pfützen, weil unbefestigt. Der einzige Weg der nicht auf Hauptverkehrsstraßen in Richtung Hannover möglich ist</t>
  </si>
  <si>
    <t xml:space="preserve">8P9G+62</t>
  </si>
  <si>
    <t xml:space="preserve">Ampel „Fahrrad freundlich“ gestalten.</t>
  </si>
  <si>
    <t xml:space="preserve">z.B. Weetzener Str. – Heinrich-Hertz-Straße</t>
  </si>
  <si>
    <t xml:space="preserve">Ampel-Vorrangschaltung für Radfahrer an Kreuzungen
</t>
  </si>
  <si>
    <t xml:space="preserve">Ampel „Fahrrad freundlich“ gestalten#2</t>
  </si>
  <si>
    <t xml:space="preserve">Ampelschaltung zu kurz</t>
  </si>
  <si>
    <t xml:space="preserve">Ampel „Fahrrad freundlich“ gestalten#3</t>
  </si>
  <si>
    <t xml:space="preserve">Ampelschaltung Heinrich Hertz Straße verlängern</t>
  </si>
  <si>
    <t xml:space="preserve">8P9G+7C</t>
  </si>
  <si>
    <t xml:space="preserve">Radweg verbreitern</t>
  </si>
  <si>
    <t xml:space="preserve">Weetzener Landstraße zwischen Real und B3 alt</t>
  </si>
  <si>
    <t xml:space="preserve">Gefährliche Radfahrstrecken</t>
  </si>
  <si>
    <t xml:space="preserve">- 2019-03-07 KnotenK221-Heinrich-Hertz-Strasse Plan wurde vorgestellt.</t>
  </si>
  <si>
    <t xml:space="preserve">8P9H+F9</t>
  </si>
  <si>
    <t xml:space="preserve">Kreuzung Hotel Apex</t>
  </si>
  <si>
    <t xml:space="preserve">B3 alt Weetzener Landstraße
</t>
  </si>
  <si>
    <t xml:space="preserve">- Kreuzung wird im Zuge der Stadtbahnverlängerung umgebaut.</t>
  </si>
  <si>
    <t xml:space="preserve">Kreuzung Hotel Apex#2</t>
  </si>
  <si>
    <t xml:space="preserve">Weetzener Landstraße </t>
  </si>
  <si>
    <t xml:space="preserve">Keine Aufstellflächen bei Kreuzungen über B3</t>
  </si>
  <si>
    <t xml:space="preserve">Kreuzung Hotel Apex#3</t>
  </si>
  <si>
    <t xml:space="preserve">Hemmingen, Weetzener Landstraße</t>
  </si>
  <si>
    <t xml:space="preserve">Breitere Absenkung des Bordsteins an der Ampel B3 – Weetzener Landstr.</t>
  </si>
  <si>
    <t xml:space="preserve">Breitere Absenkung des Bordsteins</t>
  </si>
  <si>
    <t xml:space="preserve">8P9M+W2</t>
  </si>
  <si>
    <t xml:space="preserve">Lidl Trampelpfad befestigen</t>
  </si>
  <si>
    <t xml:space="preserve">Keine direkte Verbindung von Lidl bis Hemmingen Maschgraben</t>
  </si>
  <si>
    <t xml:space="preserve">Ausbau des Trampelpfades Grüngelände und Lidl</t>
  </si>
  <si>
    <t xml:space="preserve">8P9P+Q4</t>
  </si>
  <si>
    <t xml:space="preserve">Radweg Weetzener Landstraße - Löcher, Brüche und Unebenheiten</t>
  </si>
  <si>
    <t xml:space="preserve">RADar!</t>
  </si>
  <si>
    <t xml:space="preserve">Weetzener Landstraße - östlich B3 (alt)</t>
  </si>
  <si>
    <t xml:space="preserve">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</si>
  <si>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 xml:space="preserve">Sanierung und Verbreiterung</t>
  </si>
  <si>
    <t xml:space="preserve">- 2018-08-23 -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</si>
  <si>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 xml:space="preserve">Radweg Weetzener Landstraße - Löcher, Brüche und Unebenheiten#2</t>
  </si>
  <si>
    <t xml:space="preserve">Sehr holpriger unebener Weg</t>
  </si>
  <si>
    <t xml:space="preserve">- 2018-08-23 ist in Planung</t>
  </si>
  <si>
    <t xml:space="preserve">Beleuchtung Weetzener Landstr. </t>
  </si>
  <si>
    <t xml:space="preserve">Weetzener Landstraße</t>
  </si>
  <si>
    <t xml:space="preserve">Dunkler Weg.</t>
  </si>
  <si>
    <t xml:space="preserve">8P9X+PC</t>
  </si>
  <si>
    <t xml:space="preserve">Im Hammfeld – Unebenheiten</t>
  </si>
  <si>
    <t xml:space="preserve">Hemmingen - Im Hammfeld</t>
  </si>
  <si>
    <t xml:space="preserve">Über RADar! wurde eine neue Meldung eingestellt.  ID: 2019-19311
Adresse: Im Hammfeld, Hemmingen, Wilkenburg, Hemmingen, Region Hannover, Niedersachsen, 30966, Deutschland
Meldungsgrund: Loch</t>
  </si>
  <si>
    <t xml:space="preserve">Ausbesserung</t>
  </si>
  <si>
    <t xml:space="preserve">Im Hammfeld – Unebenheiten#2</t>
  </si>
  <si>
    <t xml:space="preserve">Im Hammfeld</t>
  </si>
  <si>
    <t xml:space="preserve">Uneben und zu schmal</t>
  </si>
  <si>
    <t xml:space="preserve">8P9X+QJ</t>
  </si>
  <si>
    <t xml:space="preserve">Einmündung Gänsemasch – Dorfstr. Richtung Arnum</t>
  </si>
  <si>
    <t xml:space="preserve">Gefährliche Querung der Dorfstr.</t>
  </si>
  <si>
    <t xml:space="preserve">Querungshilfe notwendig , evtl. Ausschilderung, Bordsteinabsenkung auf gegenüberliegender Seite</t>
  </si>
  <si>
    <t xml:space="preserve">8P9X+QQ</t>
  </si>
  <si>
    <t xml:space="preserve">Schutzstreifen – Dorfstr.</t>
  </si>
  <si>
    <t xml:space="preserve">Schutzstreifen fehlen</t>
  </si>
  <si>
    <t xml:space="preserve">Schutzstreifen aufbringen.</t>
  </si>
  <si>
    <t xml:space="preserve">8PC7+28</t>
  </si>
  <si>
    <t xml:space="preserve">Deveser Str. - Beleuchtung</t>
  </si>
  <si>
    <t xml:space="preserve">Devese – Deveser Str.</t>
  </si>
  <si>
    <t xml:space="preserve">zu dunkel</t>
  </si>
  <si>
    <t xml:space="preserve">Deveser Str. - Fahrradfahrstr.</t>
  </si>
  <si>
    <t xml:space="preserve">Kein Autoverkehr über neue Brücke</t>
  </si>
  <si>
    <t xml:space="preserve">Deveser Str. - Fahrradfahrstr.#2</t>
  </si>
  <si>
    <t xml:space="preserve">Gefahr für Radfahrer (Busse, Trecker)</t>
  </si>
  <si>
    <t xml:space="preserve">Regelung der Verkehre</t>
  </si>
  <si>
    <t xml:space="preserve">Deveser Str. - Fahrradfahrstr.#3</t>
  </si>
  <si>
    <t xml:space="preserve">Fahrradstraße</t>
  </si>
  <si>
    <t xml:space="preserve">8PC7+7M</t>
  </si>
  <si>
    <t xml:space="preserve">Deveser Str. - Fahrradfahrstr.#4</t>
  </si>
  <si>
    <t xml:space="preserve">Deveser Straße</t>
  </si>
  <si>
    <t xml:space="preserve">Die Deveser Straße hat jetzt und auch später wenig KFZ Verkehr und ist sehr gut geeignet den Radverkehr zu fördern.</t>
  </si>
  <si>
    <t xml:space="preserve">Zur Steigerung des Radverkehrs wird vorgeschlagen die Deveser Straße zur Radfahrstraße umzuwidmen</t>
  </si>
  <si>
    <t xml:space="preserve">8PC9+RH</t>
  </si>
  <si>
    <t xml:space="preserve">Durchgehende Route – westlich B3</t>
  </si>
  <si>
    <t xml:space="preserve">Arnum Pattenser F. – Real  – Saarstraße. (westlich B3)</t>
  </si>
  <si>
    <t xml:space="preserve">Parallelwege zur B3 generieren mit Beschilderung</t>
  </si>
  <si>
    <t xml:space="preserve">Route einrichten</t>
  </si>
  <si>
    <t xml:space="preserve">8PCH+W5</t>
  </si>
  <si>
    <t xml:space="preserve">Durchgehende Route – östlich B3</t>
  </si>
  <si>
    <t xml:space="preserve">Sundernstr. - Löwenberger Str. (östlich. B3) Fahrradstr. als Alternative zur B3 alt</t>
  </si>
  <si>
    <t xml:space="preserve">8PCW+6G</t>
  </si>
  <si>
    <t xml:space="preserve">Brote Henke – Drückerampel</t>
  </si>
  <si>
    <t xml:space="preserve">Querung von Dorfstr. Aus Richtung KGS, Drückerampel auf falscher Seite</t>
  </si>
  <si>
    <t xml:space="preserve">Kontaktschleifen einbauen</t>
  </si>
  <si>
    <t xml:space="preserve">8PCW+6H</t>
  </si>
  <si>
    <t xml:space="preserve">Brote Henke – Drückerampel#2</t>
  </si>
  <si>
    <t xml:space="preserve">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</si>
  <si>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</si>
  <si>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 xml:space="preserve">Extra Radfahrer-Ampel. Am besten als Dunkel-Dunkel Ampel geschaltet, damit in ruhigen Zeiten ein zügiges Überqueren möglich wird und keine Rotlicht-Sünder herangezogen werden.</t>
  </si>
  <si>
    <t xml:space="preserve">- 2019 - Jens Spille - Region hat Plan zum Umbau vorgelegt.
[Umgestaltung Weetzener Landstraße (K221) (4579 KB)](https://www.stadthemmingen.de/allris/to020.asp?TOLFDNR=8080)
![](8PCW+5H_PlanKreuzungBortHenke.png)</t>
  </si>
  <si>
    <t xml:space="preserve">8PCW+6J</t>
  </si>
  <si>
    <t xml:space="preserve">Brote Henke – Drückerampel#3</t>
  </si>
  <si>
    <t xml:space="preserve">Hemmingen, Weetzener L. - Im Dorffeld</t>
  </si>
  <si>
    <t xml:space="preserve">Ampel muss schneller auf grün schalten, damit Kinder nicht lernen bei Rot zu fahren. Um den Ampelknopf zu betätigen müssen Radfahrer abstiegen und auf den Fußweg wechseln. Der Drücker muss vom Rad aus erreichbar sein.</t>
  </si>
  <si>
    <t xml:space="preserve">Ampelsteuerung „Fahrrad freundlich“ gestalten.</t>
  </si>
  <si>
    <t xml:space="preserve">- 2018-08-23 -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</si>
  <si>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 xml:space="preserve">8PCX+74</t>
  </si>
  <si>
    <t xml:space="preserve">Kreuzung Altes Dorf – Fahrradfreundliche Ampel</t>
  </si>
  <si>
    <t xml:space="preserve">Ampelschaltungen schlecht</t>
  </si>
  <si>
    <t xml:space="preserve">Lange Wartezeiten, z. B. Weetzener L. - Dorfstr.</t>
  </si>
  <si>
    <t xml:space="preserve">- 2018-08-23 -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</si>
  <si>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 xml:space="preserve">Kreuzung Altes Dorf – Fahrradfreundliche Ampel#2</t>
  </si>
  <si>
    <t xml:space="preserve">Ampelschaltung Vorrang f. Radfahrer</t>
  </si>
  <si>
    <t xml:space="preserve">Kreuzung Altes Dorf – Ausstellflächen</t>
  </si>
  <si>
    <t xml:space="preserve">Aufstellflächen bei Kreuzungen</t>
  </si>
  <si>
    <t xml:space="preserve">Aufstellflächen markieren</t>
  </si>
  <si>
    <t xml:space="preserve">8PCX+J2</t>
  </si>
  <si>
    <t xml:space="preserve">Dorfstraße - Enge Fahrbahn - Tempo 30 und Überholverbot</t>
  </si>
  <si>
    <t xml:space="preserve">Hemmingen Altes Dorf</t>
  </si>
  <si>
    <t xml:space="preserve">Engstelle an Artischocke entzerren</t>
  </si>
  <si>
    <t xml:space="preserve">Radfahrstreifen, Tempo 30 und Überholverbot. </t>
  </si>
  <si>
    <t xml:space="preserve">8PCX+J3</t>
  </si>
  <si>
    <t xml:space="preserve">Ortsdurchfahrt Altes Dorf</t>
  </si>
  <si>
    <t xml:space="preserve">Hemmingen Dorf - Dorfstraße</t>
  </si>
  <si>
    <t xml:space="preserve">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</si>
  <si>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</si>
  <si>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 xml:space="preserve">Eigenen Radfahrweg / Streifen</t>
  </si>
  <si>
    <t xml:space="preserve">Tempo 30</t>
  </si>
  <si>
    <t xml:space="preserve">8PF4+M7</t>
  </si>
  <si>
    <t xml:space="preserve">Verbindung nach Wettbergen</t>
  </si>
  <si>
    <t xml:space="preserve">Wettbergen</t>
  </si>
  <si>
    <t xml:space="preserve">Radschnellwege oder Vorrangstrecken für Radverkehr nach</t>
  </si>
  <si>
    <t xml:space="preserve">8PF9+MX</t>
  </si>
  <si>
    <t xml:space="preserve">Saarstraße - Zugang Deveser Straße</t>
  </si>
  <si>
    <t xml:space="preserve">Durchgang Saarstraße -  Deveser Straße</t>
  </si>
  <si>
    <t xml:space="preserve">Umlaufgitter entfernen, evtl. Verengung auf mindestens 2 m, um KFZ Verkehr zu verhindern.
![](8PFC+M26_WeserradwegHamelnEinengung.png)
</t>
  </si>
  <si>
    <t xml:space="preserve">8PFF+WF</t>
  </si>
  <si>
    <t xml:space="preserve">Querung v. Deveser Str. zum Kirchdamm</t>
  </si>
  <si>
    <t xml:space="preserve">Hemmingen, Querung von Deveser Str. über B3</t>
  </si>
  <si>
    <t xml:space="preserve">Querung von Deveser Str. über B3 zum Kirchdamm auf falscher Seite (Problem f. Fußgänger)   Regelung??</t>
  </si>
  <si>
    <t xml:space="preserve">Stadtbahnverlängung – Umbaupläne ansehen</t>
  </si>
  <si>
    <t xml:space="preserve">?</t>
  </si>
  <si>
    <t xml:space="preserve">8PFG+25</t>
  </si>
  <si>
    <t xml:space="preserve">Kreuzung ARAL </t>
  </si>
  <si>
    <t xml:space="preserve">B3 alt Berliner Str.</t>
  </si>
  <si>
    <t xml:space="preserve">8PFG+6Q</t>
  </si>
  <si>
    <t xml:space="preserve">Querung Katzbachweg</t>
  </si>
  <si>
    <t xml:space="preserve">Hemmingen Westerfeld - Berliner Straße (Höhe Katzbachweg)</t>
  </si>
  <si>
    <t xml:space="preserve">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</si>
  <si>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 xml:space="preserve">1. Aufhebung der Benutzungspflicht
2. Radfahrerfurt über Berliner Straße</t>
  </si>
  <si>
    <t xml:space="preserve">8PFG+PF</t>
  </si>
  <si>
    <t xml:space="preserve">Fahrradstr. Löwenberger Str.</t>
  </si>
  <si>
    <t xml:space="preserve">Hemmingen, Löwenberger Str.</t>
  </si>
  <si>
    <t xml:space="preserve">Fahrradstr. und / oder Einbahnstr.</t>
  </si>
  <si>
    <t xml:space="preserve">Fahrradstr. Löwenberger Str.#2</t>
  </si>
  <si>
    <t xml:space="preserve">Hemmingen, Löwenberger Str. zu eng</t>
  </si>
  <si>
    <t xml:space="preserve">Gefahrensituation: die Fahrbahn für Autofahrer, Radler und Fußgänger ist nicht eindeutig geteilt</t>
  </si>
  <si>
    <t xml:space="preserve">8PFH+85</t>
  </si>
  <si>
    <t xml:space="preserve">Berliner Straße - Radwegebenutzungspflicht überprüfen</t>
  </si>
  <si>
    <t xml:space="preserve">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</si>
  <si>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</si>
  <si>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 xml:space="preserve">Radwegebenutzungspflicht aufheben.</t>
  </si>
  <si>
    <t xml:space="preserve">8PFH+86</t>
  </si>
  <si>
    <t xml:space="preserve">Berliner Straße - Radwegebenutzungspflicht überprüfen#2</t>
  </si>
  <si>
    <t xml:space="preserve">Hemmingen, Radweg Berliner Str.</t>
  </si>
  <si>
    <t xml:space="preserve">Mischverkehr</t>
  </si>
  <si>
    <t xml:space="preserve">8PFH+HW</t>
  </si>
  <si>
    <t xml:space="preserve">Radweg breiter</t>
  </si>
  <si>
    <t xml:space="preserve">Berliner Str.</t>
  </si>
  <si>
    <t xml:space="preserve">Radweg zu schmal</t>
  </si>
  <si>
    <t xml:space="preserve">Berliner Str. Parkplätze weg, Radweg breiter machen</t>
  </si>
  <si>
    <t xml:space="preserve">8PFJ+M8</t>
  </si>
  <si>
    <t xml:space="preserve">Geradeausfahrer aus Dorle-und-Albrecht-Heuer-Weg werden ignoriert</t>
  </si>
  <si>
    <t xml:space="preserve">Hemmingen - Westerfeld - Berliner Straße - Köllnbrinkweg/Dorle-und-Albrecht-Heuer-Weg</t>
  </si>
  <si>
    <t xml:space="preserve">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</si>
  <si>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</si>
  <si>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</si>
  <si>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 xml:space="preserve">8PFW+GR</t>
  </si>
  <si>
    <t xml:space="preserve">Ecke Döhrener Straße / Berliner Str. - Sicht herstellen</t>
  </si>
  <si>
    <t xml:space="preserve">Ecke Döhrener Straße / Berliner Str.</t>
  </si>
  <si>
    <t xml:space="preserve">PKW-Stellplatz entlang der Döhrener Straße</t>
  </si>
  <si>
    <t xml:space="preserve">Sichtdreieck herstellen</t>
  </si>
  <si>
    <t xml:space="preserve">8PFW+JV</t>
  </si>
  <si>
    <t xml:space="preserve">Ecke Döhrener Straße / Berliner Str. - Sicht herstellen#2</t>
  </si>
  <si>
    <t xml:space="preserve">Hemmingen, KGS</t>
  </si>
  <si>
    <t xml:space="preserve">Kreuzung Berliner / Döhrener Str. ist gefährlich, Autos fahren weit vor, um Verkehr zu sehen</t>
  </si>
  <si>
    <t xml:space="preserve">Bordsteinabsenkung zwischen Berliner Straße u. Döhrener Straße notwendig</t>
  </si>
  <si>
    <t xml:space="preserve">Berliner Straße - Döhrener Straße</t>
  </si>
  <si>
    <t xml:space="preserve">Die Auffahrt auf den Radweg Berliner Straße aus dem Dorf kommend ist schwierig, da die Bordsteinabsenkung nur in Richtung Döhren existiert. 
![](8PFW+JW_Absenkung Dorfstr. auf Berliner Str.jpg)
</t>
  </si>
  <si>
    <t xml:space="preserve">Bordsteinabsenkung herstellen</t>
  </si>
  <si>
    <t xml:space="preserve">- 2018-11-27 J. Spille: Es ist geplant den Radweg an der Berliner Straße zu verbreitern. Im Zuge dieser Maßnahme wird es eine Absenkung geben.
- 2019-09-09 Jens Spille - Im Stadtgespräch mit Bündnis 90 / Die Grünen erörtert.</t>
  </si>
  <si>
    <t xml:space="preserve">8PFW+QC</t>
  </si>
  <si>
    <t xml:space="preserve">Breiter Radweg v. KGS bis Döhrener Str.</t>
  </si>
  <si>
    <t xml:space="preserve">Hemmingen, Berliner Str. ab Döhrener Str.</t>
  </si>
  <si>
    <t xml:space="preserve">eigener Radweg</t>
  </si>
  <si>
    <t xml:space="preserve">Radweg erstellen</t>
  </si>
  <si>
    <t xml:space="preserve">Breiter Radweg v. KGS bis Döhrener Str.#2</t>
  </si>
  <si>
    <t xml:space="preserve">Ab KGS zu schmal Richtung Brückstraße (verbreitern)</t>
  </si>
  <si>
    <t xml:space="preserve">8PFX+Q2</t>
  </si>
  <si>
    <t xml:space="preserve">Seniebachbrücke - unangenehme Höhenunterschiede</t>
  </si>
  <si>
    <t xml:space="preserve">RADar! </t>
  </si>
  <si>
    <t xml:space="preserve">Döhrener Straße</t>
  </si>
  <si>
    <t xml:space="preserve">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</si>
  <si>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 xml:space="preserve">Der Übergang müsste in einem flacheren Winkel und ohne Übergang erfolgen.</t>
  </si>
  <si>
    <t xml:space="preserve">8PGF+2C</t>
  </si>
  <si>
    <t xml:space="preserve">Alle Kreuzungen über B3 alt
</t>
  </si>
  <si>
    <t xml:space="preserve">Radfahrfurten nicht erkennbar
</t>
  </si>
  <si>
    <t xml:space="preserve">8PGF+2G</t>
  </si>
  <si>
    <t xml:space="preserve">Aufstellflächen bei Kreuzungen über B3 alt </t>
  </si>
  <si>
    <t xml:space="preserve">Kirchdamm / Deveser Straße</t>
  </si>
  <si>
    <t xml:space="preserve">Aufstellflächen bei Kreuzungen über B3 alt</t>
  </si>
  <si>
    <t xml:space="preserve">Aufstellflächen</t>
  </si>
  <si>
    <t xml:space="preserve">8PGF+68</t>
  </si>
  <si>
    <t xml:space="preserve">Engstelle nach Umbau Stadtbahnverlängerung</t>
  </si>
  <si>
    <t xml:space="preserve">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</si>
  <si>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</si>
  <si>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 xml:space="preserve">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</si>
  <si>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 xml:space="preserve">8PGG+63</t>
  </si>
  <si>
    <t xml:space="preserve">Orientierungshilfe zur gefahrlosen Umfahrung der Stadtbahn Baustelle</t>
  </si>
  <si>
    <t xml:space="preserve">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</si>
  <si>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</si>
  <si>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 xml:space="preserve">Orientierungshilfen aufstellen.</t>
  </si>
  <si>
    <t xml:space="preserve">- 2016-06-01 Jens Spille - An Verwaltung Stadt Hemmingen gemeldet.</t>
  </si>
  <si>
    <t xml:space="preserve">Orientierungshilfe zur gefahrlosen Umfahrung der Stadtbahn Baustelle#2</t>
  </si>
  <si>
    <t xml:space="preserve">Am Rathausplatz</t>
  </si>
  <si>
    <t xml:space="preserve">8PGG+99</t>
  </si>
  <si>
    <t xml:space="preserve">Fahrrad-Cafe am Rathausplatz</t>
  </si>
  <si>
    <t xml:space="preserve">Rathausplatz</t>
  </si>
  <si>
    <t xml:space="preserve">Warum nicht?</t>
  </si>
  <si>
    <t xml:space="preserve">8PGG+VC</t>
  </si>
  <si>
    <t xml:space="preserve">Eine Fahrradstraße die keine sein darf</t>
  </si>
  <si>
    <t xml:space="preserve">Köllnbrinkweg zwischen Rathausplatz und Grundschule</t>
  </si>
  <si>
    <t xml:space="preserve">Teilabschnitt als Einbahnstraße</t>
  </si>
  <si>
    <t xml:space="preserve">8PGG+WC</t>
  </si>
  <si>
    <t xml:space="preserve">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</si>
  <si>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</si>
  <si>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</si>
  <si>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 xml:space="preserve">8PGH+4H</t>
  </si>
  <si>
    <t xml:space="preserve">Anlieger frei auf Fahrradstraßen</t>
  </si>
  <si>
    <t xml:space="preserve">Fahrradstraßen</t>
  </si>
  <si>
    <t xml:space="preserve">Autos auf Fahrradstraßen (Anlieger frei)</t>
  </si>
  <si>
    <t xml:space="preserve">Schilder Anlieger frei aufstellen und regelmäßig überprüfen</t>
  </si>
  <si>
    <t xml:space="preserve">8PGM+5V</t>
  </si>
  <si>
    <t xml:space="preserve">Berliner Straße - Radweg zu schmal </t>
  </si>
  <si>
    <t xml:space="preserve">Radweg zu schmal und 2 Richtung</t>
  </si>
  <si>
    <t xml:space="preserve">Kein eigener Radweg</t>
  </si>
  <si>
    <t xml:space="preserve">8PGP+84</t>
  </si>
  <si>
    <t xml:space="preserve">Verkehrsberuhigung Klewertweg</t>
  </si>
  <si>
    <t xml:space="preserve">Hemmingen, Klewertweg</t>
  </si>
  <si>
    <t xml:space="preserve">Aufpflasterung für Pkw auf Klewertweg zur Verkehrsberuhigung</t>
  </si>
  <si>
    <t xml:space="preserve">Aufpflasterung</t>
  </si>
  <si>
    <t xml:space="preserve">8PGQ+74</t>
  </si>
  <si>
    <t xml:space="preserve">Radfahrer behindern Entgegenkommende</t>
  </si>
  <si>
    <t xml:space="preserve">Radfahrer</t>
  </si>
  <si>
    <t xml:space="preserve">Nicht so oft nebeneinander fahren (Berliner Str zu Schulzeiten)</t>
  </si>
  <si>
    <t xml:space="preserve">„Mehr Achtsamkeit“ – Aktion denkbar</t>
  </si>
  <si>
    <t xml:space="preserve">8PGR+7W</t>
  </si>
  <si>
    <t xml:space="preserve">Einmündung Hohe Bünte begradigen</t>
  </si>
  <si>
    <t xml:space="preserve">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</si>
  <si>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</si>
  <si>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</si>
  <si>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 xml:space="preserve">Einmündung Hohe Bünte begradigen#2</t>
  </si>
  <si>
    <t xml:space="preserve">Radwegeführung Berliner Str. Einmündung Hohe Bünte</t>
  </si>
  <si>
    <t xml:space="preserve">Straßenbegleitende Radwegeführung </t>
  </si>
  <si>
    <t xml:space="preserve">8PGV+3F</t>
  </si>
  <si>
    <t xml:space="preserve">Querung Berliner Straße</t>
  </si>
  <si>
    <t xml:space="preserve">Hemmingen, Berliner Straße – KGS</t>
  </si>
  <si>
    <t xml:space="preserve">Vorrang querender Radfahrverbindungen</t>
  </si>
  <si>
    <t xml:space="preserve">Radfahrerfurt über Berliner Straße</t>
  </si>
  <si>
    <t xml:space="preserve">8PGV+4C</t>
  </si>
  <si>
    <t xml:space="preserve">Haltestelle KGS - Konflikt zwischen Wartenden und Radfahrern</t>
  </si>
  <si>
    <t xml:space="preserve">Klare Gliederung / Lenkung des Radverkehrs aus der Börie Richtung Schule / Engstelle Bushaltestelle</t>
  </si>
  <si>
    <t xml:space="preserve">Trampelpfad bei der Bushaltestelle Börie als Radweg ausbauen.</t>
  </si>
  <si>
    <t xml:space="preserve">Haltestelle KGS - Konflikt zwischen Wartenden und Radfahrern#2</t>
  </si>
  <si>
    <t xml:space="preserve">Bushaltestelle Börie. Die Radfahrer kürzen den Weg dort über die Wiese ab. Dieses Wegstück sollte gepflastert werden, damit die Radfahrer nicht zwischen den wartenden Leuten auf den Bus, hindurchfahren müssen.</t>
  </si>
  <si>
    <t xml:space="preserve">Haltestelle KGS - Konflikt zwischen Wartenden und Radfahrern#3</t>
  </si>
  <si>
    <t xml:space="preserve">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</si>
  <si>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</si>
  <si>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 xml:space="preserve">8PGV+9F</t>
  </si>
  <si>
    <t xml:space="preserve">Service Station an KGS</t>
  </si>
  <si>
    <t xml:space="preserve">Radfahren in Hemmingen</t>
  </si>
  <si>
    <t xml:space="preserve">Öffentliche Luftpumpe Service Station an KGS</t>
  </si>
  <si>
    <t xml:space="preserve">Mehr Fahrradbügel wie an KGS</t>
  </si>
  <si>
    <t xml:space="preserve">Mehr Fahrradbügel</t>
  </si>
  <si>
    <t xml:space="preserve">8PGX+MQ</t>
  </si>
  <si>
    <t xml:space="preserve">Beleuchtung Brückstraße</t>
  </si>
  <si>
    <t xml:space="preserve">Brückstraße</t>
  </si>
  <si>
    <t xml:space="preserve">8PHG+RV</t>
  </si>
  <si>
    <t xml:space="preserve">Pflaster abgesackt - Sturzgefahr - Am Siek</t>
  </si>
  <si>
    <t xml:space="preserve">Michael M.</t>
  </si>
  <si>
    <t xml:space="preserve">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</si>
  <si>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</si>
  <si>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 xml:space="preserve">Abgesackte Pflastersteine anheben &amp; neu verlegen.</t>
  </si>
  <si>
    <t xml:space="preserve">Am Siek - Drängelgitter abbauen</t>
  </si>
  <si>
    <t xml:space="preserve">Hemmingen, Vor Klewertweg 48</t>
  </si>
  <si>
    <t xml:space="preserve">Bügel zwingt zum Absteigen Querung der Fahrradstraße</t>
  </si>
  <si>
    <t xml:space="preserve">Am Siek - Drängelgitter abbauen#2</t>
  </si>
  <si>
    <t xml:space="preserve">Hemmingen, Im Siek</t>
  </si>
  <si>
    <t xml:space="preserve">Drängelgitter Im  Siek (Mängelkarte) kaum durch-fahrbar</t>
  </si>
  <si>
    <t xml:space="preserve">Am Siek - Drängelgitter abbauen#3</t>
  </si>
  <si>
    <t xml:space="preserve">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</si>
  <si>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</si>
  <si>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</si>
  <si>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 xml:space="preserve">8PJC+32</t>
  </si>
  <si>
    <t xml:space="preserve">Orientierungshilfe zur gefahrlosen Umfahrung der Stadtbahn Baustelle#3</t>
  </si>
  <si>
    <t xml:space="preserve">Am Ortseingang Hemmingen (Nord / Süd)</t>
  </si>
  <si>
    <t xml:space="preserve">8PJM+VW</t>
  </si>
  <si>
    <t xml:space="preserve">Verlängerung  'Vor der Kornhast' bis 'Reuterwiesen'</t>
  </si>
  <si>
    <t xml:space="preserve">Verlängerung des 'Vor der Kornhast' bis zu den dem Weg 'Reuterwiesen' in der Nähe vom Freibad Hemmingen</t>
  </si>
  <si>
    <t xml:space="preserve">Weg ausbauen</t>
  </si>
  <si>
    <t xml:space="preserve">- offen, gehört zum Stadtgebiet Hannover</t>
  </si>
  <si>
    <t xml:space="preserve">8PJR+46</t>
  </si>
  <si>
    <t xml:space="preserve">Verbindung Fahrradstraße zum Radweg optimieren#2</t>
  </si>
  <si>
    <t xml:space="preserve">Am Büntesee in der Höhe der KGS Hemmingen ist der Weg nur noch eine große schlammige Pfütze.</t>
  </si>
  <si>
    <t xml:space="preserve">Übergang Hohe Bünte zur Radweg Büntesee ausbauen</t>
  </si>
  <si>
    <t xml:space="preserve">Verbindung Fahrradstraße zum Radweg optimieren</t>
  </si>
  <si>
    <t xml:space="preserve">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</si>
  <si>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</si>
  <si>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 xml:space="preserve">8PM9+8X</t>
  </si>
  <si>
    <t xml:space="preserve">Mühlenholzweg sanieren</t>
  </si>
  <si>
    <t xml:space="preserve">Hannover</t>
  </si>
  <si>
    <t xml:space="preserve">Mühlenholzweg sanieren (!!!)</t>
  </si>
  <si>
    <t xml:space="preserve">8PM9+JX</t>
  </si>
  <si>
    <t xml:space="preserve">Mühlenholzweg sanieren#2</t>
  </si>
  <si>
    <t xml:space="preserve">Ausbesserung Radweg vor dem Waldschlösschen (Durch B3 neu komplett kaputt gefahren durch LKWs, Loch an Loch)</t>
  </si>
  <si>
    <t xml:space="preserve">8PMH+33</t>
  </si>
  <si>
    <t xml:space="preserve">Kleingarten Kolonie</t>
  </si>
  <si>
    <t xml:space="preserve">von Ricklingen kommend (Kleingarten Kolonie)</t>
  </si>
  <si>
    <t xml:space="preserve">ADFC: unklar was gemeint ist</t>
  </si>
  <si>
    <t xml:space="preserve">8PMQ+XJ</t>
  </si>
  <si>
    <t xml:space="preserve">Hemminger Kirchweg nahe Osterbrückenweg#2</t>
  </si>
  <si>
    <t xml:space="preserve">erledigt 2020-05 - Hemminger Kirchweg zum Osterbrückenweg (Betonpiste Hannover ) sanieren</t>
  </si>
  <si>
    <t xml:space="preserve">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</si>
  <si>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</si>
  <si>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 xml:space="preserve">8PPQ+5H</t>
  </si>
  <si>
    <t xml:space="preserve">Hemminger Kirchweg nahe Osterbrückenweg</t>
  </si>
  <si>
    <t xml:space="preserve">Hemminger Kirchweg</t>
  </si>
  <si>
    <t xml:space="preserve">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</si>
  <si>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</si>
  <si>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 xml:space="preserve">8Q29+P6</t>
  </si>
  <si>
    <t xml:space="preserve">Betonradweg ist abgesackt</t>
  </si>
  <si>
    <t xml:space="preserve">Wilkenburg - Harkenbleck</t>
  </si>
  <si>
    <t xml:space="preserve">Gefahrenstelle: Absatz neben den Fahrbahnflächen der Betonradwegen ist abgesackt und durch Setzung ist gefährliche Kante entstanden. Wenn man hier abrutscht fällt man unweigerlich hin, weil das Rad nicht mehr zurück auf den Weg kommt.</t>
  </si>
  <si>
    <t xml:space="preserve">Gefahrenstelle beseitigen</t>
  </si>
  <si>
    <t xml:space="preserve">8Q5G+F7</t>
  </si>
  <si>
    <t xml:space="preserve">Leinebrücke zum Grassdachhaus</t>
  </si>
  <si>
    <t xml:space="preserve">"Gesamtkonzept wasserbezogener Naherholung"</t>
  </si>
  <si>
    <t xml:space="preserve">Steinfeldsee – Grassdachhaus</t>
  </si>
  <si>
    <t xml:space="preserve">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</si>
  <si>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 xml:space="preserve">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</si>
  <si>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</si>
  <si>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 xml:space="preserve">Hemmingen und Laatzen (plus Naturschutzbehörden)</t>
  </si>
  <si>
    <t xml:space="preserve">8Q63+HQ</t>
  </si>
  <si>
    <t xml:space="preserve">Querung Dörrieweg - Kösterecke – Bordsteinabsenkung</t>
  </si>
  <si>
    <t xml:space="preserve">Wilkenburg - Wülfeler Straße (L389) - Kreuzung Dörrieweg - Kösterecke</t>
  </si>
  <si>
    <t xml:space="preserve">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</si>
  <si>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xml:space="preserve">- 2020-05 Barrierefreie Haltestelle geplant – Absenkung wird es nicht geben.  
- 2020-09 Haltestelle wird gebaut, mit einen Absenkung daneben. Nicht direkt vor der Einfahrt Kösterecke. Es ist ein Kompromis.</t>
  </si>
  <si>
    <t xml:space="preserve">8Q64+Q3</t>
  </si>
  <si>
    <t xml:space="preserve">Radweg-Nichtradweg-Radweg</t>
  </si>
  <si>
    <t xml:space="preserve">Wilkenburg, Wülfeler Straße</t>
  </si>
  <si>
    <t xml:space="preserve">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</si>
  <si>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</si>
  <si>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</si>
  <si>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 xml:space="preserve">8Q74+2P</t>
  </si>
  <si>
    <t xml:space="preserve">Steinweg auf Wülfeler Straße kaputt und verdeckt#2</t>
  </si>
  <si>
    <t xml:space="preserve">Wilkenburg, Pferdeampel</t>
  </si>
  <si>
    <t xml:space="preserve">Wilkenburg Pferdeampel / Steinweg zwingt zum Absteigen, Pflasterung und Bordsteinabsenkung wünschenswert</t>
  </si>
  <si>
    <t xml:space="preserve">Durchfahrt verbreitern und befestigen. 
</t>
  </si>
  <si>
    <t xml:space="preserve">Steinweg auf Wülfeler Straße kaputt und verdeckt#3</t>
  </si>
  <si>
    <t xml:space="preserve">Udo S.</t>
  </si>
  <si>
    <t xml:space="preserve">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</si>
  <si>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</si>
  <si>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 xml:space="preserve">Steinweg auf Wülfeler Straße kaputt und verdeckt</t>
  </si>
  <si>
    <t xml:space="preserve">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</si>
  <si>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 xml:space="preserve">Übergang sanieren</t>
  </si>
  <si>
    <t xml:space="preserve">8Q74+J5</t>
  </si>
  <si>
    <t xml:space="preserve">Mehr Reitwege</t>
  </si>
  <si>
    <t xml:space="preserve">Hemmingen / Wilkenburg</t>
  </si>
  <si>
    <t xml:space="preserve">Pferde machen Untergrund kaputt, mehr Reiterwege notwendig</t>
  </si>
  <si>
    <t xml:space="preserve">8Q77+69</t>
  </si>
  <si>
    <t xml:space="preserve">Wilkenburg bis Grasdachhaus</t>
  </si>
  <si>
    <t xml:space="preserve">Neue Verbindung von Wilkenburg in die Leinemasch (Grasdachhaus)</t>
  </si>
  <si>
    <t xml:space="preserve">8Q77+79</t>
  </si>
  <si>
    <t xml:space="preserve">Wilkenburg bis Grasdachhaus#2</t>
  </si>
  <si>
    <t xml:space="preserve">Teppichscheine bis Leinemasch</t>
  </si>
  <si>
    <t xml:space="preserve">Geforderter Lückenschluss aus Radverkehrskonzept 2015.
![](8P7H+35_Radverkehrskonzept_Lücken.png)</t>
  </si>
  <si>
    <t xml:space="preserve">- Aus Radverkehrskonzept 2015 bekannt.</t>
  </si>
  <si>
    <t xml:space="preserve">8Q84+5P</t>
  </si>
  <si>
    <t xml:space="preserve">Radwege Wilkenburg </t>
  </si>
  <si>
    <t xml:space="preserve">Radweg Wilkenburg entlang L389 ist nicht befahrbar, schlechter Zustand</t>
  </si>
  <si>
    <t xml:space="preserve">L 389 gefährliche Schlaglöcher im Radweg – Sturzgefahr</t>
  </si>
  <si>
    <t xml:space="preserve">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</si>
  <si>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</si>
  <si>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 xml:space="preserve">Sanierung</t>
  </si>
  <si>
    <t xml:space="preserve">- 2019-05-27-Mo - Jens Spille - Mehrere Meldungen über Radar! ID: 2019-19275, ID: 2019-19318
- 2019-09-09 Jens Spille - Im Stadtgespräch mit Bündnis 90 / Die Grünen erörtert.</t>
  </si>
  <si>
    <t xml:space="preserve">Niedersachsen</t>
  </si>
  <si>
    <t xml:space="preserve">8Q92+PP</t>
  </si>
  <si>
    <t xml:space="preserve">Hotel zur Post - Gefährliche Einfädelung und spitzwinklig Querung</t>
  </si>
  <si>
    <t xml:space="preserve">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</si>
  <si>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val="true"/>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</si>
  <si>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 xml:space="preserve">siehe unter Mangel</t>
  </si>
  <si>
    <t xml:space="preserve">- 2019-08-14 - Tour mit Regionspräsident - Bürgermeister: "Die gefährlichste Kreuzung in Hemmingen".
- 2019-09-09 - Im Stadtgespräch mit Bündnis 90 / Die Grünen erörtert.
</t>
  </si>
  <si>
    <t xml:space="preserve">8Q94+VR</t>
  </si>
  <si>
    <t xml:space="preserve">Wilkenburger Spinne - Gefährliche Zweirichtungsquerung</t>
  </si>
  <si>
    <t xml:space="preserve">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</si>
  <si>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</si>
  <si>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 xml:space="preserve">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</si>
  <si>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 xml:space="preserve">Wilkenburger Spinne - Gefährliche Zweirichtungsquerung#2</t>
  </si>
  <si>
    <t xml:space="preserve">Wilkenburger Spinne</t>
  </si>
  <si>
    <t xml:space="preserve">Wilkenburger Spinne - Gefährliche Zweirichtungsquerung#3</t>
  </si>
  <si>
    <t xml:space="preserve">Bedarfsampel oder Kreisel</t>
  </si>
  <si>
    <t xml:space="preserve">Wilkenburger Spinne - Gefährliche Zweirichtungsquerung#4</t>
  </si>
  <si>
    <t xml:space="preserve">Mangel spricht für sich selber</t>
  </si>
  <si>
    <t xml:space="preserve">Wilkenburger Spinne - Gefährliche Zweirichtungsquerung#5</t>
  </si>
  <si>
    <t xml:space="preserve">Ampel an Wilkenburger Spinne</t>
  </si>
  <si>
    <t xml:space="preserve">Ampel</t>
  </si>
  <si>
    <t xml:space="preserve">Wilkenburger Spinne - Gefährliche Zweirichtungsquerung#6</t>
  </si>
  <si>
    <t xml:space="preserve">Kreuzung sehr gefährlich</t>
  </si>
  <si>
    <t xml:space="preserve">Wilkenburger Spinne - Gefährliche Zweirichtungsquerung#7</t>
  </si>
  <si>
    <t xml:space="preserve">Extremer Gefahrenpunkt</t>
  </si>
  <si>
    <t xml:space="preserve">Wilkenburger Spinne - Gefährliche Zweirichtungsquerung#8</t>
  </si>
  <si>
    <t xml:space="preserve">Radweg von Wilkenburg zur W. Spinne sanieren, ist in miserablem Zustand</t>
  </si>
  <si>
    <t xml:space="preserve">Wilkenburger Spinne - Gefährliche Zweirichtungsquerung#9</t>
  </si>
  <si>
    <t xml:space="preserve">Radweg von Wilkenburg zur W. Spinne spottet jede Beschreibung</t>
  </si>
  <si>
    <t xml:space="preserve">Wilkenburger Spinne - Gefährliche Zweirichtungsquerung#10</t>
  </si>
  <si>
    <t xml:space="preserve">Tempo 50  von Wilkenburg zur W. Spinne</t>
  </si>
  <si>
    <t xml:space="preserve">Tempo 50</t>
  </si>
  <si>
    <t xml:space="preserve">Wilkenburger Spinne - Gefährliche Zweirichtungsquerung#11</t>
  </si>
  <si>
    <t xml:space="preserve">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</si>
  <si>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</si>
  <si>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 xml:space="preserve">Deutliche Warnschilder, die auch im Dunkeln gut sichtbar sind, aus rechtzeitiger Entfernung könnten helfen.</t>
  </si>
  <si>
    <t xml:space="preserve">8Q98+X3</t>
  </si>
  <si>
    <t xml:space="preserve">Orientierungslos am Ortseingang - fehlende Ortstafeln</t>
  </si>
  <si>
    <t xml:space="preserve">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</si>
  <si>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</si>
  <si>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</si>
  <si>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 xml:space="preserve">8QC7+47</t>
  </si>
  <si>
    <t xml:space="preserve">Radweg Wilkenburger Spinne bis Ziegenbocksbrücke - bei Nässe rutschig</t>
  </si>
  <si>
    <t xml:space="preserve">Radweg Wilkenburger Spinne bis Ziegenbocksbrücke</t>
  </si>
  <si>
    <t xml:space="preserve">Weg ist bei Regen nass und dreckig. Rutschgefahr.
![](8QC7+2M_WegZurZiegenbocksbrücke.png)</t>
  </si>
  <si>
    <t xml:space="preserve">8QC8+WH</t>
  </si>
  <si>
    <t xml:space="preserve">Wilkenburger Straße - Leinebogen</t>
  </si>
  <si>
    <t xml:space="preserve">Ganz schlechter Radweg zwischen Leine und alter Leine</t>
  </si>
  <si>
    <t xml:space="preserve">-  offen, gehört zum Stadtgebiet Hannover</t>
  </si>
  <si>
    <t xml:space="preserve">8QF4+62</t>
  </si>
  <si>
    <t xml:space="preserve">Döhrener Str. zur Wülfeler Straße, fehlende Verbindung</t>
  </si>
  <si>
    <t xml:space="preserve">Döhrener Str. zur Wülfeler Str, fehlende Verbindung</t>
  </si>
  <si>
    <t xml:space="preserve">Radweg planen</t>
  </si>
  <si>
    <t xml:space="preserve">-  offen, ist Grenzbereich zwischen Hemmingen und Hannover.</t>
  </si>
  <si>
    <t xml:space="preserve">8QF6+HR</t>
  </si>
  <si>
    <t xml:space="preserve">Kritik an Verkehrszeichen</t>
  </si>
  <si>
    <t xml:space="preserve">L398 - Wilkenburger Straße</t>
  </si>
  <si>
    <t xml:space="preserve">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</si>
  <si>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</si>
  <si>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xml:space="preserve">- 2018  - Herr Vinken (Region Hannover) kennt unseren Wunsch, aber die Landesbehörde hat bis jetzt nicht reagiert.</t>
  </si>
  <si>
    <t xml:space="preserve">8QG2+RX</t>
  </si>
  <si>
    <t xml:space="preserve">Radweg Johann-Duve-Weg ausschildern</t>
  </si>
  <si>
    <t xml:space="preserve">Dorfstr. - Brückstraße</t>
  </si>
  <si>
    <t xml:space="preserve">Umleitung  ausschildern</t>
  </si>
  <si>
    <t xml:space="preserve">8QG2+V2</t>
  </si>
  <si>
    <t xml:space="preserve">Hemmingen, Brückstraße Ortsende</t>
  </si>
  <si>
    <t xml:space="preserve">Viel Verkehr zwischen Union 06 und Johann-Duve-Weg, Querung zu Betriebszeiten kaum möglich</t>
  </si>
  <si>
    <t xml:space="preserve">Querungshilfe notwendig </t>
  </si>
  <si>
    <t xml:space="preserve">8QH2+9H</t>
  </si>
  <si>
    <t xml:space="preserve">Beleuchtung an Brückstraße </t>
  </si>
  <si>
    <t xml:space="preserve">Brückstraße Beleuchtung nach Hannover</t>
  </si>
  <si>
    <t xml:space="preserve">Blendung durch KFZ</t>
  </si>
  <si>
    <t xml:space="preserve">8QH3+R4</t>
  </si>
  <si>
    <t xml:space="preserve">Radwegverschwenkung und Einengung auf Brücke</t>
  </si>
  <si>
    <t xml:space="preserve">Marco S.</t>
  </si>
  <si>
    <t xml:space="preserve">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</si>
  <si>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</si>
  <si>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</si>
  <si>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 xml:space="preserve">8QJ4+V4</t>
  </si>
  <si>
    <t xml:space="preserve">Brückstraße unebenes Pflaster</t>
  </si>
  <si>
    <t xml:space="preserve">Abstellanlagen</t>
  </si>
  <si>
    <t xml:space="preserve">Beleuchtung und Sanierung</t>
  </si>
  <si>
    <t xml:space="preserve">Allgemein</t>
  </si>
  <si>
    <t xml:space="preserve">Gehwege</t>
  </si>
  <si>
    <t xml:space="preserve">Schilder „Fußweg Radfahrer frei“ sind keine wirkliche Alternative</t>
  </si>
  <si>
    <t xml:space="preserve">Beleuchtung</t>
  </si>
  <si>
    <t xml:space="preserve">Gute Kennzeichnung (Beschilderung)</t>
  </si>
  <si>
    <t xml:space="preserve">Ausschilderung (Richtung und Entfernung) zu innerstädtischen und übergeordneten Zielen</t>
  </si>
  <si>
    <t xml:space="preserve">Beschilderung</t>
  </si>
  <si>
    <t xml:space="preserve">Zu enge Radwege</t>
  </si>
  <si>
    <t xml:space="preserve">Zu schmale Zweirichtungs-Radwege</t>
  </si>
  <si>
    <t xml:space="preserve">Breite Radwege</t>
  </si>
  <si>
    <t xml:space="preserve">Einmündungen</t>
  </si>
  <si>
    <t xml:space="preserve">Niveaugleich geführte Radwege (keine Berg- und Talfahrt)</t>
  </si>
  <si>
    <t xml:space="preserve">Grundstückseinmündungen</t>
  </si>
  <si>
    <t xml:space="preserve">Qualität verbessern</t>
  </si>
  <si>
    <t xml:space="preserve">Wenn Radwege von privaten Ausfahrten o.ä. gekreuzt werden, darauf achten, dass die Absenkung zur Straße nicht bereits auf Höhe des Radweges erfolgt, keine Berg- und Talfahrt</t>
  </si>
  <si>
    <t xml:space="preserve">Fahrradfreundliche Übergänge zwischen Radweg und Straße</t>
  </si>
  <si>
    <t xml:space="preserve">Geringe Neigung und keine Stoßkanten</t>
  </si>
  <si>
    <t xml:space="preserve">einen „Hemminger Standard“ definieren</t>
  </si>
  <si>
    <t xml:space="preserve">Breite und ebene Radwege</t>
  </si>
  <si>
    <t xml:space="preserve">Bessere, breitere Radwege</t>
  </si>
  <si>
    <t xml:space="preserve">Durchgängig, d.h. auch auf weiteren Strecken</t>
  </si>
  <si>
    <t xml:space="preserve">Gute Radweg</t>
  </si>
  <si>
    <t xml:space="preserve">Breite, ebene, asphaltierte, beleuchtete vom MIV (Motorisierter Individual- Verkehr) baulich getrennte Radspuren</t>
  </si>
  <si>
    <t xml:space="preserve">Gute Radwege</t>
  </si>
  <si>
    <t xml:space="preserve">Drängelgitter / Durchfahrtsperre</t>
  </si>
  <si>
    <t xml:space="preserve">Abschaffen oder verbreitern</t>
  </si>
  <si>
    <t xml:space="preserve">Kinder mit gutem Gewissen alleine mit dem Rad durch die Stadt fahren lassen</t>
  </si>
  <si>
    <t xml:space="preserve">Schlamm-freie Wege, keine Pfützen</t>
  </si>
  <si>
    <t xml:space="preserve">Asphalt, statt wassergebundene Oberfläche</t>
  </si>
  <si>
    <t xml:space="preserve">Ausbau, Beleuchtung und geteert</t>
  </si>
  <si>
    <t xml:space="preserve">Wildwuchs von Sträuchern (u.a. Brombeeren) ragen in die Wege hinein</t>
  </si>
  <si>
    <t xml:space="preserve">Häufiger Sträucher schneiden, die in den Radweg hineinragen</t>
  </si>
  <si>
    <t xml:space="preserve">Saubere Übergänge von Gullydeckel zum Radweg (Besser auf Gehweg verlegen) z.B. Weetzener Str – Heinrich-Hertz-Straße (Sturzgefahr)</t>
  </si>
  <si>
    <t xml:space="preserve">Radwege zu schmal</t>
  </si>
  <si>
    <t xml:space="preserve">Mit Fußgänger teilen</t>
  </si>
  <si>
    <t xml:space="preserve">Gemeinsame Nutzung mit Fußgängern</t>
  </si>
  <si>
    <t xml:space="preserve">Parken auf Rad- und Fußwegen</t>
  </si>
  <si>
    <t xml:space="preserve">Schlechte Qualität der Radwege</t>
  </si>
  <si>
    <t xml:space="preserve">Matschige, unebene Radwege</t>
  </si>
  <si>
    <t xml:space="preserve">Bei „Abnahme“ einer Baumaßnahmen auf korrekte Wiederherstellung bestehen</t>
  </si>
  <si>
    <t xml:space="preserve">Radwege sind nach Bauarbeiten oft sehr uneben und holperig</t>
  </si>
  <si>
    <t xml:space="preserve">Umliegendes Pflaster anheben oder Fugen und Überstände mit Asphalt ausgießen</t>
  </si>
  <si>
    <t xml:space="preserve">Längskanten an Kanaldeckeln usw. sind eine Unfallgefahr</t>
  </si>
  <si>
    <t xml:space="preserve">Abschaffung Bettelampeln</t>
  </si>
  <si>
    <t xml:space="preserve">Generelle Benachteiligung des nichtmotorisierten Verkehrs</t>
  </si>
  <si>
    <t xml:space="preserve">Hannover Schützenallee</t>
  </si>
  <si>
    <t xml:space="preserve">Von der Kleinen Brücke Richtung ASPRIA Bad ist Pflaster überwuchert(Hannover)</t>
  </si>
  <si>
    <t xml:space="preserve">Hannover, In der Masch / Osterbrückweg, Lang anhaltende Überflutung bei Hochwasser</t>
  </si>
  <si>
    <t xml:space="preserve">LSA</t>
  </si>
  <si>
    <t xml:space="preserve">Drückerampeln (sog. Bettelampel)</t>
  </si>
  <si>
    <t xml:space="preserve">Gefährliche Engstellen im  Ampelbereich</t>
  </si>
  <si>
    <t xml:space="preserve">Mittenpositionierung der Ampelsäule</t>
  </si>
  <si>
    <t xml:space="preserve">Verkehrsschilder auf dem Radweg</t>
  </si>
  <si>
    <t xml:space="preserve">Zu wenig Platz für wartende Radler oder Fußgänger</t>
  </si>
  <si>
    <t xml:space="preserve">Ampelschaltung f. Radfahrer nicht akzeptabel (Radfahrer müssen an vielen Ampeln nach Fußgänger Signal fahren, dadurch lange Wartezeiten für Radfahrer)</t>
  </si>
  <si>
    <t xml:space="preserve">Zu wenig Querungen (Brücken o.ä.) f. Radler / Fußg.</t>
  </si>
  <si>
    <t xml:space="preserve">Harkenbleck, Im Steinbrink nach Einmündung "Im Häge"</t>
  </si>
  <si>
    <t xml:space="preserve">Radfahrer werden durch verpflichtenden Radweg zum Wechsel an einer unübersichtlichen Kurve genötigt</t>
  </si>
  <si>
    <t xml:space="preserve">G</t>
  </si>
  <si>
    <t xml:space="preserve">Querungen</t>
  </si>
  <si>
    <t xml:space="preserve">Radfahrer geben kein Richtungszeichen</t>
  </si>
  <si>
    <t xml:space="preserve">LED Lampen zu hoch eingestellt</t>
  </si>
  <si>
    <t xml:space="preserve">Hinweis an Radler, LED Lampen justieren</t>
  </si>
  <si>
    <t xml:space="preserve">Viele Radler benutzen wegen Dunkelheit Auto (im Winter ab 16:30)</t>
  </si>
  <si>
    <t xml:space="preserve">Meine Radwegstrecken</t>
  </si>
  <si>
    <t xml:space="preserve">Harkenbleck  -  Hannover Goethestraße</t>
  </si>
  <si>
    <t xml:space="preserve">Arnum – Hannover Zentrum</t>
  </si>
  <si>
    <t xml:space="preserve">Route</t>
  </si>
  <si>
    <t xml:space="preserve">Hemmingen – Hannover Hbf</t>
  </si>
  <si>
    <t xml:space="preserve">Arnum – Kückenmühle</t>
  </si>
  <si>
    <t xml:space="preserve">Arnum - Linderte</t>
  </si>
  <si>
    <t xml:space="preserve">Durchgehendes Rad(schnell)wege-Netz</t>
  </si>
  <si>
    <t xml:space="preserve">eBike Strecken extra ausweisen</t>
  </si>
  <si>
    <t xml:space="preserve">Schnellwege</t>
  </si>
  <si>
    <r>
      <rPr>
        <sz val="14"/>
        <color rgb="FF000000"/>
        <rFont val="Calibri"/>
        <family val="2"/>
        <charset val="1"/>
      </rPr>
      <t xml:space="preserve">Arnum Pattenser F. – Real – Deveser Str. – Saarstraße </t>
    </r>
    <r>
      <rPr>
        <sz val="14"/>
        <color rgb="FFFF0000"/>
        <rFont val="Calibri"/>
        <family val="2"/>
        <charset val="1"/>
      </rPr>
      <t xml:space="preserve">- Mühlenholzweg</t>
    </r>
  </si>
  <si>
    <t xml:space="preserve">Laatzen</t>
  </si>
  <si>
    <t xml:space="preserve">Rethen</t>
  </si>
  <si>
    <t xml:space="preserve">Service</t>
  </si>
  <si>
    <t xml:space="preserve">Öffentliche Luftpumpe Service Station  da, wo mehrere Bügel sind (z.B. Bushaltestellen)</t>
  </si>
  <si>
    <t xml:space="preserve">Schlechter Zustand</t>
  </si>
  <si>
    <t xml:space="preserve">Service Station</t>
  </si>
  <si>
    <t xml:space="preserve">Vision</t>
  </si>
  <si>
    <t xml:space="preserve">Mehr Leute müssen vom Auto zum Fahrrad umsteigen</t>
  </si>
  <si>
    <t xml:space="preserve">Zurückdrängung des nichtmotorisierten Verkehrs</t>
  </si>
  <si>
    <t xml:space="preserve">d.h. höhere Parkgebühren</t>
  </si>
  <si>
    <t xml:space="preserve">höhere Spritpreise</t>
  </si>
  <si>
    <t xml:space="preserve">mehr Platz f. Fahrradfahrer und Fußgänger</t>
  </si>
  <si>
    <t xml:space="preserve">Gleichberechtigung</t>
  </si>
  <si>
    <t xml:space="preserve">Vorrang (mind. Gleichberechtigung) vor MIV an Kreuzungen</t>
  </si>
  <si>
    <t xml:space="preserve">Winterdienst</t>
  </si>
  <si>
    <t xml:space="preserve">Radwege räumen bei Schneefall</t>
  </si>
  <si>
    <t xml:space="preserve">6Q3G+97</t>
  </si>
  <si>
    <t xml:space="preserve">Radweg entlang L460 fehlt</t>
  </si>
  <si>
    <t xml:space="preserve">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</si>
  <si>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</si>
  <si>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</si>
  <si>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xml:space="preserve">- 2018 - J. Spille - Es gibt Anzeichen das dort langfristig ein Radweg gebaut wird.</t>
  </si>
  <si>
    <t xml:space="preserve">6Q7V+23</t>
  </si>
  <si>
    <t xml:space="preserve">Jeinsen Süd - Irreführende Beschilderung</t>
  </si>
  <si>
    <t xml:space="preserve">Jeinsen - Ortseingang Süd  Einmündung Bürgermeister Rasch Str. in Calenberger Str. (K 202)</t>
  </si>
  <si>
    <t xml:space="preserve">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</si>
  <si>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 xml:space="preserve">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</si>
  <si>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</si>
  <si>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 xml:space="preserve">7QF6+HG</t>
  </si>
  <si>
    <t xml:space="preserve">Kreisel Pattensen Nord - Doppelte Vorfahr Gewährung</t>
  </si>
  <si>
    <t xml:space="preserve">Pattensen - Göttinger Straße - K233 - B3 - K226 – Kreisel</t>
  </si>
  <si>
    <t xml:space="preserve">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</si>
  <si>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 xml:space="preserve">"Rechts vor Links" wie immer. Je weniger Ausnahmen, desto einfacher und sicherer der Verkehr.</t>
  </si>
  <si>
    <t xml:space="preserve">7QJF+2R</t>
  </si>
  <si>
    <t xml:space="preserve">Pattenser Straße - Radweg fehlt</t>
  </si>
  <si>
    <t xml:space="preserve">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</si>
  <si>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</si>
  <si>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 xml:space="preserve">Radweg bauen</t>
  </si>
  <si>
    <t xml:space="preserve">- 2018-12-06 - Region - „Ein Neubau eines Radweges außerhalb des Vorrangnetzes kann leider nicht in Aussicht gestellt werden.“</t>
  </si>
  <si>
    <t xml:space="preserve">7Q64+F9</t>
  </si>
  <si>
    <t xml:space="preserve">Radweg zur KGS - In Planung</t>
  </si>
  <si>
    <t xml:space="preserve">Zwischen Dammstraße und KGS</t>
  </si>
  <si>
    <t xml:space="preserve">siehe [HAZ Artikel](7Q64+F9_2019-03-26 HAZ Pat Radweg zur KGS ist kurvig.pdf).
700 Meter lang und 2.5 bis 3.5 Meter breit. 
</t>
  </si>
  <si>
    <t xml:space="preserve">- 2019-09-27-Fr - J. Spille - Bau verzögert sich um mehrere Monate, wegen Artenschutzkartierung - Bau 2020 (Quelle HAZ 2019-09-25-Mi.)</t>
  </si>
  <si>
    <t xml:space="preserve">7Q87+6P</t>
  </si>
  <si>
    <t xml:space="preserve">Radwegführung Göttinger Straße - Ein Hin und Her
</t>
  </si>
  <si>
    <t xml:space="preserve">In Gespräch mit Grünen</t>
  </si>
  <si>
    <t xml:space="preserve">Pattensen - Göttinger Straße</t>
  </si>
  <si>
    <t xml:space="preserve">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</si>
  <si>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</si>
  <si>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</si>
  <si>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 xml:space="preserve">7RG4+R6</t>
  </si>
  <si>
    <t xml:space="preserve">B443 - Starke Bodenwelle durch Wurzelwuchs</t>
  </si>
  <si>
    <t xml:space="preserve">B443 - Brücke über Leine</t>
  </si>
  <si>
    <t xml:space="preserve">Starke Bodenwelle durch Wurzelwuchs</t>
  </si>
  <si>
    <t xml:space="preserve">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</si>
  <si>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 xml:space="preserve">7RP3+H8</t>
  </si>
  <si>
    <t xml:space="preserve">Brücke bei Wasserwerk Grassdorf - Hoher Absatz – Sturzgefahr</t>
  </si>
  <si>
    <t xml:space="preserve">Brücke bei Wasserwerk Grassdorf</t>
  </si>
  <si>
    <t xml:space="preserve">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</si>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</sst>
</file>

<file path=xl/styles.xml><?xml version="1.0" encoding="utf-8"?>
<styleSheet xmlns="http://schemas.openxmlformats.org/spreadsheetml/2006/main">
  <numFmts count="4">
    <numFmt numFmtId="164" formatCode="General"/>
    <numFmt numFmtId="165" formatCode="[$-407]DD/MM/YYYY"/>
    <numFmt numFmtId="166" formatCode="General"/>
    <numFmt numFmtId="167" formatCode="@"/>
  </numFmts>
  <fonts count="13">
    <font>
      <sz val="12"/>
      <color rgb="FF000000"/>
      <name val="Calibri"/>
      <family val="2"/>
      <charset val="1"/>
    </font>
    <font>
      <sz val="10"/>
      <name val="Arial"/>
      <family val="0"/>
    </font>
    <font>
      <sz val="10"/>
      <name val="Arial"/>
      <family val="0"/>
    </font>
    <font>
      <sz val="10"/>
      <name val="Arial"/>
      <family val="0"/>
    </font>
    <font>
      <sz val="10"/>
      <color rgb="FF996600"/>
      <name val="Calibri"/>
      <family val="2"/>
      <charset val="1"/>
    </font>
    <font>
      <sz val="14"/>
      <color rgb="FF000000"/>
      <name val="Calibri"/>
      <family val="2"/>
      <charset val="1"/>
    </font>
    <font>
      <b val="true"/>
      <sz val="14"/>
      <color rgb="FF000000"/>
      <name val="Calibri"/>
      <family val="2"/>
      <charset val="1"/>
    </font>
    <font>
      <b val="true"/>
      <sz val="14"/>
      <color rgb="FFFFFFFF"/>
      <name val="Calibri"/>
      <family val="2"/>
      <charset val="1"/>
    </font>
    <font>
      <u val="single"/>
      <sz val="14"/>
      <color rgb="FF3442A4"/>
      <name val="Calibri"/>
      <family val="2"/>
      <charset val="1"/>
    </font>
    <font>
      <u val="single"/>
      <sz val="12"/>
      <color rgb="FF0000FF"/>
      <name val="Calibri"/>
      <family val="2"/>
      <charset val="1"/>
    </font>
    <font>
      <u val="single"/>
      <sz val="14"/>
      <color rgb="FF0000FF"/>
      <name val="Calibri"/>
      <family val="2"/>
      <charset val="1"/>
    </font>
    <font>
      <sz val="14"/>
      <color rgb="FF808080"/>
      <name val="Calibri"/>
      <family val="2"/>
      <charset val="1"/>
    </font>
    <font>
      <sz val="14"/>
      <color rgb="FFFF0000"/>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diagonalUp="false" diagonalDown="false">
      <left/>
      <right/>
      <top/>
      <bottom/>
      <diagonal/>
    </border>
    <border diagonalUp="false" diagonalDown="false">
      <left style="thin">
        <color rgb="FFFFFFFF"/>
      </left>
      <right/>
      <top/>
      <bottom/>
      <diagonal/>
    </border>
    <border diagonalUp="false" diagonalDown="false">
      <left/>
      <right/>
      <top style="thick">
        <color rgb="FFFFFFFF"/>
      </top>
      <bottom/>
      <diagonal/>
    </border>
    <border diagonalUp="false" diagonalDown="false">
      <left/>
      <right/>
      <top style="thin">
        <color rgb="FFFFFFFF"/>
      </top>
      <bottom/>
      <diagonal/>
    </border>
    <border diagonalUp="false" diagonalDown="false">
      <left style="thin">
        <color rgb="FFFFFFFF"/>
      </left>
      <right/>
      <top style="thick">
        <color rgb="FFFFFFFF"/>
      </top>
      <bottom/>
      <diagonal/>
    </border>
    <border diagonalUp="false" diagonalDown="false">
      <left style="hair">
        <color rgb="FFFFFFFF"/>
      </left>
      <right style="hair">
        <color rgb="FFFFFFFF"/>
      </right>
      <top style="hair">
        <color rgb="FFFFFFFF"/>
      </top>
      <bottom style="hair">
        <color rgb="FFFFFFFF"/>
      </bottom>
      <diagonal/>
    </border>
    <border diagonalUp="false" diagonalDown="false">
      <left style="thin">
        <color rgb="FFFFFFFF"/>
      </left>
      <right/>
      <top style="thin">
        <color rgb="FFFFFFFF"/>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center" vertical="bottom" textRotation="0" wrapText="true" indent="0" shrinkToFit="false"/>
      <protection locked="true" hidden="false"/>
    </xf>
    <xf numFmtId="165" fontId="7" fillId="3"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7" fillId="3" borderId="1" xfId="0" applyFont="true" applyBorder="true" applyAlignment="true" applyProtection="false">
      <alignment horizontal="center" vertical="center" textRotation="9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4" borderId="2" xfId="0" applyFont="true" applyBorder="true" applyAlignment="true" applyProtection="false">
      <alignment horizontal="general" vertical="bottom" textRotation="0" wrapText="false" indent="0" shrinkToFit="false"/>
      <protection locked="true" hidden="false"/>
    </xf>
    <xf numFmtId="166" fontId="8" fillId="4" borderId="3" xfId="0" applyFont="true" applyBorder="true" applyAlignment="tru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general" vertical="bottom" textRotation="0" wrapText="true" indent="0" shrinkToFit="false"/>
      <protection locked="true" hidden="false"/>
    </xf>
    <xf numFmtId="165" fontId="5" fillId="4" borderId="4" xfId="0" applyFont="true" applyBorder="true" applyAlignment="true" applyProtection="false">
      <alignment horizontal="general" vertical="bottom" textRotation="0" wrapText="false" indent="0" shrinkToFit="false"/>
      <protection locked="true" hidden="false"/>
    </xf>
    <xf numFmtId="164" fontId="5" fillId="4" borderId="4" xfId="0" applyFont="true" applyBorder="true" applyAlignment="true" applyProtection="false">
      <alignment horizontal="general" vertical="bottom" textRotation="0" wrapText="true" indent="0" shrinkToFit="false"/>
      <protection locked="true" hidden="false"/>
    </xf>
    <xf numFmtId="164" fontId="5" fillId="4" borderId="5" xfId="0" applyFont="true" applyBorder="true" applyAlignment="true" applyProtection="false">
      <alignment horizontal="general" vertical="bottom" textRotation="0" wrapText="true" indent="0" shrinkToFit="false"/>
      <protection locked="true" hidden="false"/>
    </xf>
    <xf numFmtId="164" fontId="5" fillId="4" borderId="5" xfId="0" applyFont="true" applyBorder="true" applyAlignment="true" applyProtection="false">
      <alignment horizontal="center" vertical="bottom" textRotation="0" wrapText="true" indent="0" shrinkToFit="false"/>
      <protection locked="true" hidden="false"/>
    </xf>
    <xf numFmtId="166" fontId="10" fillId="4" borderId="5" xfId="20" applyFont="true" applyBorder="true" applyAlignment="true" applyProtection="true">
      <alignment horizontal="general" vertical="bottom" textRotation="0" wrapText="false" indent="0" shrinkToFit="false"/>
      <protection locked="true" hidden="false"/>
    </xf>
    <xf numFmtId="164" fontId="5" fillId="4" borderId="5" xfId="0" applyFont="true" applyBorder="true" applyAlignment="true" applyProtection="false">
      <alignment horizontal="general" vertical="bottom" textRotation="0" wrapText="false" indent="0" shrinkToFit="false"/>
      <protection locked="true" hidden="false"/>
    </xf>
    <xf numFmtId="164" fontId="5" fillId="5" borderId="5" xfId="0" applyFont="true" applyBorder="true" applyAlignment="true" applyProtection="false">
      <alignment horizontal="center" vertical="bottom" textRotation="0" wrapText="false" indent="0" shrinkToFit="false"/>
      <protection locked="true" hidden="false"/>
    </xf>
    <xf numFmtId="166" fontId="5" fillId="6" borderId="5" xfId="0" applyFont="true" applyBorder="true" applyAlignment="false" applyProtection="false">
      <alignment horizontal="general" vertical="bottom" textRotation="0" wrapText="false" indent="0" shrinkToFit="false"/>
      <protection locked="true" hidden="false"/>
    </xf>
    <xf numFmtId="164" fontId="5" fillId="4" borderId="5" xfId="0" applyFont="true" applyBorder="true" applyAlignment="true" applyProtection="false">
      <alignment horizontal="center" vertical="center" textRotation="0" wrapText="false" indent="0" shrinkToFit="false"/>
      <protection locked="true" hidden="false"/>
    </xf>
    <xf numFmtId="164" fontId="5" fillId="4" borderId="3" xfId="0" applyFont="true" applyBorder="true" applyAlignment="true" applyProtection="false">
      <alignment horizontal="general" vertical="bottom" textRotation="0" wrapText="false" indent="0" shrinkToFit="false"/>
      <protection locked="true" hidden="false"/>
    </xf>
    <xf numFmtId="165" fontId="5" fillId="4" borderId="6" xfId="0" applyFont="true" applyBorder="true" applyAlignment="true" applyProtection="false">
      <alignment horizontal="general" vertical="bottom" textRotation="0" wrapText="false" indent="0" shrinkToFit="false"/>
      <protection locked="true" hidden="false"/>
    </xf>
    <xf numFmtId="164" fontId="5" fillId="4" borderId="6" xfId="0" applyFont="true" applyBorder="true" applyAlignment="true" applyProtection="false">
      <alignment horizontal="general" vertical="bottom" textRotation="0" wrapText="true" indent="0" shrinkToFit="false"/>
      <protection locked="true" hidden="false"/>
    </xf>
    <xf numFmtId="164" fontId="11" fillId="7" borderId="5"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general" vertical="bottom" textRotation="0" wrapText="true" indent="0" shrinkToFit="false"/>
      <protection locked="true" hidden="false"/>
    </xf>
    <xf numFmtId="164" fontId="5" fillId="8" borderId="5" xfId="0" applyFont="tru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5" fontId="5" fillId="4" borderId="0" xfId="0" applyFont="true" applyBorder="false" applyAlignment="true" applyProtection="false">
      <alignment horizontal="general" vertical="bottom" textRotation="0" wrapText="false" indent="0" shrinkToFit="false"/>
      <protection locked="true" hidden="false"/>
    </xf>
    <xf numFmtId="164" fontId="5" fillId="4" borderId="5"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11" fillId="6" borderId="5" xfId="0" applyFont="true" applyBorder="true" applyAlignment="true" applyProtection="false">
      <alignment horizontal="center" vertical="bottom" textRotation="0" wrapText="false" indent="0" shrinkToFit="false"/>
      <protection locked="true" hidden="false"/>
    </xf>
    <xf numFmtId="167" fontId="5" fillId="4" borderId="3" xfId="0" applyFont="true" applyBorder="true" applyAlignment="true" applyProtection="false">
      <alignment horizontal="general" vertical="bottom" textRotation="0" wrapText="true" indent="0" shrinkToFit="false"/>
      <protection locked="true" hidden="false"/>
    </xf>
    <xf numFmtId="167" fontId="5" fillId="4" borderId="0" xfId="0" applyFont="true" applyBorder="false" applyAlignment="true" applyProtection="false">
      <alignment horizontal="general" vertical="bottom" textRotation="0" wrapText="tru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5" fillId="6" borderId="5" xfId="0" applyFont="true" applyBorder="true" applyAlignment="true" applyProtection="false">
      <alignment horizontal="center" vertical="bottom" textRotation="0" wrapText="false" indent="0" shrinkToFit="false"/>
      <protection locked="true" hidden="false"/>
    </xf>
    <xf numFmtId="164" fontId="5" fillId="4" borderId="5" xfId="0" applyFont="true" applyBorder="true" applyAlignment="true" applyProtection="false">
      <alignment horizontal="justify" vertical="bottom" textRotation="0" wrapText="true" indent="0" shrinkToFit="false"/>
      <protection locked="true" hidden="false"/>
    </xf>
    <xf numFmtId="164" fontId="5" fillId="7" borderId="5"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Lesestreifen" xfId="21"/>
    <cellStyle name="lesestreifen 1"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stadthemmingen.de/allris/to020.asp?TOLFDNR=808" TargetMode="External"/><Relationship Id="rId2" Type="http://schemas.openxmlformats.org/officeDocument/2006/relationships/hyperlink" Target="https://www.stadthemmingen.de/allris/to020.asp?TOLFDNR=808" TargetMode="External"/><Relationship Id="rId3" Type="http://schemas.openxmlformats.org/officeDocument/2006/relationships/hyperlink" Target="https://www.stadthemmingen.de/allris/to020.asp?TOLFDNR=810" TargetMode="External"/><Relationship Id="rId4" Type="http://schemas.openxmlformats.org/officeDocument/2006/relationships/hyperlink" Target="https://www.stadthemmingen.de/allris/to020.asp?TOLFDNR=811"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275"/>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6" topLeftCell="A14" activePane="bottomLeft" state="frozen"/>
      <selection pane="topLeft" activeCell="A1" activeCellId="0" sqref="A1"/>
      <selection pane="bottomLeft" activeCell="K18" activeCellId="0" sqref="K18"/>
    </sheetView>
  </sheetViews>
  <sheetFormatPr defaultColWidth="10.37109375" defaultRowHeight="17.35" zeroHeight="false" outlineLevelRow="0" outlineLevelCol="0"/>
  <cols>
    <col collapsed="false" customWidth="true" hidden="false" outlineLevel="0" max="1" min="1" style="1" width="12.13"/>
    <col collapsed="false" customWidth="true" hidden="false" outlineLevel="0" max="2" min="2" style="1" width="11.87"/>
    <col collapsed="false" customWidth="true" hidden="false" outlineLevel="0" max="3" min="3" style="2" width="32.51"/>
    <col collapsed="false" customWidth="true" hidden="false" outlineLevel="0" max="4" min="4" style="3" width="15.62"/>
    <col collapsed="false" customWidth="true" hidden="false" outlineLevel="0" max="5" min="5" style="3" width="21.63"/>
    <col collapsed="false" customWidth="true" hidden="false" outlineLevel="0" max="7" min="6" style="2" width="40.38"/>
    <col collapsed="false" customWidth="true" hidden="false" outlineLevel="0" max="8" min="8" style="2" width="38.5"/>
    <col collapsed="false" customWidth="true" hidden="false" outlineLevel="0" max="9" min="9" style="2" width="34.62"/>
    <col collapsed="false" customWidth="true" hidden="false" outlineLevel="0" max="10" min="10" style="4" width="12.13"/>
    <col collapsed="false" customWidth="true" hidden="false" outlineLevel="0" max="11" min="11" style="1" width="12.13"/>
    <col collapsed="false" customWidth="true" hidden="false" outlineLevel="0" max="12" min="12" style="1" width="15"/>
    <col collapsed="false" customWidth="true" hidden="false" outlineLevel="0" max="13" min="13" style="5" width="11"/>
    <col collapsed="false" customWidth="true" hidden="true" outlineLevel="0" max="14" min="14" style="6" width="10.5"/>
    <col collapsed="false" customWidth="true" hidden="false" outlineLevel="0" max="23" min="15" style="7" width="5.51"/>
    <col collapsed="false" customWidth="true" hidden="false" outlineLevel="0" max="27" min="24" style="7" width="5.62"/>
    <col collapsed="false" customWidth="true" hidden="false" outlineLevel="0" max="28" min="28" style="6" width="11"/>
    <col collapsed="false" customWidth="false" hidden="false" outlineLevel="0" max="1016" min="29" style="6" width="10.38"/>
    <col collapsed="false" customWidth="true" hidden="false" outlineLevel="0" max="1024" min="1017" style="6" width="10.5"/>
  </cols>
  <sheetData>
    <row r="1" customFormat="false" ht="17.35" hidden="false" customHeight="false" outlineLevel="0" collapsed="false">
      <c r="C1" s="8" t="s">
        <v>0</v>
      </c>
      <c r="G1" s="1"/>
      <c r="H1" s="1"/>
      <c r="I1" s="1"/>
      <c r="J1" s="5"/>
      <c r="L1" s="9" t="s">
        <v>1</v>
      </c>
      <c r="M1" s="5" t="n">
        <f aca="false">COUNTIF($N$7:$N$243,"G")</f>
        <v>59</v>
      </c>
    </row>
    <row r="2" customFormat="false" ht="28.8" hidden="false" customHeight="false" outlineLevel="0" collapsed="false">
      <c r="C2" s="2" t="s">
        <v>2</v>
      </c>
      <c r="G2" s="1"/>
      <c r="H2" s="1"/>
      <c r="I2" s="1"/>
      <c r="J2" s="5"/>
      <c r="L2" s="9" t="s">
        <v>3</v>
      </c>
      <c r="M2" s="5" t="n">
        <f aca="false">COUNTIF($N$7:$N$243,"W")</f>
        <v>94</v>
      </c>
    </row>
    <row r="3" customFormat="false" ht="17.35" hidden="false" customHeight="false" outlineLevel="0" collapsed="false">
      <c r="C3" s="2" t="s">
        <v>4</v>
      </c>
      <c r="D3" s="3" t="n">
        <v>43996</v>
      </c>
      <c r="F3" s="3"/>
      <c r="G3" s="1"/>
      <c r="H3" s="1"/>
      <c r="I3" s="1"/>
      <c r="J3" s="5"/>
      <c r="L3" s="9" t="s">
        <v>5</v>
      </c>
      <c r="M3" s="5" t="n">
        <f aca="false">COUNTIF($N$7:$N$243,"A")</f>
        <v>14</v>
      </c>
    </row>
    <row r="4" customFormat="false" ht="17.35" hidden="false" customHeight="false" outlineLevel="0" collapsed="false">
      <c r="L4" s="10" t="s">
        <v>6</v>
      </c>
      <c r="M4" s="11" t="n">
        <f aca="false">SUM(M1:M3)</f>
        <v>167</v>
      </c>
      <c r="O4" s="12" t="n">
        <f aca="false">COUNTIF(O7:O243,"x")</f>
        <v>17</v>
      </c>
      <c r="P4" s="12" t="n">
        <f aca="false">COUNTIF(P7:P243,"x")</f>
        <v>27</v>
      </c>
      <c r="Q4" s="12" t="n">
        <f aca="false">COUNTIF(Q7:Q243,"x")</f>
        <v>19</v>
      </c>
      <c r="R4" s="12" t="n">
        <f aca="false">COUNTIF(R7:R243,"x")</f>
        <v>36</v>
      </c>
      <c r="S4" s="12" t="n">
        <f aca="false">COUNTIF(S7:S243,"x")</f>
        <v>4</v>
      </c>
      <c r="T4" s="12" t="n">
        <f aca="false">COUNTIF(T7:T243,"x")</f>
        <v>7</v>
      </c>
      <c r="U4" s="12" t="n">
        <f aca="false">COUNTIF(U7:U243,"x")</f>
        <v>25</v>
      </c>
      <c r="V4" s="12" t="n">
        <f aca="false">COUNTIF(V7:V243,"x")</f>
        <v>6</v>
      </c>
      <c r="W4" s="12" t="n">
        <f aca="false">COUNTIF(W7:W243,"x")</f>
        <v>28</v>
      </c>
      <c r="X4" s="12" t="n">
        <f aca="false">COUNTIF(X7:X243,"x")</f>
        <v>6</v>
      </c>
      <c r="Y4" s="12" t="n">
        <f aca="false">COUNTIF(Y7:Y243,"x")</f>
        <v>26</v>
      </c>
      <c r="Z4" s="12" t="n">
        <f aca="false">COUNTIF(Z7:Z243,"x")</f>
        <v>13</v>
      </c>
      <c r="AA4" s="12" t="n">
        <f aca="false">COUNTIF(AA7:AA243,"x")</f>
        <v>78</v>
      </c>
    </row>
    <row r="5" customFormat="false" ht="17.35" hidden="false" customHeight="false" outlineLevel="0" collapsed="false">
      <c r="L5" s="9" t="s">
        <v>7</v>
      </c>
      <c r="M5" s="5" t="n">
        <f aca="false">COUNTIF($N$7:$N$243,"D")</f>
        <v>61</v>
      </c>
    </row>
    <row r="6" s="19" customFormat="true" ht="114.2" hidden="false" customHeight="false" outlineLevel="0" collapsed="false">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customFormat="false" ht="95.45" hidden="false" customHeight="true" outlineLevel="0" collapsed="false">
      <c r="A7" s="21" t="s">
        <v>34</v>
      </c>
      <c r="B7" s="22" t="str">
        <f aca="false">HYPERLINK(CONCATENATE("https://www.google.com/maps/search/?api=1&amp;query=9F4F",LEFT(A7,4),"%2B",RIGHT(A7,2)),A7)</f>
        <v>7M9R+3X</v>
      </c>
      <c r="C7" s="23" t="s">
        <v>35</v>
      </c>
      <c r="D7" s="24" t="n">
        <v>42991</v>
      </c>
      <c r="E7" s="24" t="s">
        <v>36</v>
      </c>
      <c r="F7" s="25" t="s">
        <v>37</v>
      </c>
      <c r="G7" s="25" t="s">
        <v>38</v>
      </c>
      <c r="H7" s="26" t="s">
        <v>39</v>
      </c>
      <c r="I7" s="26" t="s">
        <v>40</v>
      </c>
      <c r="J7" s="27"/>
      <c r="K7" s="28" t="str">
        <f aca="false">HYPERLINK(CONCATENATE("https://plus.codes/9F4F",A7),A7)</f>
        <v>7M9R+3X</v>
      </c>
      <c r="L7" s="29" t="s">
        <v>41</v>
      </c>
      <c r="M7" s="30" t="s">
        <v>42</v>
      </c>
      <c r="N7" s="31" t="str">
        <f aca="false">LEFT(M7,1)</f>
        <v>G</v>
      </c>
      <c r="O7" s="32"/>
      <c r="P7" s="32"/>
      <c r="Q7" s="32"/>
      <c r="R7" s="32"/>
      <c r="S7" s="32"/>
      <c r="T7" s="32"/>
      <c r="U7" s="32"/>
      <c r="V7" s="32"/>
      <c r="W7" s="32"/>
      <c r="X7" s="32"/>
      <c r="Y7" s="32"/>
      <c r="Z7" s="32"/>
      <c r="AA7" s="32" t="s">
        <v>43</v>
      </c>
    </row>
    <row r="8" customFormat="false" ht="56.65" hidden="false" customHeight="true" outlineLevel="0" collapsed="false">
      <c r="A8" s="33" t="s">
        <v>34</v>
      </c>
      <c r="B8" s="22" t="str">
        <f aca="false">HYPERLINK(CONCATENATE("https://www.google.com/maps/search/?api=1&amp;query=9F4F",LEFT(A8,4),"%2B",RIGHT(A8,2)),A8)</f>
        <v>7M9R+3X</v>
      </c>
      <c r="C8" s="23" t="s">
        <v>44</v>
      </c>
      <c r="D8" s="34" t="n">
        <v>43873</v>
      </c>
      <c r="E8" s="34" t="s">
        <v>45</v>
      </c>
      <c r="F8" s="35" t="s">
        <v>46</v>
      </c>
      <c r="G8" s="35" t="s">
        <v>47</v>
      </c>
      <c r="H8" s="26" t="s">
        <v>39</v>
      </c>
      <c r="I8" s="26" t="s">
        <v>40</v>
      </c>
      <c r="J8" s="27"/>
      <c r="K8" s="28" t="str">
        <f aca="false">HYPERLINK(CONCATENATE("https://plus.codes/9F4F",A8),A8)</f>
        <v>7M9R+3X</v>
      </c>
      <c r="L8" s="29"/>
      <c r="M8" s="36" t="s">
        <v>48</v>
      </c>
      <c r="N8" s="31" t="str">
        <f aca="false">LEFT(M8,1)</f>
        <v>D</v>
      </c>
      <c r="O8" s="32"/>
      <c r="P8" s="32"/>
      <c r="Q8" s="32"/>
      <c r="R8" s="32"/>
      <c r="S8" s="32"/>
      <c r="T8" s="32"/>
      <c r="U8" s="32"/>
      <c r="V8" s="32"/>
      <c r="W8" s="32"/>
      <c r="X8" s="32"/>
      <c r="Y8" s="32"/>
      <c r="Z8" s="32"/>
      <c r="AA8" s="32" t="s">
        <v>43</v>
      </c>
    </row>
    <row r="9" customFormat="false" ht="64.5" hidden="false" customHeight="true" outlineLevel="0" collapsed="false">
      <c r="A9" s="33" t="s">
        <v>49</v>
      </c>
      <c r="B9" s="22" t="str">
        <f aca="false">HYPERLINK(CONCATENATE("https://www.google.com/maps/search/?api=1&amp;query=9F4F",LEFT(A9,4),"%2B",RIGHT(A9,2)),A9)</f>
        <v>7MGH+C3</v>
      </c>
      <c r="C9" s="37" t="s">
        <v>50</v>
      </c>
      <c r="D9" s="34" t="n">
        <v>43873</v>
      </c>
      <c r="E9" s="34" t="s">
        <v>45</v>
      </c>
      <c r="F9" s="35" t="s">
        <v>51</v>
      </c>
      <c r="G9" s="35" t="s">
        <v>52</v>
      </c>
      <c r="H9" s="26" t="s">
        <v>39</v>
      </c>
      <c r="I9" s="26" t="s">
        <v>40</v>
      </c>
      <c r="J9" s="27"/>
      <c r="K9" s="28" t="str">
        <f aca="false">HYPERLINK(CONCATENATE("https://plus.codes/9F4F",A9),A9)</f>
        <v>7MGH+C3</v>
      </c>
      <c r="L9" s="29"/>
      <c r="M9" s="38" t="s">
        <v>53</v>
      </c>
      <c r="N9" s="31" t="str">
        <f aca="false">LEFT(M9,1)</f>
        <v>W</v>
      </c>
      <c r="O9" s="32"/>
      <c r="P9" s="32"/>
      <c r="Q9" s="32"/>
      <c r="R9" s="32"/>
      <c r="S9" s="32"/>
      <c r="T9" s="32"/>
      <c r="U9" s="32"/>
      <c r="V9" s="32"/>
      <c r="W9" s="32"/>
      <c r="X9" s="32"/>
      <c r="Y9" s="32"/>
      <c r="Z9" s="32"/>
      <c r="AA9" s="32" t="s">
        <v>43</v>
      </c>
    </row>
    <row r="10" customFormat="false" ht="56.65" hidden="false" customHeight="true" outlineLevel="0" collapsed="false">
      <c r="A10" s="39" t="s">
        <v>54</v>
      </c>
      <c r="B10" s="22" t="str">
        <f aca="false">HYPERLINK(CONCATENATE("https://www.google.com/maps/search/?api=1&amp;query=9F4F",LEFT(A10,4),"%2B",RIGHT(A10,2)),A10)</f>
        <v>7MMM+X7</v>
      </c>
      <c r="C10" s="40" t="s">
        <v>55</v>
      </c>
      <c r="D10" s="41" t="n">
        <v>43972</v>
      </c>
      <c r="E10" s="41" t="s">
        <v>56</v>
      </c>
      <c r="F10" s="40" t="s">
        <v>57</v>
      </c>
      <c r="G10" s="40" t="s">
        <v>58</v>
      </c>
      <c r="H10" s="26" t="s">
        <v>59</v>
      </c>
      <c r="I10" s="26" t="s">
        <v>60</v>
      </c>
      <c r="J10" s="27"/>
      <c r="K10" s="29"/>
      <c r="L10" s="29"/>
      <c r="M10" s="42"/>
      <c r="N10" s="43"/>
      <c r="O10" s="32"/>
      <c r="P10" s="32"/>
      <c r="Q10" s="32"/>
      <c r="R10" s="32"/>
      <c r="S10" s="32"/>
      <c r="T10" s="32"/>
      <c r="U10" s="32"/>
      <c r="V10" s="32"/>
      <c r="W10" s="32"/>
      <c r="X10" s="32"/>
      <c r="Y10" s="32"/>
      <c r="Z10" s="32"/>
      <c r="AA10" s="32"/>
    </row>
    <row r="11" customFormat="false" ht="56.65" hidden="false" customHeight="true" outlineLevel="0" collapsed="false">
      <c r="A11" s="39" t="s">
        <v>61</v>
      </c>
      <c r="B11" s="22" t="str">
        <f aca="false">HYPERLINK(CONCATENATE("https://www.google.com/maps/search/?api=1&amp;query=9F4F",LEFT(A11,4),"%2B",RIGHT(A11,2)),A11)</f>
        <v>7MVW+C2</v>
      </c>
      <c r="C11" s="40" t="s">
        <v>62</v>
      </c>
      <c r="D11" s="41" t="n">
        <v>43972</v>
      </c>
      <c r="E11" s="41" t="s">
        <v>63</v>
      </c>
      <c r="F11" s="40" t="s">
        <v>64</v>
      </c>
      <c r="G11" s="40" t="s">
        <v>65</v>
      </c>
      <c r="H11" s="26" t="s">
        <v>66</v>
      </c>
      <c r="I11" s="26" t="s">
        <v>40</v>
      </c>
      <c r="J11" s="27"/>
      <c r="K11" s="29"/>
      <c r="L11" s="29"/>
      <c r="M11" s="42"/>
      <c r="N11" s="43"/>
      <c r="O11" s="32"/>
      <c r="P11" s="32"/>
      <c r="Q11" s="32"/>
      <c r="R11" s="32"/>
      <c r="S11" s="32"/>
      <c r="T11" s="32"/>
      <c r="U11" s="32"/>
      <c r="V11" s="32"/>
      <c r="W11" s="32"/>
      <c r="X11" s="32"/>
      <c r="Y11" s="32"/>
      <c r="Z11" s="32"/>
      <c r="AA11" s="32"/>
    </row>
    <row r="12" customFormat="false" ht="42.75" hidden="false" customHeight="true" outlineLevel="0" collapsed="false">
      <c r="A12" s="33" t="s">
        <v>67</v>
      </c>
      <c r="B12" s="22" t="str">
        <f aca="false">HYPERLINK(CONCATENATE("https://www.google.com/maps/search/?api=1&amp;query=9F4F",LEFT(A12,4),"%2B",RIGHT(A12,2)),A12)</f>
        <v>7PP7+85</v>
      </c>
      <c r="C12" s="37" t="s">
        <v>68</v>
      </c>
      <c r="D12" s="34" t="n">
        <v>43898</v>
      </c>
      <c r="E12" s="34" t="s">
        <v>45</v>
      </c>
      <c r="F12" s="35" t="s">
        <v>69</v>
      </c>
      <c r="G12" s="35" t="s">
        <v>70</v>
      </c>
      <c r="H12" s="26" t="s">
        <v>71</v>
      </c>
      <c r="I12" s="26" t="s">
        <v>40</v>
      </c>
      <c r="J12" s="27"/>
      <c r="K12" s="28" t="str">
        <f aca="false">HYPERLINK(CONCATENATE("https://plus.codes/9F4F",A12),A12)</f>
        <v>7PP7+85</v>
      </c>
      <c r="L12" s="29"/>
      <c r="M12" s="30" t="s">
        <v>42</v>
      </c>
      <c r="N12" s="31" t="str">
        <f aca="false">LEFT(M12,1)</f>
        <v>G</v>
      </c>
      <c r="O12" s="32"/>
      <c r="P12" s="32"/>
      <c r="Q12" s="32"/>
      <c r="R12" s="32"/>
      <c r="S12" s="32"/>
      <c r="T12" s="32"/>
      <c r="U12" s="32"/>
      <c r="V12" s="32"/>
      <c r="W12" s="32" t="s">
        <v>43</v>
      </c>
      <c r="X12" s="32"/>
      <c r="Y12" s="32"/>
      <c r="Z12" s="32"/>
      <c r="AA12" s="32"/>
    </row>
    <row r="13" customFormat="false" ht="75.75" hidden="false" customHeight="true" outlineLevel="0" collapsed="false">
      <c r="A13" s="33" t="s">
        <v>72</v>
      </c>
      <c r="B13" s="22" t="str">
        <f aca="false">HYPERLINK(CONCATENATE("https://www.google.com/maps/search/?api=1&amp;query=9F4F",LEFT(A13,4),"%2B",RIGHT(A13,2)),A13)</f>
        <v>7PPR+3C</v>
      </c>
      <c r="C13" s="37" t="s">
        <v>73</v>
      </c>
      <c r="D13" s="34" t="n">
        <v>42005</v>
      </c>
      <c r="E13" s="34" t="s">
        <v>74</v>
      </c>
      <c r="F13" s="35" t="s">
        <v>75</v>
      </c>
      <c r="G13" s="35" t="s">
        <v>76</v>
      </c>
      <c r="H13" s="26" t="s">
        <v>77</v>
      </c>
      <c r="I13" s="26" t="s">
        <v>40</v>
      </c>
      <c r="J13" s="27"/>
      <c r="K13" s="28" t="str">
        <f aca="false">HYPERLINK(CONCATENATE("https://plus.codes/9F4F",A13),A13)</f>
        <v>7PPR+3C</v>
      </c>
      <c r="L13" s="29" t="s">
        <v>78</v>
      </c>
      <c r="M13" s="38" t="s">
        <v>53</v>
      </c>
      <c r="N13" s="31" t="str">
        <f aca="false">LEFT(M13,1)</f>
        <v>W</v>
      </c>
      <c r="O13" s="32"/>
      <c r="P13" s="32"/>
      <c r="Q13" s="32"/>
      <c r="R13" s="32"/>
      <c r="S13" s="32"/>
      <c r="T13" s="32"/>
      <c r="U13" s="32"/>
      <c r="V13" s="32"/>
      <c r="W13" s="32"/>
      <c r="X13" s="32"/>
      <c r="Y13" s="32"/>
      <c r="Z13" s="32"/>
      <c r="AA13" s="32" t="s">
        <v>43</v>
      </c>
    </row>
    <row r="14" customFormat="false" ht="56.65" hidden="false" customHeight="true" outlineLevel="0" collapsed="false">
      <c r="A14" s="33" t="s">
        <v>79</v>
      </c>
      <c r="B14" s="22" t="str">
        <f aca="false">HYPERLINK(CONCATENATE("https://www.google.com/maps/search/?api=1&amp;query=9F4F",LEFT(A14,4),"%2B",RIGHT(A14,2)),A14)</f>
        <v>7PVG+Q8</v>
      </c>
      <c r="C14" s="35" t="s">
        <v>80</v>
      </c>
      <c r="D14" s="34" t="n">
        <v>43873</v>
      </c>
      <c r="E14" s="34" t="s">
        <v>45</v>
      </c>
      <c r="F14" s="35" t="s">
        <v>81</v>
      </c>
      <c r="G14" s="35" t="s">
        <v>82</v>
      </c>
      <c r="H14" s="26" t="s">
        <v>83</v>
      </c>
      <c r="I14" s="26" t="s">
        <v>84</v>
      </c>
      <c r="J14" s="27"/>
      <c r="K14" s="28" t="str">
        <f aca="false">HYPERLINK(CONCATENATE("https://plus.codes/9F4F",A14),A14)</f>
        <v>7PVG+Q8</v>
      </c>
      <c r="L14" s="29"/>
      <c r="M14" s="38" t="s">
        <v>53</v>
      </c>
      <c r="N14" s="31" t="str">
        <f aca="false">LEFT(M14,1)</f>
        <v>W</v>
      </c>
      <c r="O14" s="32"/>
      <c r="P14" s="32"/>
      <c r="Q14" s="32"/>
      <c r="R14" s="32"/>
      <c r="S14" s="32"/>
      <c r="T14" s="32"/>
      <c r="U14" s="32"/>
      <c r="V14" s="32"/>
      <c r="W14" s="32"/>
      <c r="X14" s="32"/>
      <c r="Y14" s="32"/>
      <c r="Z14" s="32"/>
      <c r="AA14" s="32" t="s">
        <v>43</v>
      </c>
    </row>
    <row r="15" customFormat="false" ht="56.65" hidden="false" customHeight="true" outlineLevel="0" collapsed="false">
      <c r="A15" s="33" t="s">
        <v>85</v>
      </c>
      <c r="B15" s="22" t="str">
        <f aca="false">HYPERLINK(CONCATENATE("https://www.google.com/maps/search/?api=1&amp;query=9F4F",LEFT(A15,4),"%2B",RIGHT(A15,2)),A15)</f>
        <v>7PXR+R8</v>
      </c>
      <c r="C15" s="37" t="s">
        <v>86</v>
      </c>
      <c r="D15" s="34" t="n">
        <v>43873</v>
      </c>
      <c r="E15" s="34" t="s">
        <v>45</v>
      </c>
      <c r="F15" s="35" t="s">
        <v>87</v>
      </c>
      <c r="G15" s="35" t="s">
        <v>88</v>
      </c>
      <c r="H15" s="26" t="s">
        <v>89</v>
      </c>
      <c r="I15" s="26" t="s">
        <v>40</v>
      </c>
      <c r="J15" s="27"/>
      <c r="K15" s="28" t="str">
        <f aca="false">HYPERLINK(CONCATENATE("https://plus.codes/9F4F",A15),A15)</f>
        <v>7PXR+R8</v>
      </c>
      <c r="L15" s="29"/>
      <c r="M15" s="30" t="s">
        <v>90</v>
      </c>
      <c r="N15" s="31" t="str">
        <f aca="false">LEFT(M15,1)</f>
        <v>G</v>
      </c>
      <c r="O15" s="32"/>
      <c r="P15" s="32"/>
      <c r="Q15" s="32" t="s">
        <v>43</v>
      </c>
      <c r="R15" s="32"/>
      <c r="S15" s="32"/>
      <c r="T15" s="32"/>
      <c r="U15" s="32" t="s">
        <v>43</v>
      </c>
      <c r="V15" s="32" t="s">
        <v>43</v>
      </c>
      <c r="W15" s="32" t="s">
        <v>43</v>
      </c>
      <c r="X15" s="32"/>
      <c r="Y15" s="32" t="s">
        <v>43</v>
      </c>
      <c r="Z15" s="32"/>
      <c r="AA15" s="32"/>
    </row>
    <row r="16" customFormat="false" ht="54.75" hidden="false" customHeight="true" outlineLevel="0" collapsed="false">
      <c r="A16" s="33" t="s">
        <v>91</v>
      </c>
      <c r="B16" s="22" t="str">
        <f aca="false">HYPERLINK(CONCATENATE("https://www.google.com/maps/search/?api=1&amp;query=9F4F",LEFT(A16,4),"%2B",RIGHT(A16,2)),A16)</f>
        <v>7PXX+MW</v>
      </c>
      <c r="C16" s="37" t="s">
        <v>92</v>
      </c>
      <c r="D16" s="34" t="n">
        <v>43853</v>
      </c>
      <c r="E16" s="34" t="s">
        <v>36</v>
      </c>
      <c r="F16" s="35" t="s">
        <v>93</v>
      </c>
      <c r="G16" s="35" t="s">
        <v>94</v>
      </c>
      <c r="H16" s="26" t="s">
        <v>95</v>
      </c>
      <c r="I16" s="26" t="s">
        <v>40</v>
      </c>
      <c r="J16" s="27"/>
      <c r="K16" s="28" t="str">
        <f aca="false">HYPERLINK(CONCATENATE("https://plus.codes/9F4F",A16),A16)</f>
        <v>7PXX+MW</v>
      </c>
      <c r="L16" s="29" t="s">
        <v>78</v>
      </c>
      <c r="M16" s="30" t="s">
        <v>42</v>
      </c>
      <c r="N16" s="31" t="str">
        <f aca="false">LEFT(M16,1)</f>
        <v>G</v>
      </c>
      <c r="O16" s="32"/>
      <c r="P16" s="32"/>
      <c r="Q16" s="32"/>
      <c r="R16" s="32"/>
      <c r="S16" s="32"/>
      <c r="T16" s="32"/>
      <c r="U16" s="32"/>
      <c r="V16" s="32"/>
      <c r="W16" s="32"/>
      <c r="X16" s="32"/>
      <c r="Y16" s="32"/>
      <c r="Z16" s="32"/>
      <c r="AA16" s="32" t="s">
        <v>43</v>
      </c>
    </row>
    <row r="17" customFormat="false" ht="56.65" hidden="false" customHeight="true" outlineLevel="0" collapsed="false">
      <c r="A17" s="33" t="s">
        <v>96</v>
      </c>
      <c r="B17" s="22" t="str">
        <f aca="false">HYPERLINK(CONCATENATE("https://www.google.com/maps/search/?api=1&amp;query=9F4F",LEFT(A17,4),"%2B",RIGHT(A17,2)),A17)</f>
        <v>7QPF+GM</v>
      </c>
      <c r="C17" s="34" t="s">
        <v>97</v>
      </c>
      <c r="D17" s="34" t="n">
        <v>42988</v>
      </c>
      <c r="E17" s="34" t="s">
        <v>98</v>
      </c>
      <c r="F17" s="35" t="s">
        <v>99</v>
      </c>
      <c r="G17" s="35" t="s">
        <v>100</v>
      </c>
      <c r="H17" s="26" t="s">
        <v>101</v>
      </c>
      <c r="I17" s="26" t="s">
        <v>40</v>
      </c>
      <c r="J17" s="27"/>
      <c r="K17" s="28" t="str">
        <f aca="false">HYPERLINK(CONCATENATE("https://plus.codes/9F4F",A17),A17)</f>
        <v>7QPF+GM</v>
      </c>
      <c r="L17" s="29" t="s">
        <v>41</v>
      </c>
      <c r="M17" s="30" t="s">
        <v>90</v>
      </c>
      <c r="N17" s="31" t="str">
        <f aca="false">LEFT(M17,1)</f>
        <v>G</v>
      </c>
      <c r="O17" s="32"/>
      <c r="P17" s="32"/>
      <c r="Q17" s="32"/>
      <c r="R17" s="32"/>
      <c r="S17" s="32"/>
      <c r="T17" s="32"/>
      <c r="U17" s="32"/>
      <c r="V17" s="32" t="s">
        <v>43</v>
      </c>
      <c r="W17" s="32"/>
      <c r="X17" s="32"/>
      <c r="Y17" s="32"/>
      <c r="Z17" s="32"/>
      <c r="AA17" s="32"/>
    </row>
    <row r="18" customFormat="false" ht="172.5" hidden="false" customHeight="true" outlineLevel="0" collapsed="false">
      <c r="A18" s="33" t="s">
        <v>102</v>
      </c>
      <c r="B18" s="22" t="str">
        <f aca="false">HYPERLINK(CONCATENATE("https://www.google.com/maps/search/?api=1&amp;query=9F4F",LEFT(A18,4),"%2B",RIGHT(A18,2)),A18)</f>
        <v>8M7R+QH</v>
      </c>
      <c r="C18" s="37" t="s">
        <v>103</v>
      </c>
      <c r="D18" s="34" t="n">
        <v>43488</v>
      </c>
      <c r="E18" s="34" t="s">
        <v>56</v>
      </c>
      <c r="F18" s="35" t="s">
        <v>104</v>
      </c>
      <c r="G18" s="35" t="s">
        <v>105</v>
      </c>
      <c r="H18" s="26" t="s">
        <v>106</v>
      </c>
      <c r="I18" s="26" t="s">
        <v>107</v>
      </c>
      <c r="J18" s="27" t="s">
        <v>43</v>
      </c>
      <c r="K18" s="28" t="str">
        <f aca="false">HYPERLINK(CONCATENATE("https://plus.codes/9F4F",A18),A18)</f>
        <v>8M7R+QH</v>
      </c>
      <c r="L18" s="29" t="s">
        <v>78</v>
      </c>
      <c r="M18" s="30" t="s">
        <v>108</v>
      </c>
      <c r="N18" s="31" t="str">
        <f aca="false">LEFT(M18,1)</f>
        <v>G</v>
      </c>
      <c r="O18" s="32"/>
      <c r="P18" s="32"/>
      <c r="Q18" s="32"/>
      <c r="R18" s="32" t="s">
        <v>43</v>
      </c>
      <c r="S18" s="32"/>
      <c r="T18" s="32"/>
      <c r="U18" s="32"/>
      <c r="V18" s="32"/>
      <c r="W18" s="32"/>
      <c r="X18" s="32"/>
      <c r="Y18" s="32"/>
      <c r="Z18" s="32"/>
      <c r="AA18" s="32"/>
    </row>
    <row r="19" customFormat="false" ht="56.65" hidden="false" customHeight="true" outlineLevel="0" collapsed="false">
      <c r="A19" s="33" t="s">
        <v>109</v>
      </c>
      <c r="B19" s="22" t="str">
        <f aca="false">HYPERLINK(CONCATENATE("https://www.google.com/maps/search/?api=1&amp;query=9F4F",LEFT(A19,4),"%2B",RIGHT(A19,2)),A19)</f>
        <v>8P2R+R2</v>
      </c>
      <c r="C19" s="37" t="s">
        <v>110</v>
      </c>
      <c r="D19" s="34" t="n">
        <v>43873</v>
      </c>
      <c r="E19" s="34" t="s">
        <v>45</v>
      </c>
      <c r="F19" s="35" t="s">
        <v>111</v>
      </c>
      <c r="G19" s="35" t="s">
        <v>88</v>
      </c>
      <c r="H19" s="26" t="s">
        <v>89</v>
      </c>
      <c r="I19" s="26" t="s">
        <v>112</v>
      </c>
      <c r="J19" s="27"/>
      <c r="K19" s="28" t="str">
        <f aca="false">HYPERLINK(CONCATENATE("https://plus.codes/9F4F",A19),A19)</f>
        <v>8P2R+R2</v>
      </c>
      <c r="L19" s="29"/>
      <c r="M19" s="38" t="s">
        <v>53</v>
      </c>
      <c r="N19" s="31" t="str">
        <f aca="false">LEFT(M19,1)</f>
        <v>W</v>
      </c>
      <c r="O19" s="32"/>
      <c r="P19" s="32"/>
      <c r="Q19" s="32"/>
      <c r="R19" s="32"/>
      <c r="S19" s="32"/>
      <c r="T19" s="32"/>
      <c r="U19" s="32" t="s">
        <v>43</v>
      </c>
      <c r="V19" s="32" t="s">
        <v>43</v>
      </c>
      <c r="W19" s="32" t="s">
        <v>43</v>
      </c>
      <c r="X19" s="32"/>
      <c r="Y19" s="32" t="s">
        <v>43</v>
      </c>
      <c r="Z19" s="32"/>
      <c r="AA19" s="32"/>
    </row>
    <row r="20" customFormat="false" ht="56.65" hidden="false" customHeight="true" outlineLevel="0" collapsed="false">
      <c r="A20" s="33" t="s">
        <v>109</v>
      </c>
      <c r="B20" s="22" t="str">
        <f aca="false">HYPERLINK(CONCATENATE("https://www.google.com/maps/search/?api=1&amp;query=9F4F",LEFT(A20,4),"%2B",RIGHT(A20,2)),A20)</f>
        <v>8P2R+R2</v>
      </c>
      <c r="C20" s="37" t="s">
        <v>113</v>
      </c>
      <c r="D20" s="34" t="n">
        <v>43873</v>
      </c>
      <c r="E20" s="34" t="s">
        <v>45</v>
      </c>
      <c r="F20" s="35" t="s">
        <v>114</v>
      </c>
      <c r="G20" s="35" t="s">
        <v>115</v>
      </c>
      <c r="H20" s="26" t="s">
        <v>116</v>
      </c>
      <c r="I20" s="26" t="s">
        <v>112</v>
      </c>
      <c r="J20" s="27"/>
      <c r="K20" s="28" t="str">
        <f aca="false">HYPERLINK(CONCATENATE("https://plus.codes/9F4F",A20),A20)</f>
        <v>8P2R+R2</v>
      </c>
      <c r="L20" s="29"/>
      <c r="M20" s="30" t="s">
        <v>42</v>
      </c>
      <c r="N20" s="31" t="str">
        <f aca="false">LEFT(M20,1)</f>
        <v>G</v>
      </c>
      <c r="O20" s="32"/>
      <c r="P20" s="32"/>
      <c r="Q20" s="32"/>
      <c r="R20" s="32"/>
      <c r="S20" s="32"/>
      <c r="T20" s="32"/>
      <c r="U20" s="32" t="s">
        <v>43</v>
      </c>
      <c r="V20" s="32" t="s">
        <v>43</v>
      </c>
      <c r="W20" s="32" t="s">
        <v>43</v>
      </c>
      <c r="X20" s="32"/>
      <c r="Y20" s="32" t="s">
        <v>43</v>
      </c>
      <c r="Z20" s="32"/>
      <c r="AA20" s="32"/>
    </row>
    <row r="21" customFormat="false" ht="56.65" hidden="false" customHeight="true" outlineLevel="0" collapsed="false">
      <c r="A21" s="33" t="s">
        <v>117</v>
      </c>
      <c r="B21" s="22" t="str">
        <f aca="false">HYPERLINK(CONCATENATE("https://www.google.com/maps/search/?api=1&amp;query=9F4F",LEFT(A21,4),"%2B",RIGHT(A21,2)),A21)</f>
        <v>8P37+8H</v>
      </c>
      <c r="C21" s="37" t="s">
        <v>118</v>
      </c>
      <c r="D21" s="34" t="n">
        <v>43873</v>
      </c>
      <c r="E21" s="34" t="s">
        <v>45</v>
      </c>
      <c r="F21" s="35" t="s">
        <v>119</v>
      </c>
      <c r="G21" s="35" t="s">
        <v>120</v>
      </c>
      <c r="H21" s="26" t="s">
        <v>121</v>
      </c>
      <c r="I21" s="26" t="s">
        <v>122</v>
      </c>
      <c r="J21" s="27"/>
      <c r="K21" s="28" t="str">
        <f aca="false">HYPERLINK(CONCATENATE("https://plus.codes/9F4F",A21),A21)</f>
        <v>8P37+8H</v>
      </c>
      <c r="L21" s="29"/>
      <c r="M21" s="38" t="s">
        <v>53</v>
      </c>
      <c r="N21" s="31" t="str">
        <f aca="false">LEFT(M21,1)</f>
        <v>W</v>
      </c>
      <c r="O21" s="32"/>
      <c r="P21" s="32"/>
      <c r="Q21" s="32"/>
      <c r="R21" s="32"/>
      <c r="S21" s="32"/>
      <c r="T21" s="32"/>
      <c r="U21" s="32"/>
      <c r="V21" s="32"/>
      <c r="W21" s="32"/>
      <c r="X21" s="32"/>
      <c r="Y21" s="32"/>
      <c r="Z21" s="32"/>
      <c r="AA21" s="32" t="s">
        <v>43</v>
      </c>
    </row>
    <row r="22" customFormat="false" ht="141.75" hidden="false" customHeight="true" outlineLevel="0" collapsed="false">
      <c r="A22" s="33" t="s">
        <v>123</v>
      </c>
      <c r="B22" s="22" t="str">
        <f aca="false">HYPERLINK(CONCATENATE("https://www.google.com/maps/search/?api=1&amp;query=9F4F",LEFT(A22,4),"%2B",RIGHT(A22,2)),A22)</f>
        <v>8P3H+3H</v>
      </c>
      <c r="C22" s="37" t="s">
        <v>124</v>
      </c>
      <c r="D22" s="34" t="n">
        <v>42005</v>
      </c>
      <c r="E22" s="34" t="s">
        <v>74</v>
      </c>
      <c r="F22" s="35" t="s">
        <v>125</v>
      </c>
      <c r="G22" s="35" t="s">
        <v>126</v>
      </c>
      <c r="H22" s="26" t="s">
        <v>127</v>
      </c>
      <c r="I22" s="26" t="s">
        <v>128</v>
      </c>
      <c r="J22" s="27"/>
      <c r="K22" s="28" t="str">
        <f aca="false">HYPERLINK(CONCATENATE("https://plus.codes/9F4F",A22),A22)</f>
        <v>8P3H+3H</v>
      </c>
      <c r="L22" s="29" t="s">
        <v>78</v>
      </c>
      <c r="M22" s="38" t="s">
        <v>53</v>
      </c>
      <c r="N22" s="31" t="str">
        <f aca="false">LEFT(M22,1)</f>
        <v>W</v>
      </c>
      <c r="O22" s="32" t="s">
        <v>43</v>
      </c>
      <c r="P22" s="32"/>
      <c r="Q22" s="32"/>
      <c r="R22" s="32"/>
      <c r="S22" s="32"/>
      <c r="T22" s="32"/>
      <c r="U22" s="32"/>
      <c r="V22" s="32"/>
      <c r="W22" s="32"/>
      <c r="X22" s="32"/>
      <c r="Y22" s="32"/>
      <c r="Z22" s="32"/>
      <c r="AA22" s="32"/>
    </row>
    <row r="23" customFormat="false" ht="56.65" hidden="false" customHeight="true" outlineLevel="0" collapsed="false">
      <c r="A23" s="33" t="s">
        <v>123</v>
      </c>
      <c r="B23" s="22" t="str">
        <f aca="false">HYPERLINK(CONCATENATE("https://www.google.com/maps/search/?api=1&amp;query=9F4F",LEFT(A23,4),"%2B",RIGHT(A23,2)),A23)</f>
        <v>8P3H+3H</v>
      </c>
      <c r="C23" s="37" t="s">
        <v>129</v>
      </c>
      <c r="D23" s="34" t="n">
        <v>43873</v>
      </c>
      <c r="E23" s="34" t="s">
        <v>45</v>
      </c>
      <c r="F23" s="35" t="s">
        <v>130</v>
      </c>
      <c r="G23" s="35" t="s">
        <v>131</v>
      </c>
      <c r="H23" s="26" t="s">
        <v>127</v>
      </c>
      <c r="I23" s="26" t="s">
        <v>128</v>
      </c>
      <c r="J23" s="27"/>
      <c r="K23" s="28" t="str">
        <f aca="false">HYPERLINK(CONCATENATE("https://plus.codes/9F4F",A23),A23)</f>
        <v>8P3H+3H</v>
      </c>
      <c r="L23" s="29"/>
      <c r="M23" s="44" t="s">
        <v>48</v>
      </c>
      <c r="N23" s="31" t="str">
        <f aca="false">LEFT(M23,1)</f>
        <v>D</v>
      </c>
      <c r="O23" s="32" t="s">
        <v>43</v>
      </c>
      <c r="P23" s="32"/>
      <c r="Q23" s="32"/>
      <c r="R23" s="32"/>
      <c r="S23" s="32"/>
      <c r="T23" s="32"/>
      <c r="U23" s="32"/>
      <c r="V23" s="32"/>
      <c r="W23" s="32"/>
      <c r="X23" s="32"/>
      <c r="Y23" s="32"/>
      <c r="Z23" s="32"/>
      <c r="AA23" s="32"/>
    </row>
    <row r="24" customFormat="false" ht="56.65" hidden="false" customHeight="true" outlineLevel="0" collapsed="false">
      <c r="A24" s="40" t="s">
        <v>132</v>
      </c>
      <c r="B24" s="22" t="str">
        <f aca="false">HYPERLINK(CONCATENATE("https://www.google.com/maps/search/?api=1&amp;query=9F4F",LEFT(A24,4),"%2B",RIGHT(A24,2)),A24)</f>
        <v>8P3P+VP </v>
      </c>
      <c r="C24" s="45" t="s">
        <v>133</v>
      </c>
      <c r="D24" s="34" t="n">
        <v>43969</v>
      </c>
      <c r="E24" s="34" t="s">
        <v>36</v>
      </c>
      <c r="F24" s="35" t="s">
        <v>133</v>
      </c>
      <c r="G24" s="35" t="s">
        <v>134</v>
      </c>
      <c r="H24" s="26" t="s">
        <v>135</v>
      </c>
      <c r="I24" s="26" t="s">
        <v>136</v>
      </c>
      <c r="J24" s="27"/>
      <c r="K24" s="28"/>
      <c r="L24" s="29" t="s">
        <v>78</v>
      </c>
      <c r="M24" s="42"/>
      <c r="N24" s="43"/>
      <c r="O24" s="32"/>
      <c r="P24" s="32"/>
      <c r="Q24" s="32"/>
      <c r="R24" s="32"/>
      <c r="S24" s="32"/>
      <c r="T24" s="32"/>
      <c r="U24" s="32"/>
      <c r="V24" s="32"/>
      <c r="W24" s="32"/>
      <c r="X24" s="32"/>
      <c r="Y24" s="32"/>
      <c r="Z24" s="32"/>
      <c r="AA24" s="32"/>
    </row>
    <row r="25" customFormat="false" ht="270.75" hidden="false" customHeight="true" outlineLevel="0" collapsed="false">
      <c r="A25" s="33" t="s">
        <v>137</v>
      </c>
      <c r="B25" s="22" t="str">
        <f aca="false">HYPERLINK(CONCATENATE("https://www.google.com/maps/search/?api=1&amp;query=9F4F",LEFT(A25,4),"%2B",RIGHT(A25,2)),A25)</f>
        <v>8P3Q+5M</v>
      </c>
      <c r="C25" s="37" t="s">
        <v>138</v>
      </c>
      <c r="D25" s="34" t="n">
        <v>43541</v>
      </c>
      <c r="E25" s="34" t="s">
        <v>36</v>
      </c>
      <c r="F25" s="35" t="s">
        <v>139</v>
      </c>
      <c r="G25" s="35" t="s">
        <v>140</v>
      </c>
      <c r="H25" s="26" t="s">
        <v>141</v>
      </c>
      <c r="I25" s="26" t="s">
        <v>142</v>
      </c>
      <c r="J25" s="27"/>
      <c r="K25" s="28" t="str">
        <f aca="false">HYPERLINK(CONCATENATE("https://plus.codes/9F4F",A25),A25)</f>
        <v>8P3Q+5M</v>
      </c>
      <c r="L25" s="29" t="s">
        <v>78</v>
      </c>
      <c r="M25" s="38" t="s">
        <v>53</v>
      </c>
      <c r="N25" s="31" t="str">
        <f aca="false">LEFT(M25,1)</f>
        <v>W</v>
      </c>
      <c r="O25" s="32"/>
      <c r="P25" s="32"/>
      <c r="Q25" s="32" t="s">
        <v>43</v>
      </c>
      <c r="R25" s="32"/>
      <c r="S25" s="32"/>
      <c r="T25" s="32"/>
      <c r="U25" s="32" t="s">
        <v>43</v>
      </c>
      <c r="V25" s="32" t="s">
        <v>43</v>
      </c>
      <c r="W25" s="32" t="s">
        <v>43</v>
      </c>
      <c r="X25" s="32"/>
      <c r="Y25" s="32" t="s">
        <v>43</v>
      </c>
      <c r="Z25" s="32"/>
      <c r="AA25" s="32"/>
    </row>
    <row r="26" customFormat="false" ht="56.65" hidden="false" customHeight="true" outlineLevel="0" collapsed="false">
      <c r="A26" s="33" t="s">
        <v>143</v>
      </c>
      <c r="B26" s="22" t="str">
        <f aca="false">HYPERLINK(CONCATENATE("https://www.google.com/maps/search/?api=1&amp;query=9F4F",LEFT(A26,4),"%2B",RIGHT(A26,2)),A26)</f>
        <v>8P3Q+5P</v>
      </c>
      <c r="C26" s="37" t="s">
        <v>144</v>
      </c>
      <c r="D26" s="34" t="n">
        <v>43873</v>
      </c>
      <c r="E26" s="34" t="s">
        <v>45</v>
      </c>
      <c r="F26" s="35" t="s">
        <v>145</v>
      </c>
      <c r="G26" s="35" t="s">
        <v>146</v>
      </c>
      <c r="H26" s="26" t="s">
        <v>147</v>
      </c>
      <c r="I26" s="26" t="s">
        <v>148</v>
      </c>
      <c r="J26" s="27"/>
      <c r="K26" s="28" t="str">
        <f aca="false">HYPERLINK(CONCATENATE("https://plus.codes/9F4F",A26),A26)</f>
        <v>8P3Q+5P</v>
      </c>
      <c r="L26" s="29"/>
      <c r="M26" s="38" t="s">
        <v>53</v>
      </c>
      <c r="N26" s="31" t="str">
        <f aca="false">LEFT(M26,1)</f>
        <v>W</v>
      </c>
      <c r="O26" s="32"/>
      <c r="P26" s="32"/>
      <c r="Q26" s="32"/>
      <c r="R26" s="32"/>
      <c r="S26" s="32"/>
      <c r="T26" s="32"/>
      <c r="U26" s="32"/>
      <c r="V26" s="32"/>
      <c r="W26" s="32"/>
      <c r="X26" s="32"/>
      <c r="Y26" s="32"/>
      <c r="Z26" s="32"/>
      <c r="AA26" s="32"/>
    </row>
    <row r="27" customFormat="false" ht="56.65" hidden="false" customHeight="true" outlineLevel="0" collapsed="false">
      <c r="A27" s="33" t="s">
        <v>149</v>
      </c>
      <c r="B27" s="22" t="str">
        <f aca="false">HYPERLINK(CONCATENATE("https://www.google.com/maps/search/?api=1&amp;query=9F4F",LEFT(A27,4),"%2B",RIGHT(A27,2)),A27)</f>
        <v>8P3Q+R5</v>
      </c>
      <c r="C27" s="37" t="s">
        <v>150</v>
      </c>
      <c r="D27" s="34" t="n">
        <v>43873</v>
      </c>
      <c r="E27" s="34" t="s">
        <v>45</v>
      </c>
      <c r="F27" s="35" t="s">
        <v>114</v>
      </c>
      <c r="G27" s="35" t="s">
        <v>151</v>
      </c>
      <c r="H27" s="26" t="s">
        <v>152</v>
      </c>
      <c r="I27" s="26" t="s">
        <v>153</v>
      </c>
      <c r="J27" s="27"/>
      <c r="K27" s="28" t="str">
        <f aca="false">HYPERLINK(CONCATENATE("https://plus.codes/9F4F",A27),A27)</f>
        <v>8P3Q+R5</v>
      </c>
      <c r="L27" s="29"/>
      <c r="M27" s="30" t="s">
        <v>42</v>
      </c>
      <c r="N27" s="31" t="str">
        <f aca="false">LEFT(M27,1)</f>
        <v>G</v>
      </c>
      <c r="O27" s="32"/>
      <c r="P27" s="32"/>
      <c r="Q27" s="32"/>
      <c r="R27" s="32"/>
      <c r="S27" s="32"/>
      <c r="T27" s="32"/>
      <c r="U27" s="32"/>
      <c r="V27" s="32"/>
      <c r="W27" s="32"/>
      <c r="X27" s="32"/>
      <c r="Y27" s="32" t="s">
        <v>43</v>
      </c>
      <c r="Z27" s="32"/>
      <c r="AA27" s="32"/>
    </row>
    <row r="28" customFormat="false" ht="56.65" hidden="false" customHeight="true" outlineLevel="0" collapsed="false">
      <c r="A28" s="33" t="s">
        <v>154</v>
      </c>
      <c r="B28" s="22" t="str">
        <f aca="false">HYPERLINK(CONCATENATE("https://www.google.com/maps/search/?api=1&amp;query=9F4F",LEFT(A28,4),"%2B",RIGHT(A28,2)),A28)</f>
        <v>8P4P+CQ</v>
      </c>
      <c r="C28" s="37" t="s">
        <v>155</v>
      </c>
      <c r="D28" s="34" t="n">
        <v>43873</v>
      </c>
      <c r="E28" s="34" t="s">
        <v>45</v>
      </c>
      <c r="F28" s="35" t="s">
        <v>114</v>
      </c>
      <c r="G28" s="35" t="s">
        <v>156</v>
      </c>
      <c r="H28" s="26" t="s">
        <v>157</v>
      </c>
      <c r="I28" s="26" t="s">
        <v>153</v>
      </c>
      <c r="J28" s="27"/>
      <c r="K28" s="28" t="str">
        <f aca="false">HYPERLINK(CONCATENATE("https://plus.codes/9F4F",A28),A28)</f>
        <v>8P4P+CQ</v>
      </c>
      <c r="L28" s="29"/>
      <c r="M28" s="30" t="s">
        <v>42</v>
      </c>
      <c r="N28" s="31" t="str">
        <f aca="false">LEFT(M28,1)</f>
        <v>G</v>
      </c>
      <c r="O28" s="32"/>
      <c r="P28" s="32"/>
      <c r="Q28" s="32"/>
      <c r="R28" s="32"/>
      <c r="S28" s="32"/>
      <c r="T28" s="32"/>
      <c r="U28" s="32"/>
      <c r="V28" s="32"/>
      <c r="W28" s="32"/>
      <c r="X28" s="32"/>
      <c r="Y28" s="32" t="s">
        <v>43</v>
      </c>
      <c r="Z28" s="32"/>
      <c r="AA28" s="32"/>
    </row>
    <row r="29" customFormat="false" ht="56.65" hidden="false" customHeight="true" outlineLevel="0" collapsed="false">
      <c r="A29" s="33" t="s">
        <v>158</v>
      </c>
      <c r="B29" s="22" t="str">
        <f aca="false">HYPERLINK(CONCATENATE("https://www.google.com/maps/search/?api=1&amp;query=9F4F",LEFT(A29,4),"%2B",RIGHT(A29,2)),A29)</f>
        <v>8P4Q+9C</v>
      </c>
      <c r="C29" s="37" t="s">
        <v>159</v>
      </c>
      <c r="D29" s="34" t="n">
        <v>43873</v>
      </c>
      <c r="E29" s="34" t="s">
        <v>45</v>
      </c>
      <c r="F29" s="35" t="s">
        <v>160</v>
      </c>
      <c r="G29" s="35" t="s">
        <v>161</v>
      </c>
      <c r="H29" s="26" t="s">
        <v>162</v>
      </c>
      <c r="I29" s="26" t="s">
        <v>163</v>
      </c>
      <c r="J29" s="27"/>
      <c r="K29" s="28" t="str">
        <f aca="false">HYPERLINK(CONCATENATE("https://plus.codes/9F4F",A29),A29)</f>
        <v>8P4Q+9C</v>
      </c>
      <c r="L29" s="29"/>
      <c r="M29" s="30" t="s">
        <v>90</v>
      </c>
      <c r="N29" s="31" t="str">
        <f aca="false">LEFT(M29,1)</f>
        <v>G</v>
      </c>
      <c r="O29" s="32"/>
      <c r="P29" s="32"/>
      <c r="Q29" s="32" t="s">
        <v>43</v>
      </c>
      <c r="R29" s="32"/>
      <c r="S29" s="32"/>
      <c r="T29" s="32"/>
      <c r="U29" s="32" t="s">
        <v>43</v>
      </c>
      <c r="V29" s="32"/>
      <c r="W29" s="32"/>
      <c r="X29" s="32"/>
      <c r="Y29" s="32"/>
      <c r="Z29" s="32"/>
      <c r="AA29" s="32"/>
    </row>
    <row r="30" customFormat="false" ht="56.65" hidden="false" customHeight="true" outlineLevel="0" collapsed="false">
      <c r="A30" s="33" t="s">
        <v>164</v>
      </c>
      <c r="B30" s="22" t="str">
        <f aca="false">HYPERLINK(CONCATENATE("https://www.google.com/maps/search/?api=1&amp;query=9F4F",LEFT(A30,4),"%2B",RIGHT(A30,2)),A30)</f>
        <v>8P4X+V6</v>
      </c>
      <c r="C30" s="37" t="s">
        <v>165</v>
      </c>
      <c r="D30" s="34" t="n">
        <v>43873</v>
      </c>
      <c r="E30" s="34" t="s">
        <v>45</v>
      </c>
      <c r="F30" s="35" t="s">
        <v>166</v>
      </c>
      <c r="G30" s="35" t="s">
        <v>167</v>
      </c>
      <c r="H30" s="26" t="s">
        <v>168</v>
      </c>
      <c r="I30" s="26" t="s">
        <v>169</v>
      </c>
      <c r="J30" s="27"/>
      <c r="K30" s="28" t="str">
        <f aca="false">HYPERLINK(CONCATENATE("https://plus.codes/9F4F",A30),A30)</f>
        <v>8P4X+V6</v>
      </c>
      <c r="L30" s="29"/>
      <c r="M30" s="30" t="s">
        <v>42</v>
      </c>
      <c r="N30" s="31" t="str">
        <f aca="false">LEFT(M30,1)</f>
        <v>G</v>
      </c>
      <c r="O30" s="32"/>
      <c r="P30" s="32"/>
      <c r="Q30" s="32"/>
      <c r="R30" s="32"/>
      <c r="S30" s="32"/>
      <c r="T30" s="32"/>
      <c r="U30" s="32"/>
      <c r="V30" s="32"/>
      <c r="W30" s="32" t="s">
        <v>43</v>
      </c>
      <c r="X30" s="32"/>
      <c r="Y30" s="32"/>
      <c r="Z30" s="32"/>
      <c r="AA30" s="32"/>
    </row>
    <row r="31" customFormat="false" ht="56.65" hidden="false" customHeight="true" outlineLevel="0" collapsed="false">
      <c r="A31" s="46" t="s">
        <v>170</v>
      </c>
      <c r="B31" s="22" t="str">
        <f aca="false">HYPERLINK(CONCATENATE("https://www.google.com/maps/search/?api=1&amp;query=9F4F",LEFT(A31,4),"%2B",RIGHT(A31,2)),A31)</f>
        <v>8P57+6C</v>
      </c>
      <c r="C31" s="40" t="s">
        <v>171</v>
      </c>
      <c r="D31" s="41" t="n">
        <v>43972</v>
      </c>
      <c r="E31" s="41" t="s">
        <v>36</v>
      </c>
      <c r="F31" s="40" t="s">
        <v>172</v>
      </c>
      <c r="G31" s="40" t="s">
        <v>173</v>
      </c>
      <c r="H31" s="26" t="s">
        <v>174</v>
      </c>
      <c r="I31" s="26" t="s">
        <v>175</v>
      </c>
      <c r="J31" s="27"/>
      <c r="K31" s="29"/>
      <c r="L31" s="29"/>
      <c r="M31" s="42"/>
      <c r="N31" s="43"/>
      <c r="O31" s="32"/>
      <c r="P31" s="32"/>
      <c r="Q31" s="32"/>
      <c r="R31" s="32"/>
      <c r="S31" s="32"/>
      <c r="T31" s="32"/>
      <c r="U31" s="32"/>
      <c r="V31" s="32"/>
      <c r="W31" s="32"/>
      <c r="X31" s="32"/>
      <c r="Y31" s="32"/>
      <c r="Z31" s="32"/>
      <c r="AA31" s="32"/>
    </row>
    <row r="32" customFormat="false" ht="56.65" hidden="false" customHeight="true" outlineLevel="0" collapsed="false">
      <c r="A32" s="33" t="s">
        <v>176</v>
      </c>
      <c r="B32" s="22" t="str">
        <f aca="false">HYPERLINK(CONCATENATE("https://www.google.com/maps/search/?api=1&amp;query=9F4F",LEFT(A32,4),"%2B",RIGHT(A32,2)),A32)</f>
        <v>8P5J+MJ</v>
      </c>
      <c r="C32" s="37" t="s">
        <v>177</v>
      </c>
      <c r="D32" s="34" t="n">
        <v>43873</v>
      </c>
      <c r="E32" s="34" t="s">
        <v>45</v>
      </c>
      <c r="F32" s="35" t="s">
        <v>178</v>
      </c>
      <c r="G32" s="35" t="s">
        <v>179</v>
      </c>
      <c r="H32" s="26" t="s">
        <v>180</v>
      </c>
      <c r="I32" s="26" t="s">
        <v>136</v>
      </c>
      <c r="J32" s="27"/>
      <c r="K32" s="28" t="str">
        <f aca="false">HYPERLINK(CONCATENATE("https://plus.codes/9F4F",A32),A32)</f>
        <v>8P5J+MJ</v>
      </c>
      <c r="L32" s="29"/>
      <c r="M32" s="30" t="s">
        <v>90</v>
      </c>
      <c r="N32" s="31" t="str">
        <f aca="false">LEFT(M32,1)</f>
        <v>G</v>
      </c>
      <c r="O32" s="32"/>
      <c r="P32" s="32"/>
      <c r="Q32" s="32"/>
      <c r="R32" s="32"/>
      <c r="S32" s="32"/>
      <c r="T32" s="32" t="s">
        <v>43</v>
      </c>
      <c r="U32" s="32"/>
      <c r="V32" s="32"/>
      <c r="W32" s="32"/>
      <c r="X32" s="32"/>
      <c r="Y32" s="32"/>
      <c r="Z32" s="32"/>
      <c r="AA32" s="32"/>
    </row>
    <row r="33" customFormat="false" ht="114.75" hidden="false" customHeight="true" outlineLevel="0" collapsed="false">
      <c r="A33" s="33" t="s">
        <v>181</v>
      </c>
      <c r="B33" s="22" t="str">
        <f aca="false">HYPERLINK(CONCATENATE("https://www.google.com/maps/search/?api=1&amp;query=9F4F",LEFT(A33,4),"%2B",RIGHT(A33,2)),A33)</f>
        <v>8P5M+RH</v>
      </c>
      <c r="C33" s="37" t="s">
        <v>182</v>
      </c>
      <c r="D33" s="34" t="n">
        <v>43105</v>
      </c>
      <c r="E33" s="34" t="s">
        <v>183</v>
      </c>
      <c r="F33" s="35" t="s">
        <v>184</v>
      </c>
      <c r="G33" s="35" t="s">
        <v>185</v>
      </c>
      <c r="H33" s="26" t="s">
        <v>186</v>
      </c>
      <c r="I33" s="26" t="s">
        <v>187</v>
      </c>
      <c r="J33" s="27"/>
      <c r="K33" s="28" t="str">
        <f aca="false">HYPERLINK(CONCATENATE("https://plus.codes/9F4F",A33),A33)</f>
        <v>8P5M+RH</v>
      </c>
      <c r="L33" s="29" t="s">
        <v>78</v>
      </c>
      <c r="M33" s="44" t="s">
        <v>48</v>
      </c>
      <c r="N33" s="31" t="str">
        <f aca="false">LEFT(M33,1)</f>
        <v>D</v>
      </c>
      <c r="O33" s="32"/>
      <c r="P33" s="32"/>
      <c r="Q33" s="32"/>
      <c r="R33" s="32"/>
      <c r="S33" s="32"/>
      <c r="T33" s="32" t="s">
        <v>43</v>
      </c>
      <c r="U33" s="32"/>
      <c r="V33" s="32"/>
      <c r="W33" s="32"/>
      <c r="X33" s="32"/>
      <c r="Y33" s="32"/>
      <c r="Z33" s="32"/>
      <c r="AA33" s="32"/>
    </row>
    <row r="34" customFormat="false" ht="56.65" hidden="false" customHeight="true" outlineLevel="0" collapsed="false">
      <c r="A34" s="33" t="s">
        <v>181</v>
      </c>
      <c r="B34" s="22" t="str">
        <f aca="false">HYPERLINK(CONCATENATE("https://www.google.com/maps/search/?api=1&amp;query=9F4F",LEFT(A34,4),"%2B",RIGHT(A34,2)),A34)</f>
        <v>8P5M+RH</v>
      </c>
      <c r="C34" s="35" t="s">
        <v>188</v>
      </c>
      <c r="D34" s="34" t="n">
        <v>43873</v>
      </c>
      <c r="E34" s="34" t="s">
        <v>45</v>
      </c>
      <c r="F34" s="35" t="s">
        <v>189</v>
      </c>
      <c r="G34" s="35" t="s">
        <v>190</v>
      </c>
      <c r="H34" s="26" t="s">
        <v>191</v>
      </c>
      <c r="I34" s="26" t="s">
        <v>175</v>
      </c>
      <c r="J34" s="27"/>
      <c r="K34" s="28" t="str">
        <f aca="false">HYPERLINK(CONCATENATE("https://plus.codes/9F4F",A34),A34)</f>
        <v>8P5M+RH</v>
      </c>
      <c r="L34" s="29"/>
      <c r="M34" s="47" t="s">
        <v>192</v>
      </c>
      <c r="N34" s="31" t="str">
        <f aca="false">LEFT(M34,1)</f>
        <v>A</v>
      </c>
      <c r="O34" s="32"/>
      <c r="P34" s="32"/>
      <c r="Q34" s="32"/>
      <c r="R34" s="32"/>
      <c r="S34" s="32"/>
      <c r="T34" s="32" t="s">
        <v>43</v>
      </c>
      <c r="U34" s="32"/>
      <c r="V34" s="32"/>
      <c r="W34" s="32"/>
      <c r="X34" s="32"/>
      <c r="Y34" s="32" t="s">
        <v>43</v>
      </c>
      <c r="Z34" s="32"/>
      <c r="AA34" s="32"/>
    </row>
    <row r="35" customFormat="false" ht="56.65" hidden="false" customHeight="true" outlineLevel="0" collapsed="false">
      <c r="A35" s="33" t="s">
        <v>181</v>
      </c>
      <c r="B35" s="22" t="str">
        <f aca="false">HYPERLINK(CONCATENATE("https://www.google.com/maps/search/?api=1&amp;query=9F4F",LEFT(A35,4),"%2B",RIGHT(A35,2)),A35)</f>
        <v>8P5M+RH</v>
      </c>
      <c r="C35" s="37" t="s">
        <v>193</v>
      </c>
      <c r="D35" s="34" t="n">
        <v>43873</v>
      </c>
      <c r="E35" s="34" t="s">
        <v>45</v>
      </c>
      <c r="F35" s="35" t="s">
        <v>178</v>
      </c>
      <c r="G35" s="35" t="s">
        <v>194</v>
      </c>
      <c r="H35" s="26" t="s">
        <v>191</v>
      </c>
      <c r="I35" s="26" t="s">
        <v>195</v>
      </c>
      <c r="J35" s="27"/>
      <c r="K35" s="28" t="str">
        <f aca="false">HYPERLINK(CONCATENATE("https://plus.codes/9F4F",A35),A35)</f>
        <v>8P5M+RH</v>
      </c>
      <c r="L35" s="29"/>
      <c r="M35" s="38" t="s">
        <v>53</v>
      </c>
      <c r="N35" s="31" t="str">
        <f aca="false">LEFT(M35,1)</f>
        <v>W</v>
      </c>
      <c r="O35" s="32"/>
      <c r="P35" s="32"/>
      <c r="Q35" s="32"/>
      <c r="R35" s="32"/>
      <c r="S35" s="32"/>
      <c r="T35" s="32" t="s">
        <v>43</v>
      </c>
      <c r="U35" s="32"/>
      <c r="V35" s="32"/>
      <c r="W35" s="32"/>
      <c r="X35" s="32"/>
      <c r="Y35" s="32"/>
      <c r="Z35" s="32"/>
      <c r="AA35" s="32"/>
    </row>
    <row r="36" customFormat="false" ht="57.75" hidden="false" customHeight="true" outlineLevel="0" collapsed="false">
      <c r="A36" s="33" t="s">
        <v>196</v>
      </c>
      <c r="B36" s="22" t="str">
        <f aca="false">HYPERLINK(CONCATENATE("https://www.google.com/maps/search/?api=1&amp;query=9F4F",LEFT(A36,4),"%2B",RIGHT(A36,2)),A36)</f>
        <v>8P5M+VG</v>
      </c>
      <c r="C36" s="35" t="s">
        <v>197</v>
      </c>
      <c r="D36" s="34" t="n">
        <v>43873</v>
      </c>
      <c r="E36" s="34" t="s">
        <v>45</v>
      </c>
      <c r="F36" s="35" t="s">
        <v>178</v>
      </c>
      <c r="G36" s="35" t="s">
        <v>198</v>
      </c>
      <c r="H36" s="26" t="s">
        <v>191</v>
      </c>
      <c r="I36" s="26" t="s">
        <v>195</v>
      </c>
      <c r="J36" s="27"/>
      <c r="K36" s="28" t="str">
        <f aca="false">HYPERLINK(CONCATENATE("https://plus.codes/9F4F",A36),A36)</f>
        <v>8P5M+VG</v>
      </c>
      <c r="L36" s="29"/>
      <c r="M36" s="36" t="s">
        <v>48</v>
      </c>
      <c r="N36" s="31" t="str">
        <f aca="false">LEFT(M36,1)</f>
        <v>D</v>
      </c>
      <c r="O36" s="32"/>
      <c r="P36" s="32"/>
      <c r="Q36" s="32"/>
      <c r="R36" s="32"/>
      <c r="S36" s="32"/>
      <c r="T36" s="32" t="s">
        <v>43</v>
      </c>
      <c r="U36" s="32"/>
      <c r="V36" s="32"/>
      <c r="W36" s="32"/>
      <c r="X36" s="32"/>
      <c r="Y36" s="32"/>
      <c r="Z36" s="32"/>
      <c r="AA36" s="32"/>
    </row>
    <row r="37" customFormat="false" ht="139.5" hidden="false" customHeight="true" outlineLevel="0" collapsed="false">
      <c r="A37" s="33" t="s">
        <v>199</v>
      </c>
      <c r="B37" s="22" t="str">
        <f aca="false">HYPERLINK(CONCATENATE("https://www.google.com/maps/search/?api=1&amp;query=9F4F",LEFT(A37,4),"%2B",RIGHT(A37,2)),A37)</f>
        <v>8P5M+VJ</v>
      </c>
      <c r="C37" s="37" t="s">
        <v>200</v>
      </c>
      <c r="D37" s="34" t="n">
        <v>43873</v>
      </c>
      <c r="E37" s="34" t="s">
        <v>45</v>
      </c>
      <c r="F37" s="35" t="s">
        <v>201</v>
      </c>
      <c r="G37" s="35" t="s">
        <v>202</v>
      </c>
      <c r="H37" s="26" t="s">
        <v>191</v>
      </c>
      <c r="I37" s="26" t="s">
        <v>195</v>
      </c>
      <c r="J37" s="27"/>
      <c r="K37" s="28" t="str">
        <f aca="false">HYPERLINK(CONCATENATE("https://plus.codes/9F4F",A37),A37)</f>
        <v>8P5M+VJ</v>
      </c>
      <c r="L37" s="29"/>
      <c r="M37" s="30" t="s">
        <v>42</v>
      </c>
      <c r="N37" s="31" t="str">
        <f aca="false">LEFT(M37,1)</f>
        <v>G</v>
      </c>
      <c r="O37" s="32"/>
      <c r="P37" s="32"/>
      <c r="Q37" s="32"/>
      <c r="R37" s="32"/>
      <c r="S37" s="32"/>
      <c r="T37" s="32" t="s">
        <v>43</v>
      </c>
      <c r="U37" s="32"/>
      <c r="V37" s="32"/>
      <c r="W37" s="32"/>
      <c r="X37" s="32"/>
      <c r="Y37" s="32" t="s">
        <v>43</v>
      </c>
      <c r="Z37" s="32"/>
      <c r="AA37" s="32"/>
    </row>
    <row r="38" customFormat="false" ht="56.65" hidden="false" customHeight="true" outlineLevel="0" collapsed="false">
      <c r="A38" s="33" t="s">
        <v>203</v>
      </c>
      <c r="B38" s="22" t="str">
        <f aca="false">HYPERLINK(CONCATENATE("https://www.google.com/maps/search/?api=1&amp;query=9F4F",LEFT(A38,4),"%2B",RIGHT(A38,2)),A38)</f>
        <v>8P5P+FR</v>
      </c>
      <c r="C38" s="37" t="s">
        <v>204</v>
      </c>
      <c r="D38" s="34" t="n">
        <v>43894</v>
      </c>
      <c r="E38" s="34" t="s">
        <v>45</v>
      </c>
      <c r="F38" s="35" t="s">
        <v>205</v>
      </c>
      <c r="G38" s="35" t="s">
        <v>206</v>
      </c>
      <c r="H38" s="26" t="s">
        <v>207</v>
      </c>
      <c r="I38" s="26" t="s">
        <v>136</v>
      </c>
      <c r="J38" s="27"/>
      <c r="K38" s="28" t="str">
        <f aca="false">HYPERLINK(CONCATENATE("https://plus.codes/9F4F",A38),A38)</f>
        <v>8P5P+FR</v>
      </c>
      <c r="L38" s="29"/>
      <c r="M38" s="38" t="s">
        <v>53</v>
      </c>
      <c r="N38" s="31" t="str">
        <f aca="false">LEFT(M38,1)</f>
        <v>W</v>
      </c>
      <c r="O38" s="32"/>
      <c r="P38" s="32"/>
      <c r="Q38" s="32" t="s">
        <v>43</v>
      </c>
      <c r="R38" s="32"/>
      <c r="S38" s="32"/>
      <c r="T38" s="32"/>
      <c r="U38" s="32"/>
      <c r="V38" s="32"/>
      <c r="W38" s="32"/>
      <c r="X38" s="32"/>
      <c r="Y38" s="32"/>
      <c r="Z38" s="32"/>
      <c r="AA38" s="32"/>
    </row>
    <row r="39" customFormat="false" ht="56.65" hidden="false" customHeight="true" outlineLevel="0" collapsed="false">
      <c r="A39" s="33" t="s">
        <v>208</v>
      </c>
      <c r="B39" s="22" t="str">
        <f aca="false">HYPERLINK(CONCATENATE("https://www.google.com/maps/search/?api=1&amp;query=9F4F",LEFT(A39,4),"%2B",RIGHT(A39,2)),A39)</f>
        <v>8P5V+VQ</v>
      </c>
      <c r="C39" s="37" t="s">
        <v>209</v>
      </c>
      <c r="D39" s="34" t="n">
        <v>43873</v>
      </c>
      <c r="E39" s="34" t="s">
        <v>45</v>
      </c>
      <c r="F39" s="35" t="s">
        <v>210</v>
      </c>
      <c r="G39" s="35" t="s">
        <v>211</v>
      </c>
      <c r="H39" s="26" t="s">
        <v>212</v>
      </c>
      <c r="I39" s="26" t="s">
        <v>136</v>
      </c>
      <c r="J39" s="27"/>
      <c r="K39" s="28" t="str">
        <f aca="false">HYPERLINK(CONCATENATE("https://plus.codes/9F4F",A39),A39)</f>
        <v>8P5V+VQ</v>
      </c>
      <c r="L39" s="29"/>
      <c r="M39" s="30" t="s">
        <v>42</v>
      </c>
      <c r="N39" s="31" t="str">
        <f aca="false">LEFT(M39,1)</f>
        <v>G</v>
      </c>
      <c r="O39" s="32"/>
      <c r="P39" s="32"/>
      <c r="Q39" s="32"/>
      <c r="R39" s="32"/>
      <c r="S39" s="32"/>
      <c r="T39" s="32"/>
      <c r="U39" s="32" t="s">
        <v>43</v>
      </c>
      <c r="V39" s="32"/>
      <c r="W39" s="32"/>
      <c r="X39" s="32"/>
      <c r="Y39" s="32"/>
      <c r="Z39" s="32"/>
      <c r="AA39" s="32"/>
    </row>
    <row r="40" customFormat="false" ht="56.65" hidden="false" customHeight="true" outlineLevel="0" collapsed="false">
      <c r="A40" s="33" t="s">
        <v>213</v>
      </c>
      <c r="B40" s="22" t="str">
        <f aca="false">HYPERLINK(CONCATENATE("https://www.google.com/maps/search/?api=1&amp;query=9F4F",LEFT(A40,4),"%2B",RIGHT(A40,2)),A40)</f>
        <v>8P6H+GP</v>
      </c>
      <c r="C40" s="37" t="s">
        <v>214</v>
      </c>
      <c r="D40" s="34" t="n">
        <v>43873</v>
      </c>
      <c r="E40" s="34" t="s">
        <v>45</v>
      </c>
      <c r="F40" s="35" t="s">
        <v>215</v>
      </c>
      <c r="G40" s="35" t="s">
        <v>216</v>
      </c>
      <c r="H40" s="26" t="s">
        <v>217</v>
      </c>
      <c r="I40" s="26" t="s">
        <v>136</v>
      </c>
      <c r="J40" s="27"/>
      <c r="K40" s="28" t="str">
        <f aca="false">HYPERLINK(CONCATENATE("https://plus.codes/9F4F",A40),A40)</f>
        <v>8P6H+GP</v>
      </c>
      <c r="L40" s="29"/>
      <c r="M40" s="38" t="s">
        <v>53</v>
      </c>
      <c r="N40" s="31" t="str">
        <f aca="false">LEFT(M40,1)</f>
        <v>W</v>
      </c>
      <c r="O40" s="32" t="s">
        <v>43</v>
      </c>
      <c r="P40" s="32"/>
      <c r="Q40" s="32"/>
      <c r="R40" s="32"/>
      <c r="S40" s="32"/>
      <c r="T40" s="32"/>
      <c r="U40" s="32"/>
      <c r="V40" s="32"/>
      <c r="W40" s="32"/>
      <c r="X40" s="32"/>
      <c r="Y40" s="32"/>
      <c r="Z40" s="32"/>
      <c r="AA40" s="32"/>
    </row>
    <row r="41" customFormat="false" ht="56.65" hidden="false" customHeight="true" outlineLevel="0" collapsed="false">
      <c r="A41" s="33" t="s">
        <v>218</v>
      </c>
      <c r="B41" s="22" t="str">
        <f aca="false">HYPERLINK(CONCATENATE("https://www.google.com/maps/search/?api=1&amp;query=9F4F",LEFT(A41,4),"%2B",RIGHT(A41,2)),A41)</f>
        <v>8P6J+HX</v>
      </c>
      <c r="C41" s="37" t="s">
        <v>219</v>
      </c>
      <c r="D41" s="34" t="n">
        <v>42988</v>
      </c>
      <c r="E41" s="34"/>
      <c r="F41" s="35" t="s">
        <v>220</v>
      </c>
      <c r="G41" s="35" t="s">
        <v>221</v>
      </c>
      <c r="H41" s="26" t="s">
        <v>101</v>
      </c>
      <c r="I41" s="26" t="s">
        <v>222</v>
      </c>
      <c r="J41" s="27"/>
      <c r="K41" s="28" t="str">
        <f aca="false">HYPERLINK(CONCATENATE("https://plus.codes/9F4F",A41),A41)</f>
        <v>8P6J+HX</v>
      </c>
      <c r="L41" s="29" t="s">
        <v>223</v>
      </c>
      <c r="M41" s="30" t="s">
        <v>90</v>
      </c>
      <c r="N41" s="31" t="str">
        <f aca="false">LEFT(M41,1)</f>
        <v>G</v>
      </c>
      <c r="O41" s="32"/>
      <c r="P41" s="32"/>
      <c r="Q41" s="32"/>
      <c r="R41" s="32"/>
      <c r="S41" s="32"/>
      <c r="T41" s="32"/>
      <c r="U41" s="32"/>
      <c r="V41" s="32"/>
      <c r="W41" s="32"/>
      <c r="X41" s="32"/>
      <c r="Y41" s="32" t="s">
        <v>43</v>
      </c>
      <c r="Z41" s="32"/>
      <c r="AA41" s="32"/>
    </row>
    <row r="42" customFormat="false" ht="56.65" hidden="false" customHeight="true" outlineLevel="0" collapsed="false">
      <c r="A42" s="33" t="s">
        <v>218</v>
      </c>
      <c r="B42" s="22" t="str">
        <f aca="false">HYPERLINK(CONCATENATE("https://www.google.com/maps/search/?api=1&amp;query=9F4F",LEFT(A42,4),"%2B",RIGHT(A42,2)),A42)</f>
        <v>8P6J+HX</v>
      </c>
      <c r="C42" s="37" t="s">
        <v>224</v>
      </c>
      <c r="D42" s="34" t="n">
        <v>43873</v>
      </c>
      <c r="E42" s="34" t="s">
        <v>45</v>
      </c>
      <c r="F42" s="35" t="s">
        <v>225</v>
      </c>
      <c r="G42" s="35" t="s">
        <v>226</v>
      </c>
      <c r="H42" s="26" t="s">
        <v>217</v>
      </c>
      <c r="I42" s="26" t="s">
        <v>222</v>
      </c>
      <c r="J42" s="27"/>
      <c r="K42" s="28" t="str">
        <f aca="false">HYPERLINK(CONCATENATE("https://plus.codes/9F4F",A42),A42)</f>
        <v>8P6J+HX</v>
      </c>
      <c r="L42" s="29"/>
      <c r="M42" s="36" t="s">
        <v>48</v>
      </c>
      <c r="N42" s="31" t="str">
        <f aca="false">LEFT(M42,1)</f>
        <v>D</v>
      </c>
      <c r="O42" s="32"/>
      <c r="P42" s="32"/>
      <c r="Q42" s="32"/>
      <c r="R42" s="32"/>
      <c r="S42" s="32"/>
      <c r="T42" s="32"/>
      <c r="U42" s="32"/>
      <c r="V42" s="32"/>
      <c r="W42" s="32"/>
      <c r="X42" s="32"/>
      <c r="Y42" s="32" t="s">
        <v>43</v>
      </c>
      <c r="Z42" s="32"/>
      <c r="AA42" s="32"/>
    </row>
    <row r="43" customFormat="false" ht="56.65" hidden="false" customHeight="true" outlineLevel="0" collapsed="false">
      <c r="A43" s="33" t="s">
        <v>218</v>
      </c>
      <c r="B43" s="22" t="str">
        <f aca="false">HYPERLINK(CONCATENATE("https://www.google.com/maps/search/?api=1&amp;query=9F4F",LEFT(A43,4),"%2B",RIGHT(A43,2)),A43)</f>
        <v>8P6J+HX</v>
      </c>
      <c r="C43" s="37" t="s">
        <v>227</v>
      </c>
      <c r="D43" s="34" t="n">
        <v>43873</v>
      </c>
      <c r="E43" s="34" t="s">
        <v>45</v>
      </c>
      <c r="F43" s="35" t="s">
        <v>228</v>
      </c>
      <c r="G43" s="35" t="s">
        <v>217</v>
      </c>
      <c r="H43" s="26" t="s">
        <v>217</v>
      </c>
      <c r="I43" s="26" t="s">
        <v>222</v>
      </c>
      <c r="J43" s="27"/>
      <c r="K43" s="28" t="str">
        <f aca="false">HYPERLINK(CONCATENATE("https://plus.codes/9F4F",A43),A43)</f>
        <v>8P6J+HX</v>
      </c>
      <c r="L43" s="29"/>
      <c r="M43" s="44" t="s">
        <v>48</v>
      </c>
      <c r="N43" s="31" t="str">
        <f aca="false">LEFT(M43,1)</f>
        <v>D</v>
      </c>
      <c r="O43" s="32"/>
      <c r="P43" s="32"/>
      <c r="Q43" s="32"/>
      <c r="R43" s="32"/>
      <c r="S43" s="32"/>
      <c r="T43" s="32"/>
      <c r="U43" s="32"/>
      <c r="V43" s="32"/>
      <c r="W43" s="32"/>
      <c r="X43" s="32"/>
      <c r="Y43" s="32" t="s">
        <v>43</v>
      </c>
      <c r="Z43" s="32"/>
      <c r="AA43" s="32"/>
    </row>
    <row r="44" customFormat="false" ht="56.65" hidden="false" customHeight="true" outlineLevel="0" collapsed="false">
      <c r="A44" s="33" t="s">
        <v>229</v>
      </c>
      <c r="B44" s="22" t="str">
        <f aca="false">HYPERLINK(CONCATENATE("https://www.google.com/maps/search/?api=1&amp;query=9F4F",LEFT(A44,4),"%2B",RIGHT(A44,2)),A44)</f>
        <v>8P6J+WP</v>
      </c>
      <c r="C44" s="37" t="s">
        <v>230</v>
      </c>
      <c r="D44" s="34" t="n">
        <v>43873</v>
      </c>
      <c r="E44" s="34" t="s">
        <v>45</v>
      </c>
      <c r="F44" s="35" t="s">
        <v>231</v>
      </c>
      <c r="G44" s="35" t="s">
        <v>232</v>
      </c>
      <c r="H44" s="26" t="s">
        <v>233</v>
      </c>
      <c r="I44" s="26" t="s">
        <v>136</v>
      </c>
      <c r="J44" s="27"/>
      <c r="K44" s="28" t="str">
        <f aca="false">HYPERLINK(CONCATENATE("https://plus.codes/9F4F",A44),A44)</f>
        <v>8P6J+WP</v>
      </c>
      <c r="L44" s="29"/>
      <c r="M44" s="30" t="s">
        <v>90</v>
      </c>
      <c r="N44" s="31" t="str">
        <f aca="false">LEFT(M44,1)</f>
        <v>G</v>
      </c>
      <c r="O44" s="32"/>
      <c r="P44" s="32"/>
      <c r="Q44" s="32"/>
      <c r="R44" s="32"/>
      <c r="S44" s="32"/>
      <c r="T44" s="32"/>
      <c r="U44" s="32"/>
      <c r="V44" s="32"/>
      <c r="W44" s="32"/>
      <c r="X44" s="32"/>
      <c r="Y44" s="32" t="s">
        <v>43</v>
      </c>
      <c r="Z44" s="32"/>
      <c r="AA44" s="32" t="s">
        <v>43</v>
      </c>
    </row>
    <row r="45" customFormat="false" ht="56.65" hidden="false" customHeight="true" outlineLevel="0" collapsed="false">
      <c r="A45" s="33" t="s">
        <v>234</v>
      </c>
      <c r="B45" s="22" t="str">
        <f aca="false">HYPERLINK(CONCATENATE("https://www.google.com/maps/search/?api=1&amp;query=9F4F",LEFT(A45,4),"%2B",RIGHT(A45,2)),A45)</f>
        <v>8P6M+95</v>
      </c>
      <c r="C45" s="37" t="s">
        <v>235</v>
      </c>
      <c r="D45" s="34" t="n">
        <v>43873</v>
      </c>
      <c r="E45" s="34" t="s">
        <v>45</v>
      </c>
      <c r="F45" s="35" t="s">
        <v>114</v>
      </c>
      <c r="G45" s="35" t="s">
        <v>236</v>
      </c>
      <c r="H45" s="26" t="s">
        <v>233</v>
      </c>
      <c r="I45" s="26" t="s">
        <v>136</v>
      </c>
      <c r="J45" s="27"/>
      <c r="K45" s="28" t="str">
        <f aca="false">HYPERLINK(CONCATENATE("https://plus.codes/9F4F",A45),A45)</f>
        <v>8P6M+95</v>
      </c>
      <c r="L45" s="29"/>
      <c r="M45" s="38" t="s">
        <v>53</v>
      </c>
      <c r="N45" s="31" t="str">
        <f aca="false">LEFT(M45,1)</f>
        <v>W</v>
      </c>
      <c r="O45" s="32"/>
      <c r="P45" s="32"/>
      <c r="Q45" s="32"/>
      <c r="R45" s="32"/>
      <c r="S45" s="32"/>
      <c r="T45" s="32"/>
      <c r="U45" s="32"/>
      <c r="V45" s="32"/>
      <c r="W45" s="32"/>
      <c r="X45" s="32"/>
      <c r="Y45" s="32" t="s">
        <v>43</v>
      </c>
      <c r="Z45" s="32"/>
      <c r="AA45" s="32"/>
    </row>
    <row r="46" customFormat="false" ht="56.65" hidden="false" customHeight="true" outlineLevel="0" collapsed="false">
      <c r="A46" s="33" t="s">
        <v>234</v>
      </c>
      <c r="B46" s="22" t="str">
        <f aca="false">HYPERLINK(CONCATENATE("https://www.google.com/maps/search/?api=1&amp;query=9F4F",LEFT(A46,4),"%2B",RIGHT(A46,2)),A46)</f>
        <v>8P6M+95</v>
      </c>
      <c r="C46" s="37" t="s">
        <v>237</v>
      </c>
      <c r="D46" s="34" t="n">
        <v>43873</v>
      </c>
      <c r="E46" s="34" t="s">
        <v>45</v>
      </c>
      <c r="F46" s="35" t="s">
        <v>114</v>
      </c>
      <c r="G46" s="35" t="s">
        <v>238</v>
      </c>
      <c r="H46" s="26" t="s">
        <v>238</v>
      </c>
      <c r="I46" s="26" t="s">
        <v>136</v>
      </c>
      <c r="J46" s="27"/>
      <c r="K46" s="28" t="str">
        <f aca="false">HYPERLINK(CONCATENATE("https://plus.codes/9F4F",A46),A46)</f>
        <v>8P6M+95</v>
      </c>
      <c r="L46" s="29"/>
      <c r="M46" s="36" t="s">
        <v>48</v>
      </c>
      <c r="N46" s="31" t="str">
        <f aca="false">LEFT(M46,1)</f>
        <v>D</v>
      </c>
      <c r="O46" s="32"/>
      <c r="P46" s="32"/>
      <c r="Q46" s="32"/>
      <c r="R46" s="32"/>
      <c r="S46" s="32"/>
      <c r="T46" s="32"/>
      <c r="U46" s="32"/>
      <c r="V46" s="32"/>
      <c r="W46" s="32"/>
      <c r="X46" s="32"/>
      <c r="Y46" s="32" t="s">
        <v>43</v>
      </c>
      <c r="Z46" s="32"/>
      <c r="AA46" s="32"/>
    </row>
    <row r="47" s="48" customFormat="true" ht="56.65" hidden="false" customHeight="true" outlineLevel="0" collapsed="false">
      <c r="A47" s="33" t="s">
        <v>239</v>
      </c>
      <c r="B47" s="22" t="str">
        <f aca="false">HYPERLINK(CONCATENATE("https://www.google.com/maps/search/?api=1&amp;query=9F4F",LEFT(A47,4),"%2B",RIGHT(A47,2)),A47)</f>
        <v>8P76+Q9</v>
      </c>
      <c r="C47" s="37" t="s">
        <v>240</v>
      </c>
      <c r="D47" s="34" t="n">
        <v>43873</v>
      </c>
      <c r="E47" s="34" t="s">
        <v>45</v>
      </c>
      <c r="F47" s="35" t="s">
        <v>241</v>
      </c>
      <c r="G47" s="35" t="s">
        <v>242</v>
      </c>
      <c r="H47" s="26" t="s">
        <v>243</v>
      </c>
      <c r="I47" s="26" t="s">
        <v>244</v>
      </c>
      <c r="J47" s="27"/>
      <c r="K47" s="28" t="str">
        <f aca="false">HYPERLINK(CONCATENATE("https://plus.codes/9F4F",A47),A47)</f>
        <v>8P76+Q9</v>
      </c>
      <c r="L47" s="29"/>
      <c r="M47" s="30" t="s">
        <v>42</v>
      </c>
      <c r="N47" s="31" t="str">
        <f aca="false">LEFT(M47,1)</f>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customFormat="false" ht="261.75" hidden="false" customHeight="true" outlineLevel="0" collapsed="false">
      <c r="A48" s="33" t="s">
        <v>245</v>
      </c>
      <c r="B48" s="22" t="str">
        <f aca="false">HYPERLINK(CONCATENATE("https://www.google.com/maps/search/?api=1&amp;query=9F4F",LEFT(A48,4),"%2B",RIGHT(A48,2)),A48)</f>
        <v>8P77+W8</v>
      </c>
      <c r="C48" s="37" t="s">
        <v>246</v>
      </c>
      <c r="D48" s="34" t="n">
        <v>43074</v>
      </c>
      <c r="E48" s="34" t="s">
        <v>36</v>
      </c>
      <c r="F48" s="35" t="s">
        <v>247</v>
      </c>
      <c r="G48" s="35" t="s">
        <v>248</v>
      </c>
      <c r="H48" s="26" t="s">
        <v>249</v>
      </c>
      <c r="I48" s="26" t="s">
        <v>250</v>
      </c>
      <c r="J48" s="27"/>
      <c r="K48" s="28" t="str">
        <f aca="false">HYPERLINK(CONCATENATE("https://plus.codes/9F4F",A48),A48)</f>
        <v>8P77+W8</v>
      </c>
      <c r="L48" s="29" t="s">
        <v>41</v>
      </c>
      <c r="M48" s="30" t="s">
        <v>42</v>
      </c>
      <c r="N48" s="31" t="str">
        <f aca="false">LEFT(M48,1)</f>
        <v>G</v>
      </c>
      <c r="O48" s="32"/>
      <c r="P48" s="32"/>
      <c r="Q48" s="32"/>
      <c r="R48" s="32" t="s">
        <v>43</v>
      </c>
      <c r="S48" s="32"/>
      <c r="T48" s="32"/>
      <c r="U48" s="32"/>
      <c r="V48" s="32"/>
      <c r="W48" s="32"/>
      <c r="X48" s="32"/>
      <c r="Y48" s="32"/>
      <c r="Z48" s="32"/>
      <c r="AA48" s="32"/>
    </row>
    <row r="49" customFormat="false" ht="56.65" hidden="false" customHeight="true" outlineLevel="0" collapsed="false">
      <c r="A49" s="33" t="s">
        <v>251</v>
      </c>
      <c r="B49" s="22" t="str">
        <f aca="false">HYPERLINK(CONCATENATE("https://www.google.com/maps/search/?api=1&amp;query=9F4F",LEFT(A49,4),"%2B",RIGHT(A49,2)),A49)</f>
        <v>8P78+49</v>
      </c>
      <c r="C49" s="37" t="s">
        <v>252</v>
      </c>
      <c r="D49" s="34" t="n">
        <v>43873</v>
      </c>
      <c r="E49" s="34" t="s">
        <v>45</v>
      </c>
      <c r="F49" s="35" t="s">
        <v>241</v>
      </c>
      <c r="G49" s="35" t="s">
        <v>253</v>
      </c>
      <c r="H49" s="26" t="s">
        <v>254</v>
      </c>
      <c r="I49" s="26" t="s">
        <v>255</v>
      </c>
      <c r="J49" s="27"/>
      <c r="K49" s="28" t="str">
        <f aca="false">HYPERLINK(CONCATENATE("https://plus.codes/9F4F",A49),A49)</f>
        <v>8P78+49</v>
      </c>
      <c r="L49" s="29"/>
      <c r="M49" s="38" t="s">
        <v>53</v>
      </c>
      <c r="N49" s="31" t="str">
        <f aca="false">LEFT(M49,1)</f>
        <v>W</v>
      </c>
      <c r="O49" s="32"/>
      <c r="P49" s="32"/>
      <c r="Q49" s="32"/>
      <c r="R49" s="32"/>
      <c r="S49" s="32"/>
      <c r="T49" s="32"/>
      <c r="U49" s="32"/>
      <c r="V49" s="32"/>
      <c r="W49" s="32"/>
      <c r="X49" s="32"/>
      <c r="Y49" s="32"/>
      <c r="Z49" s="32"/>
      <c r="AA49" s="32" t="s">
        <v>43</v>
      </c>
    </row>
    <row r="50" customFormat="false" ht="56.65" hidden="false" customHeight="true" outlineLevel="0" collapsed="false">
      <c r="A50" s="33" t="s">
        <v>256</v>
      </c>
      <c r="B50" s="22" t="str">
        <f aca="false">HYPERLINK(CONCATENATE("https://www.google.com/maps/search/?api=1&amp;query=9F4F",LEFT(A50,4),"%2B",RIGHT(A50,2)),A50)</f>
        <v>8P7G+46</v>
      </c>
      <c r="C50" s="37" t="s">
        <v>257</v>
      </c>
      <c r="D50" s="34" t="n">
        <v>42005</v>
      </c>
      <c r="E50" s="34" t="s">
        <v>36</v>
      </c>
      <c r="F50" s="35" t="s">
        <v>258</v>
      </c>
      <c r="G50" s="35" t="s">
        <v>259</v>
      </c>
      <c r="H50" s="26" t="s">
        <v>260</v>
      </c>
      <c r="I50" s="26" t="s">
        <v>261</v>
      </c>
      <c r="J50" s="27"/>
      <c r="K50" s="28" t="str">
        <f aca="false">HYPERLINK(CONCATENATE("https://plus.codes/9F4F",A50),A50)</f>
        <v>8P7G+46</v>
      </c>
      <c r="L50" s="29" t="s">
        <v>78</v>
      </c>
      <c r="M50" s="30" t="s">
        <v>42</v>
      </c>
      <c r="N50" s="31" t="str">
        <f aca="false">LEFT(M50,1)</f>
        <v>G</v>
      </c>
      <c r="O50" s="32" t="s">
        <v>43</v>
      </c>
      <c r="P50" s="32"/>
      <c r="Q50" s="32"/>
      <c r="R50" s="32"/>
      <c r="S50" s="32"/>
      <c r="T50" s="32"/>
      <c r="U50" s="32"/>
      <c r="V50" s="32"/>
      <c r="W50" s="32"/>
      <c r="X50" s="32"/>
      <c r="Y50" s="32"/>
      <c r="Z50" s="32"/>
      <c r="AA50" s="32"/>
    </row>
    <row r="51" customFormat="false" ht="56.65" hidden="false" customHeight="true" outlineLevel="0" collapsed="false">
      <c r="A51" s="33" t="s">
        <v>262</v>
      </c>
      <c r="B51" s="22" t="str">
        <f aca="false">HYPERLINK(CONCATENATE("https://www.google.com/maps/search/?api=1&amp;query=9F4F",LEFT(A51,4),"%2B",RIGHT(A51,2)),A51)</f>
        <v>8P7G+GJ</v>
      </c>
      <c r="C51" s="37" t="s">
        <v>263</v>
      </c>
      <c r="D51" s="34" t="n">
        <v>43873</v>
      </c>
      <c r="E51" s="34" t="s">
        <v>45</v>
      </c>
      <c r="F51" s="35" t="s">
        <v>264</v>
      </c>
      <c r="G51" s="35" t="s">
        <v>265</v>
      </c>
      <c r="H51" s="26" t="s">
        <v>266</v>
      </c>
      <c r="I51" s="26" t="s">
        <v>267</v>
      </c>
      <c r="J51" s="27"/>
      <c r="K51" s="28" t="str">
        <f aca="false">HYPERLINK(CONCATENATE("https://plus.codes/9F4F",A51),A51)</f>
        <v>8P7G+GJ</v>
      </c>
      <c r="L51" s="29"/>
      <c r="M51" s="30" t="s">
        <v>42</v>
      </c>
      <c r="N51" s="31" t="str">
        <f aca="false">LEFT(M51,1)</f>
        <v>G</v>
      </c>
      <c r="O51" s="32" t="s">
        <v>43</v>
      </c>
      <c r="P51" s="32"/>
      <c r="Q51" s="32"/>
      <c r="R51" s="32"/>
      <c r="S51" s="32"/>
      <c r="T51" s="32"/>
      <c r="U51" s="32"/>
      <c r="V51" s="32"/>
      <c r="W51" s="32"/>
      <c r="X51" s="32"/>
      <c r="Y51" s="32"/>
      <c r="Z51" s="32"/>
      <c r="AA51" s="32"/>
    </row>
    <row r="52" customFormat="false" ht="282.75" hidden="false" customHeight="true" outlineLevel="0" collapsed="false">
      <c r="A52" s="33" t="s">
        <v>268</v>
      </c>
      <c r="B52" s="22" t="str">
        <f aca="false">HYPERLINK(CONCATENATE("https://www.google.com/maps/search/?api=1&amp;query=9F4F",LEFT(A52,4),"%2B",RIGHT(A52,2)),A52)</f>
        <v>8P7G+HH</v>
      </c>
      <c r="C52" s="37" t="s">
        <v>269</v>
      </c>
      <c r="D52" s="34" t="n">
        <v>43970</v>
      </c>
      <c r="E52" s="34" t="s">
        <v>36</v>
      </c>
      <c r="F52" s="35" t="s">
        <v>270</v>
      </c>
      <c r="G52" s="35" t="s">
        <v>271</v>
      </c>
      <c r="H52" s="26" t="s">
        <v>272</v>
      </c>
      <c r="I52" s="26" t="s">
        <v>267</v>
      </c>
      <c r="J52" s="27"/>
      <c r="K52" s="28"/>
      <c r="L52" s="29"/>
      <c r="M52" s="42"/>
      <c r="N52" s="43"/>
      <c r="O52" s="32"/>
      <c r="P52" s="32"/>
      <c r="Q52" s="32"/>
      <c r="R52" s="32"/>
      <c r="S52" s="32"/>
      <c r="T52" s="32"/>
      <c r="U52" s="32"/>
      <c r="V52" s="32"/>
      <c r="W52" s="32"/>
      <c r="X52" s="32"/>
      <c r="Y52" s="32"/>
      <c r="Z52" s="32"/>
      <c r="AA52" s="32"/>
    </row>
    <row r="53" customFormat="false" ht="99.75" hidden="false" customHeight="true" outlineLevel="0" collapsed="false">
      <c r="A53" s="33" t="s">
        <v>273</v>
      </c>
      <c r="B53" s="22" t="str">
        <f aca="false">HYPERLINK(CONCATENATE("https://www.google.com/maps/search/?api=1&amp;query=9F4F",LEFT(A53,4),"%2B",RIGHT(A53,2)),A53)</f>
        <v>8P7H+45</v>
      </c>
      <c r="C53" s="37" t="s">
        <v>274</v>
      </c>
      <c r="D53" s="34" t="n">
        <v>43873</v>
      </c>
      <c r="E53" s="34" t="s">
        <v>45</v>
      </c>
      <c r="F53" s="35" t="s">
        <v>178</v>
      </c>
      <c r="G53" s="35" t="s">
        <v>275</v>
      </c>
      <c r="H53" s="26" t="s">
        <v>276</v>
      </c>
      <c r="I53" s="26" t="s">
        <v>267</v>
      </c>
      <c r="J53" s="27"/>
      <c r="K53" s="28" t="str">
        <f aca="false">HYPERLINK(CONCATENATE("https://plus.codes/9F4F",A53),A53)</f>
        <v>8P7H+45</v>
      </c>
      <c r="L53" s="29"/>
      <c r="M53" s="38" t="s">
        <v>53</v>
      </c>
      <c r="N53" s="31" t="str">
        <f aca="false">LEFT(M53,1)</f>
        <v>W</v>
      </c>
      <c r="O53" s="32" t="s">
        <v>43</v>
      </c>
      <c r="P53" s="32"/>
      <c r="Q53" s="32"/>
      <c r="R53" s="32"/>
      <c r="S53" s="32"/>
      <c r="T53" s="32"/>
      <c r="U53" s="32"/>
      <c r="V53" s="32"/>
      <c r="W53" s="32"/>
      <c r="X53" s="32"/>
      <c r="Y53" s="32"/>
      <c r="Z53" s="32"/>
      <c r="AA53" s="32"/>
    </row>
    <row r="54" customFormat="false" ht="56.65" hidden="false" customHeight="true" outlineLevel="0" collapsed="false">
      <c r="A54" s="33" t="s">
        <v>277</v>
      </c>
      <c r="B54" s="22" t="str">
        <f aca="false">HYPERLINK(CONCATENATE("https://www.google.com/maps/search/?api=1&amp;query=9F4F",LEFT(A54,4),"%2B",RIGHT(A54,2)),A54)</f>
        <v>8P7J+7C</v>
      </c>
      <c r="C54" s="37" t="s">
        <v>278</v>
      </c>
      <c r="D54" s="34" t="n">
        <v>43873</v>
      </c>
      <c r="E54" s="34" t="s">
        <v>45</v>
      </c>
      <c r="F54" s="35" t="s">
        <v>279</v>
      </c>
      <c r="G54" s="35" t="s">
        <v>280</v>
      </c>
      <c r="H54" s="26" t="s">
        <v>217</v>
      </c>
      <c r="I54" s="26" t="s">
        <v>136</v>
      </c>
      <c r="J54" s="27"/>
      <c r="K54" s="28" t="str">
        <f aca="false">HYPERLINK(CONCATENATE("https://plus.codes/9F4F",A54),A54)</f>
        <v>8P7J+7C</v>
      </c>
      <c r="L54" s="29"/>
      <c r="M54" s="44" t="s">
        <v>48</v>
      </c>
      <c r="N54" s="31" t="str">
        <f aca="false">LEFT(M54,1)</f>
        <v>D</v>
      </c>
      <c r="O54" s="32"/>
      <c r="P54" s="32"/>
      <c r="Q54" s="32"/>
      <c r="R54" s="32"/>
      <c r="S54" s="32"/>
      <c r="T54" s="32"/>
      <c r="U54" s="32"/>
      <c r="V54" s="32"/>
      <c r="W54" s="32"/>
      <c r="X54" s="32"/>
      <c r="Y54" s="32" t="s">
        <v>43</v>
      </c>
      <c r="Z54" s="32"/>
      <c r="AA54" s="32"/>
    </row>
    <row r="55" customFormat="false" ht="56.65" hidden="false" customHeight="true" outlineLevel="0" collapsed="false">
      <c r="A55" s="33" t="s">
        <v>281</v>
      </c>
      <c r="B55" s="22" t="str">
        <f aca="false">HYPERLINK(CONCATENATE("https://www.google.com/maps/search/?api=1&amp;query=9F4F",LEFT(A55,4),"%2B",RIGHT(A55,2)),A55)</f>
        <v>8P7Q+CC</v>
      </c>
      <c r="C55" s="37" t="s">
        <v>282</v>
      </c>
      <c r="D55" s="34" t="n">
        <v>43873</v>
      </c>
      <c r="E55" s="34" t="s">
        <v>45</v>
      </c>
      <c r="F55" s="35" t="s">
        <v>283</v>
      </c>
      <c r="G55" s="35" t="s">
        <v>284</v>
      </c>
      <c r="H55" s="26" t="s">
        <v>285</v>
      </c>
      <c r="I55" s="26" t="s">
        <v>136</v>
      </c>
      <c r="J55" s="27"/>
      <c r="K55" s="28" t="str">
        <f aca="false">HYPERLINK(CONCATENATE("https://plus.codes/9F4F",A55),A55)</f>
        <v>8P7Q+CC</v>
      </c>
      <c r="L55" s="29"/>
      <c r="M55" s="30" t="s">
        <v>90</v>
      </c>
      <c r="N55" s="31" t="str">
        <f aca="false">LEFT(M55,1)</f>
        <v>G</v>
      </c>
      <c r="O55" s="32"/>
      <c r="P55" s="32"/>
      <c r="Q55" s="32" t="s">
        <v>43</v>
      </c>
      <c r="R55" s="32"/>
      <c r="S55" s="32"/>
      <c r="T55" s="32" t="s">
        <v>43</v>
      </c>
      <c r="U55" s="32" t="s">
        <v>43</v>
      </c>
      <c r="V55" s="32"/>
      <c r="W55" s="32"/>
      <c r="X55" s="32"/>
      <c r="Y55" s="32"/>
      <c r="Z55" s="32"/>
      <c r="AA55" s="32"/>
    </row>
    <row r="56" customFormat="false" ht="56.65" hidden="false" customHeight="true" outlineLevel="0" collapsed="false">
      <c r="A56" s="33" t="s">
        <v>281</v>
      </c>
      <c r="B56" s="22" t="str">
        <f aca="false">HYPERLINK(CONCATENATE("https://www.google.com/maps/search/?api=1&amp;query=9F4F",LEFT(A56,4),"%2B",RIGHT(A56,2)),A56)</f>
        <v>8P7Q+CC</v>
      </c>
      <c r="C56" s="37" t="s">
        <v>286</v>
      </c>
      <c r="D56" s="34" t="n">
        <v>43873</v>
      </c>
      <c r="E56" s="34" t="s">
        <v>45</v>
      </c>
      <c r="F56" s="35" t="s">
        <v>287</v>
      </c>
      <c r="G56" s="35" t="s">
        <v>217</v>
      </c>
      <c r="H56" s="26" t="s">
        <v>288</v>
      </c>
      <c r="I56" s="26" t="s">
        <v>136</v>
      </c>
      <c r="J56" s="27"/>
      <c r="K56" s="28" t="str">
        <f aca="false">HYPERLINK(CONCATENATE("https://plus.codes/9F4F",A56),A56)</f>
        <v>8P7Q+CC</v>
      </c>
      <c r="L56" s="29"/>
      <c r="M56" s="38" t="s">
        <v>53</v>
      </c>
      <c r="N56" s="31" t="str">
        <f aca="false">LEFT(M56,1)</f>
        <v>W</v>
      </c>
      <c r="O56" s="32"/>
      <c r="P56" s="32"/>
      <c r="Q56" s="32" t="s">
        <v>43</v>
      </c>
      <c r="R56" s="32"/>
      <c r="S56" s="32"/>
      <c r="T56" s="32"/>
      <c r="U56" s="32" t="s">
        <v>43</v>
      </c>
      <c r="V56" s="32"/>
      <c r="W56" s="32"/>
      <c r="X56" s="32"/>
      <c r="Y56" s="32"/>
      <c r="Z56" s="32"/>
      <c r="AA56" s="32"/>
    </row>
    <row r="57" customFormat="false" ht="56.65" hidden="false" customHeight="true" outlineLevel="0" collapsed="false">
      <c r="A57" s="33" t="s">
        <v>289</v>
      </c>
      <c r="B57" s="22" t="str">
        <f aca="false">HYPERLINK(CONCATENATE("https://www.google.com/maps/search/?api=1&amp;query=9F4F",LEFT(A57,4),"%2B",RIGHT(A57,2)),A57)</f>
        <v>8P89+96</v>
      </c>
      <c r="C57" s="37" t="s">
        <v>290</v>
      </c>
      <c r="D57" s="34" t="n">
        <v>43873</v>
      </c>
      <c r="E57" s="34" t="s">
        <v>45</v>
      </c>
      <c r="F57" s="35" t="s">
        <v>291</v>
      </c>
      <c r="G57" s="35" t="s">
        <v>217</v>
      </c>
      <c r="H57" s="26" t="s">
        <v>288</v>
      </c>
      <c r="I57" s="26" t="s">
        <v>136</v>
      </c>
      <c r="J57" s="27"/>
      <c r="K57" s="28" t="str">
        <f aca="false">HYPERLINK(CONCATENATE("https://plus.codes/9F4F",A57),A57)</f>
        <v>8P89+96</v>
      </c>
      <c r="L57" s="29"/>
      <c r="M57" s="30" t="s">
        <v>42</v>
      </c>
      <c r="N57" s="31" t="str">
        <f aca="false">LEFT(M57,1)</f>
        <v>G</v>
      </c>
      <c r="O57" s="32"/>
      <c r="P57" s="32"/>
      <c r="Q57" s="32"/>
      <c r="R57" s="32" t="s">
        <v>43</v>
      </c>
      <c r="S57" s="32"/>
      <c r="T57" s="32"/>
      <c r="U57" s="32"/>
      <c r="V57" s="32"/>
      <c r="W57" s="32"/>
      <c r="X57" s="32"/>
      <c r="Y57" s="32"/>
      <c r="Z57" s="32"/>
      <c r="AA57" s="32"/>
    </row>
    <row r="58" customFormat="false" ht="56.65" hidden="false" customHeight="true" outlineLevel="0" collapsed="false">
      <c r="A58" s="33" t="s">
        <v>289</v>
      </c>
      <c r="B58" s="22" t="str">
        <f aca="false">HYPERLINK(CONCATENATE("https://www.google.com/maps/search/?api=1&amp;query=9F4F",LEFT(A58,4),"%2B",RIGHT(A58,2)),A58)</f>
        <v>8P89+96</v>
      </c>
      <c r="C58" s="37" t="s">
        <v>292</v>
      </c>
      <c r="D58" s="34" t="n">
        <v>43873</v>
      </c>
      <c r="E58" s="34" t="s">
        <v>45</v>
      </c>
      <c r="F58" s="35" t="s">
        <v>293</v>
      </c>
      <c r="G58" s="35" t="s">
        <v>217</v>
      </c>
      <c r="H58" s="26" t="s">
        <v>288</v>
      </c>
      <c r="I58" s="26" t="s">
        <v>136</v>
      </c>
      <c r="J58" s="27"/>
      <c r="K58" s="28" t="str">
        <f aca="false">HYPERLINK(CONCATENATE("https://plus.codes/9F4F",A58),A58)</f>
        <v>8P89+96</v>
      </c>
      <c r="L58" s="29"/>
      <c r="M58" s="44" t="s">
        <v>48</v>
      </c>
      <c r="N58" s="31" t="str">
        <f aca="false">LEFT(M58,1)</f>
        <v>D</v>
      </c>
      <c r="O58" s="32"/>
      <c r="P58" s="32"/>
      <c r="Q58" s="32"/>
      <c r="R58" s="32" t="s">
        <v>43</v>
      </c>
      <c r="S58" s="32"/>
      <c r="T58" s="32"/>
      <c r="U58" s="32"/>
      <c r="V58" s="32"/>
      <c r="W58" s="32"/>
      <c r="X58" s="32"/>
      <c r="Y58" s="32"/>
      <c r="Z58" s="32"/>
      <c r="AA58" s="32"/>
    </row>
    <row r="59" customFormat="false" ht="56.65" hidden="false" customHeight="true" outlineLevel="0" collapsed="false">
      <c r="A59" s="33" t="s">
        <v>289</v>
      </c>
      <c r="B59" s="22" t="str">
        <f aca="false">HYPERLINK(CONCATENATE("https://www.google.com/maps/search/?api=1&amp;query=9F4F",LEFT(A59,4),"%2B",RIGHT(A59,2)),A59)</f>
        <v>8P89+96</v>
      </c>
      <c r="C59" s="37" t="s">
        <v>294</v>
      </c>
      <c r="D59" s="34" t="n">
        <v>43873</v>
      </c>
      <c r="E59" s="34" t="s">
        <v>45</v>
      </c>
      <c r="F59" s="35" t="s">
        <v>295</v>
      </c>
      <c r="G59" s="35" t="s">
        <v>296</v>
      </c>
      <c r="H59" s="26" t="s">
        <v>297</v>
      </c>
      <c r="I59" s="26" t="s">
        <v>136</v>
      </c>
      <c r="J59" s="27"/>
      <c r="K59" s="28" t="str">
        <f aca="false">HYPERLINK(CONCATENATE("https://plus.codes/9F4F",A59),A59)</f>
        <v>8P89+96</v>
      </c>
      <c r="L59" s="29"/>
      <c r="M59" s="30" t="s">
        <v>42</v>
      </c>
      <c r="N59" s="31" t="str">
        <f aca="false">LEFT(M59,1)</f>
        <v>G</v>
      </c>
      <c r="O59" s="32"/>
      <c r="P59" s="32"/>
      <c r="Q59" s="32"/>
      <c r="R59" s="32" t="s">
        <v>43</v>
      </c>
      <c r="S59" s="32"/>
      <c r="T59" s="32"/>
      <c r="U59" s="32"/>
      <c r="V59" s="32"/>
      <c r="W59" s="32"/>
      <c r="X59" s="32"/>
      <c r="Y59" s="32"/>
      <c r="Z59" s="32"/>
      <c r="AA59" s="32"/>
    </row>
    <row r="60" customFormat="false" ht="137.25" hidden="false" customHeight="true" outlineLevel="0" collapsed="false">
      <c r="A60" s="33" t="s">
        <v>289</v>
      </c>
      <c r="B60" s="22" t="str">
        <f aca="false">HYPERLINK(CONCATENATE("https://www.google.com/maps/search/?api=1&amp;query=9F4F",LEFT(A60,4),"%2B",RIGHT(A60,2)),A60)</f>
        <v>8P89+96</v>
      </c>
      <c r="C60" s="37" t="s">
        <v>298</v>
      </c>
      <c r="D60" s="34" t="n">
        <v>43649</v>
      </c>
      <c r="E60" s="34" t="s">
        <v>36</v>
      </c>
      <c r="F60" s="35" t="s">
        <v>299</v>
      </c>
      <c r="G60" s="35" t="s">
        <v>300</v>
      </c>
      <c r="H60" s="26" t="s">
        <v>301</v>
      </c>
      <c r="I60" s="26" t="s">
        <v>136</v>
      </c>
      <c r="J60" s="27"/>
      <c r="K60" s="28" t="str">
        <f aca="false">HYPERLINK(CONCATENATE("https://plus.codes/9F4F",A60),A60)</f>
        <v>8P89+96</v>
      </c>
      <c r="L60" s="29" t="s">
        <v>41</v>
      </c>
      <c r="M60" s="44" t="s">
        <v>48</v>
      </c>
      <c r="N60" s="31" t="str">
        <f aca="false">LEFT(M60,1)</f>
        <v>D</v>
      </c>
      <c r="O60" s="32"/>
      <c r="P60" s="32"/>
      <c r="Q60" s="32"/>
      <c r="R60" s="32" t="s">
        <v>43</v>
      </c>
      <c r="S60" s="32"/>
      <c r="T60" s="32"/>
      <c r="U60" s="32"/>
      <c r="V60" s="32"/>
      <c r="W60" s="32"/>
      <c r="X60" s="32"/>
      <c r="Y60" s="32"/>
      <c r="Z60" s="32"/>
      <c r="AA60" s="32"/>
    </row>
    <row r="61" customFormat="false" ht="56.65" hidden="false" customHeight="true" outlineLevel="0" collapsed="false">
      <c r="A61" s="33" t="s">
        <v>302</v>
      </c>
      <c r="B61" s="22" t="str">
        <f aca="false">HYPERLINK(CONCATENATE("https://www.google.com/maps/search/?api=1&amp;query=9F4F",LEFT(A61,4),"%2B",RIGHT(A61,2)),A61)</f>
        <v>8P8C+R7</v>
      </c>
      <c r="C61" s="37" t="s">
        <v>303</v>
      </c>
      <c r="D61" s="34" t="n">
        <v>43873</v>
      </c>
      <c r="E61" s="34" t="s">
        <v>45</v>
      </c>
      <c r="F61" s="35" t="s">
        <v>304</v>
      </c>
      <c r="G61" s="35" t="s">
        <v>305</v>
      </c>
      <c r="H61" s="26" t="s">
        <v>288</v>
      </c>
      <c r="I61" s="26" t="s">
        <v>136</v>
      </c>
      <c r="J61" s="27"/>
      <c r="K61" s="28" t="str">
        <f aca="false">HYPERLINK(CONCATENATE("https://plus.codes/9F4F",A61),A61)</f>
        <v>8P8C+R7</v>
      </c>
      <c r="L61" s="29"/>
      <c r="M61" s="30" t="s">
        <v>90</v>
      </c>
      <c r="N61" s="31" t="str">
        <f aca="false">LEFT(M61,1)</f>
        <v>G</v>
      </c>
      <c r="O61" s="32"/>
      <c r="P61" s="32"/>
      <c r="Q61" s="32"/>
      <c r="R61" s="32" t="s">
        <v>43</v>
      </c>
      <c r="S61" s="32"/>
      <c r="T61" s="32"/>
      <c r="U61" s="32"/>
      <c r="V61" s="32"/>
      <c r="W61" s="32"/>
      <c r="X61" s="32"/>
      <c r="Y61" s="32"/>
      <c r="Z61" s="32"/>
      <c r="AA61" s="32"/>
    </row>
    <row r="62" customFormat="false" ht="56.65" hidden="false" customHeight="true" outlineLevel="0" collapsed="false">
      <c r="A62" s="33" t="s">
        <v>306</v>
      </c>
      <c r="B62" s="22" t="str">
        <f aca="false">HYPERLINK(CONCATENATE("https://www.google.com/maps/search/?api=1&amp;query=9F4F",LEFT(A62,4),"%2B",RIGHT(A62,2)),A62)</f>
        <v>8P8C+VR</v>
      </c>
      <c r="C62" s="37" t="s">
        <v>307</v>
      </c>
      <c r="D62" s="34" t="n">
        <v>43873</v>
      </c>
      <c r="E62" s="34" t="s">
        <v>45</v>
      </c>
      <c r="F62" s="35" t="s">
        <v>304</v>
      </c>
      <c r="G62" s="35" t="s">
        <v>308</v>
      </c>
      <c r="H62" s="26" t="s">
        <v>309</v>
      </c>
      <c r="I62" s="26" t="s">
        <v>136</v>
      </c>
      <c r="J62" s="27"/>
      <c r="K62" s="28" t="str">
        <f aca="false">HYPERLINK(CONCATENATE("https://plus.codes/9F4F",A62),A62)</f>
        <v>8P8C+VR</v>
      </c>
      <c r="L62" s="29"/>
      <c r="M62" s="38" t="s">
        <v>53</v>
      </c>
      <c r="N62" s="31" t="str">
        <f aca="false">LEFT(M62,1)</f>
        <v>W</v>
      </c>
      <c r="O62" s="32" t="s">
        <v>43</v>
      </c>
      <c r="P62" s="32"/>
      <c r="Q62" s="32"/>
      <c r="R62" s="32" t="s">
        <v>43</v>
      </c>
      <c r="S62" s="32"/>
      <c r="T62" s="32"/>
      <c r="U62" s="32"/>
      <c r="V62" s="32"/>
      <c r="W62" s="32"/>
      <c r="X62" s="32"/>
      <c r="Y62" s="32"/>
      <c r="Z62" s="32"/>
      <c r="AA62" s="32"/>
    </row>
    <row r="63" customFormat="false" ht="56.65" hidden="false" customHeight="true" outlineLevel="0" collapsed="false">
      <c r="A63" s="33" t="s">
        <v>310</v>
      </c>
      <c r="B63" s="22" t="str">
        <f aca="false">HYPERLINK(CONCATENATE("https://www.google.com/maps/search/?api=1&amp;query=9F4F",LEFT(A63,4),"%2B",RIGHT(A63,2)),A63)</f>
        <v>8P8F+5V</v>
      </c>
      <c r="C63" s="37" t="s">
        <v>311</v>
      </c>
      <c r="D63" s="34" t="n">
        <v>43873</v>
      </c>
      <c r="E63" s="34" t="s">
        <v>45</v>
      </c>
      <c r="F63" s="35" t="s">
        <v>178</v>
      </c>
      <c r="G63" s="35" t="s">
        <v>312</v>
      </c>
      <c r="H63" s="26" t="s">
        <v>311</v>
      </c>
      <c r="I63" s="26" t="s">
        <v>136</v>
      </c>
      <c r="J63" s="27"/>
      <c r="K63" s="28" t="str">
        <f aca="false">HYPERLINK(CONCATENATE("https://plus.codes/9F4F",A63),A63)</f>
        <v>8P8F+5V</v>
      </c>
      <c r="L63" s="29"/>
      <c r="M63" s="30" t="s">
        <v>42</v>
      </c>
      <c r="N63" s="31" t="str">
        <f aca="false">LEFT(M63,1)</f>
        <v>G</v>
      </c>
      <c r="O63" s="32" t="s">
        <v>43</v>
      </c>
      <c r="P63" s="32"/>
      <c r="Q63" s="32"/>
      <c r="R63" s="32"/>
      <c r="S63" s="32"/>
      <c r="T63" s="32"/>
      <c r="U63" s="32"/>
      <c r="V63" s="32"/>
      <c r="W63" s="32"/>
      <c r="X63" s="32"/>
      <c r="Y63" s="32"/>
      <c r="Z63" s="32"/>
      <c r="AA63" s="32"/>
    </row>
    <row r="64" customFormat="false" ht="56.65" hidden="false" customHeight="true" outlineLevel="0" collapsed="false">
      <c r="A64" s="33" t="s">
        <v>313</v>
      </c>
      <c r="B64" s="22" t="str">
        <f aca="false">HYPERLINK(CONCATENATE("https://www.google.com/maps/search/?api=1&amp;query=9F4F",LEFT(A64,4),"%2B",RIGHT(A64,2)),A64)</f>
        <v>8P99+HX</v>
      </c>
      <c r="C64" s="37" t="s">
        <v>314</v>
      </c>
      <c r="D64" s="34" t="n">
        <v>43873</v>
      </c>
      <c r="E64" s="34" t="s">
        <v>45</v>
      </c>
      <c r="F64" s="35" t="s">
        <v>304</v>
      </c>
      <c r="G64" s="35" t="s">
        <v>315</v>
      </c>
      <c r="H64" s="26" t="s">
        <v>316</v>
      </c>
      <c r="I64" s="26" t="s">
        <v>136</v>
      </c>
      <c r="J64" s="27"/>
      <c r="K64" s="28" t="str">
        <f aca="false">HYPERLINK(CONCATENATE("https://plus.codes/9F4F",A64),A64)</f>
        <v>8P99+HX</v>
      </c>
      <c r="L64" s="29"/>
      <c r="M64" s="30" t="s">
        <v>90</v>
      </c>
      <c r="N64" s="31" t="str">
        <f aca="false">LEFT(M64,1)</f>
        <v>G</v>
      </c>
      <c r="O64" s="32" t="s">
        <v>43</v>
      </c>
      <c r="P64" s="32"/>
      <c r="Q64" s="32"/>
      <c r="R64" s="32"/>
      <c r="S64" s="32"/>
      <c r="T64" s="32"/>
      <c r="U64" s="32"/>
      <c r="V64" s="32"/>
      <c r="W64" s="32"/>
      <c r="X64" s="32"/>
      <c r="Y64" s="32"/>
      <c r="Z64" s="32"/>
      <c r="AA64" s="32"/>
    </row>
    <row r="65" customFormat="false" ht="102.75" hidden="false" customHeight="true" outlineLevel="0" collapsed="false">
      <c r="A65" s="33" t="s">
        <v>317</v>
      </c>
      <c r="B65" s="22" t="str">
        <f aca="false">HYPERLINK(CONCATENATE("https://www.google.com/maps/search/?api=1&amp;query=9F4F",LEFT(A65,4),"%2B",RIGHT(A65,2)),A65)</f>
        <v>8P99+MW</v>
      </c>
      <c r="C65" s="37" t="s">
        <v>318</v>
      </c>
      <c r="D65" s="34" t="n">
        <v>43873</v>
      </c>
      <c r="E65" s="34" t="s">
        <v>45</v>
      </c>
      <c r="F65" s="35" t="s">
        <v>319</v>
      </c>
      <c r="G65" s="35" t="s">
        <v>320</v>
      </c>
      <c r="H65" s="26" t="s">
        <v>316</v>
      </c>
      <c r="I65" s="26" t="s">
        <v>136</v>
      </c>
      <c r="J65" s="27"/>
      <c r="K65" s="28" t="str">
        <f aca="false">HYPERLINK(CONCATENATE("https://plus.codes/9F4F",A65),A65)</f>
        <v>8P99+MW</v>
      </c>
      <c r="L65" s="29"/>
      <c r="M65" s="36" t="s">
        <v>48</v>
      </c>
      <c r="N65" s="31" t="str">
        <f aca="false">LEFT(M65,1)</f>
        <v>D</v>
      </c>
      <c r="O65" s="32" t="s">
        <v>43</v>
      </c>
      <c r="P65" s="32"/>
      <c r="Q65" s="32"/>
      <c r="R65" s="32"/>
      <c r="S65" s="32"/>
      <c r="T65" s="32"/>
      <c r="U65" s="32"/>
      <c r="V65" s="32"/>
      <c r="W65" s="32"/>
      <c r="X65" s="32"/>
      <c r="Y65" s="32"/>
      <c r="Z65" s="32"/>
      <c r="AA65" s="32"/>
    </row>
    <row r="66" customFormat="false" ht="56.65" hidden="false" customHeight="true" outlineLevel="0" collapsed="false">
      <c r="A66" s="33" t="s">
        <v>321</v>
      </c>
      <c r="B66" s="22" t="str">
        <f aca="false">HYPERLINK(CONCATENATE("https://www.google.com/maps/search/?api=1&amp;query=9F4F",LEFT(A66,4),"%2B",RIGHT(A66,2)),A66)</f>
        <v>8P9G+62</v>
      </c>
      <c r="C66" s="37" t="s">
        <v>322</v>
      </c>
      <c r="D66" s="34" t="n">
        <v>43873</v>
      </c>
      <c r="E66" s="34" t="s">
        <v>45</v>
      </c>
      <c r="F66" s="35" t="s">
        <v>323</v>
      </c>
      <c r="G66" s="35" t="s">
        <v>324</v>
      </c>
      <c r="H66" s="26" t="s">
        <v>322</v>
      </c>
      <c r="I66" s="26" t="s">
        <v>136</v>
      </c>
      <c r="J66" s="27"/>
      <c r="K66" s="28" t="str">
        <f aca="false">HYPERLINK(CONCATENATE("https://plus.codes/9F4F",A66),A66)</f>
        <v>8P9G+62</v>
      </c>
      <c r="L66" s="29"/>
      <c r="M66" s="38" t="s">
        <v>53</v>
      </c>
      <c r="N66" s="31" t="str">
        <f aca="false">LEFT(M66,1)</f>
        <v>W</v>
      </c>
      <c r="O66" s="32"/>
      <c r="P66" s="32"/>
      <c r="Q66" s="32"/>
      <c r="R66" s="32" t="s">
        <v>43</v>
      </c>
      <c r="S66" s="32"/>
      <c r="T66" s="32"/>
      <c r="U66" s="32"/>
      <c r="V66" s="32"/>
      <c r="W66" s="32"/>
      <c r="X66" s="32"/>
      <c r="Y66" s="32"/>
      <c r="Z66" s="32"/>
      <c r="AA66" s="32"/>
    </row>
    <row r="67" customFormat="false" ht="56.65" hidden="false" customHeight="true" outlineLevel="0" collapsed="false">
      <c r="A67" s="33" t="s">
        <v>321</v>
      </c>
      <c r="B67" s="22" t="str">
        <f aca="false">HYPERLINK(CONCATENATE("https://www.google.com/maps/search/?api=1&amp;query=9F4F",LEFT(A67,4),"%2B",RIGHT(A67,2)),A67)</f>
        <v>8P9G+62</v>
      </c>
      <c r="C67" s="37" t="s">
        <v>325</v>
      </c>
      <c r="D67" s="34" t="n">
        <v>43873</v>
      </c>
      <c r="E67" s="34" t="s">
        <v>45</v>
      </c>
      <c r="F67" s="35" t="s">
        <v>323</v>
      </c>
      <c r="G67" s="35" t="s">
        <v>326</v>
      </c>
      <c r="H67" s="26" t="s">
        <v>322</v>
      </c>
      <c r="I67" s="26" t="s">
        <v>136</v>
      </c>
      <c r="J67" s="27"/>
      <c r="K67" s="28" t="str">
        <f aca="false">HYPERLINK(CONCATENATE("https://plus.codes/9F4F",A67),A67)</f>
        <v>8P9G+62</v>
      </c>
      <c r="L67" s="29"/>
      <c r="M67" s="36" t="s">
        <v>48</v>
      </c>
      <c r="N67" s="31" t="str">
        <f aca="false">LEFT(M67,1)</f>
        <v>D</v>
      </c>
      <c r="O67" s="32"/>
      <c r="P67" s="32"/>
      <c r="Q67" s="32"/>
      <c r="R67" s="32" t="s">
        <v>43</v>
      </c>
      <c r="S67" s="32"/>
      <c r="T67" s="32"/>
      <c r="U67" s="32"/>
      <c r="V67" s="32"/>
      <c r="W67" s="32"/>
      <c r="X67" s="32"/>
      <c r="Y67" s="32"/>
      <c r="Z67" s="32"/>
      <c r="AA67" s="32"/>
    </row>
    <row r="68" customFormat="false" ht="56.65" hidden="false" customHeight="true" outlineLevel="0" collapsed="false">
      <c r="A68" s="33" t="s">
        <v>321</v>
      </c>
      <c r="B68" s="22" t="str">
        <f aca="false">HYPERLINK(CONCATENATE("https://www.google.com/maps/search/?api=1&amp;query=9F4F",LEFT(A68,4),"%2B",RIGHT(A68,2)),A68)</f>
        <v>8P9G+62</v>
      </c>
      <c r="C68" s="37" t="s">
        <v>327</v>
      </c>
      <c r="D68" s="34" t="n">
        <v>43873</v>
      </c>
      <c r="E68" s="34" t="s">
        <v>45</v>
      </c>
      <c r="F68" s="35" t="s">
        <v>304</v>
      </c>
      <c r="G68" s="35" t="s">
        <v>328</v>
      </c>
      <c r="H68" s="26" t="s">
        <v>322</v>
      </c>
      <c r="I68" s="26" t="s">
        <v>136</v>
      </c>
      <c r="J68" s="27"/>
      <c r="K68" s="28" t="str">
        <f aca="false">HYPERLINK(CONCATENATE("https://plus.codes/9F4F",A68),A68)</f>
        <v>8P9G+62</v>
      </c>
      <c r="L68" s="29"/>
      <c r="M68" s="44" t="s">
        <v>48</v>
      </c>
      <c r="N68" s="31" t="str">
        <f aca="false">LEFT(M68,1)</f>
        <v>D</v>
      </c>
      <c r="O68" s="32"/>
      <c r="P68" s="32"/>
      <c r="Q68" s="32"/>
      <c r="R68" s="32" t="s">
        <v>43</v>
      </c>
      <c r="S68" s="32"/>
      <c r="T68" s="32"/>
      <c r="U68" s="32"/>
      <c r="V68" s="32"/>
      <c r="W68" s="32"/>
      <c r="X68" s="32"/>
      <c r="Y68" s="32"/>
      <c r="Z68" s="32"/>
      <c r="AA68" s="32"/>
    </row>
    <row r="69" customFormat="false" ht="56.65" hidden="false" customHeight="true" outlineLevel="0" collapsed="false">
      <c r="A69" s="33" t="s">
        <v>329</v>
      </c>
      <c r="B69" s="22" t="str">
        <f aca="false">HYPERLINK(CONCATENATE("https://www.google.com/maps/search/?api=1&amp;query=9F4F",LEFT(A69,4),"%2B",RIGHT(A69,2)),A69)</f>
        <v>8P9G+7C</v>
      </c>
      <c r="C69" s="37" t="s">
        <v>330</v>
      </c>
      <c r="D69" s="34" t="n">
        <v>43873</v>
      </c>
      <c r="E69" s="34" t="s">
        <v>45</v>
      </c>
      <c r="F69" s="35" t="s">
        <v>331</v>
      </c>
      <c r="G69" s="35" t="s">
        <v>332</v>
      </c>
      <c r="H69" s="26" t="s">
        <v>330</v>
      </c>
      <c r="I69" s="26" t="s">
        <v>333</v>
      </c>
      <c r="J69" s="27"/>
      <c r="K69" s="28" t="str">
        <f aca="false">HYPERLINK(CONCATENATE("https://plus.codes/9F4F",A69),A69)</f>
        <v>8P9G+7C</v>
      </c>
      <c r="L69" s="29"/>
      <c r="M69" s="30" t="s">
        <v>42</v>
      </c>
      <c r="N69" s="31" t="str">
        <f aca="false">LEFT(M69,1)</f>
        <v>G</v>
      </c>
      <c r="O69" s="32"/>
      <c r="P69" s="32"/>
      <c r="Q69" s="32"/>
      <c r="R69" s="32" t="s">
        <v>43</v>
      </c>
      <c r="S69" s="32"/>
      <c r="T69" s="32"/>
      <c r="U69" s="32"/>
      <c r="V69" s="32"/>
      <c r="W69" s="32"/>
      <c r="X69" s="32"/>
      <c r="Y69" s="32"/>
      <c r="Z69" s="32"/>
      <c r="AA69" s="32"/>
    </row>
    <row r="70" customFormat="false" ht="56.65" hidden="false" customHeight="true" outlineLevel="0" collapsed="false">
      <c r="A70" s="33" t="s">
        <v>334</v>
      </c>
      <c r="B70" s="22" t="str">
        <f aca="false">HYPERLINK(CONCATENATE("https://www.google.com/maps/search/?api=1&amp;query=9F4F",LEFT(A70,4),"%2B",RIGHT(A70,2)),A70)</f>
        <v>8P9H+F9</v>
      </c>
      <c r="C70" s="37" t="s">
        <v>335</v>
      </c>
      <c r="D70" s="34" t="n">
        <v>43873</v>
      </c>
      <c r="E70" s="34" t="s">
        <v>45</v>
      </c>
      <c r="F70" s="35" t="s">
        <v>336</v>
      </c>
      <c r="G70" s="35" t="s">
        <v>295</v>
      </c>
      <c r="H70" s="26" t="s">
        <v>295</v>
      </c>
      <c r="I70" s="26" t="s">
        <v>337</v>
      </c>
      <c r="J70" s="27"/>
      <c r="K70" s="28" t="str">
        <f aca="false">HYPERLINK(CONCATENATE("https://plus.codes/9F4F",A70),A70)</f>
        <v>8P9H+F9</v>
      </c>
      <c r="L70" s="29"/>
      <c r="M70" s="38" t="s">
        <v>53</v>
      </c>
      <c r="N70" s="31" t="str">
        <f aca="false">LEFT(M70,1)</f>
        <v>W</v>
      </c>
      <c r="O70" s="32"/>
      <c r="P70" s="32"/>
      <c r="Q70" s="32"/>
      <c r="R70" s="32" t="s">
        <v>43</v>
      </c>
      <c r="S70" s="32"/>
      <c r="T70" s="32"/>
      <c r="U70" s="32"/>
      <c r="V70" s="32"/>
      <c r="W70" s="32"/>
      <c r="X70" s="32"/>
      <c r="Y70" s="32" t="s">
        <v>43</v>
      </c>
      <c r="Z70" s="32"/>
      <c r="AA70" s="32"/>
    </row>
    <row r="71" customFormat="false" ht="56.65" hidden="false" customHeight="true" outlineLevel="0" collapsed="false">
      <c r="A71" s="33" t="s">
        <v>334</v>
      </c>
      <c r="B71" s="22" t="str">
        <f aca="false">HYPERLINK(CONCATENATE("https://www.google.com/maps/search/?api=1&amp;query=9F4F",LEFT(A71,4),"%2B",RIGHT(A71,2)),A71)</f>
        <v>8P9H+F9</v>
      </c>
      <c r="C71" s="37" t="s">
        <v>338</v>
      </c>
      <c r="D71" s="34" t="n">
        <v>43873</v>
      </c>
      <c r="E71" s="34" t="s">
        <v>45</v>
      </c>
      <c r="F71" s="35" t="s">
        <v>339</v>
      </c>
      <c r="G71" s="35" t="s">
        <v>340</v>
      </c>
      <c r="H71" s="26" t="s">
        <v>88</v>
      </c>
      <c r="I71" s="26" t="s">
        <v>337</v>
      </c>
      <c r="J71" s="27"/>
      <c r="K71" s="28" t="str">
        <f aca="false">HYPERLINK(CONCATENATE("https://plus.codes/9F4F",A71),A71)</f>
        <v>8P9H+F9</v>
      </c>
      <c r="L71" s="29"/>
      <c r="M71" s="38" t="s">
        <v>53</v>
      </c>
      <c r="N71" s="31" t="str">
        <f aca="false">LEFT(M71,1)</f>
        <v>W</v>
      </c>
      <c r="O71" s="32"/>
      <c r="P71" s="32"/>
      <c r="Q71" s="32"/>
      <c r="R71" s="32" t="s">
        <v>43</v>
      </c>
      <c r="S71" s="32"/>
      <c r="T71" s="32"/>
      <c r="U71" s="32"/>
      <c r="V71" s="32"/>
      <c r="W71" s="32"/>
      <c r="X71" s="32"/>
      <c r="Y71" s="32" t="s">
        <v>43</v>
      </c>
      <c r="Z71" s="32"/>
      <c r="AA71" s="32"/>
    </row>
    <row r="72" customFormat="false" ht="56.65" hidden="false" customHeight="true" outlineLevel="0" collapsed="false">
      <c r="A72" s="33" t="s">
        <v>334</v>
      </c>
      <c r="B72" s="22" t="str">
        <f aca="false">HYPERLINK(CONCATENATE("https://www.google.com/maps/search/?api=1&amp;query=9F4F",LEFT(A72,4),"%2B",RIGHT(A72,2)),A72)</f>
        <v>8P9H+F9</v>
      </c>
      <c r="C72" s="37" t="s">
        <v>341</v>
      </c>
      <c r="D72" s="34" t="n">
        <v>43873</v>
      </c>
      <c r="E72" s="34" t="s">
        <v>45</v>
      </c>
      <c r="F72" s="35" t="s">
        <v>342</v>
      </c>
      <c r="G72" s="35" t="s">
        <v>343</v>
      </c>
      <c r="H72" s="26" t="s">
        <v>344</v>
      </c>
      <c r="I72" s="26" t="s">
        <v>337</v>
      </c>
      <c r="J72" s="27"/>
      <c r="K72" s="28" t="str">
        <f aca="false">HYPERLINK(CONCATENATE("https://plus.codes/9F4F",A72),A72)</f>
        <v>8P9H+F9</v>
      </c>
      <c r="L72" s="29"/>
      <c r="M72" s="30" t="s">
        <v>90</v>
      </c>
      <c r="N72" s="31" t="str">
        <f aca="false">LEFT(M72,1)</f>
        <v>G</v>
      </c>
      <c r="O72" s="32"/>
      <c r="P72" s="32"/>
      <c r="Q72" s="32"/>
      <c r="R72" s="32" t="s">
        <v>43</v>
      </c>
      <c r="S72" s="32"/>
      <c r="T72" s="32"/>
      <c r="U72" s="32"/>
      <c r="V72" s="32"/>
      <c r="W72" s="32"/>
      <c r="X72" s="32"/>
      <c r="Y72" s="32" t="s">
        <v>43</v>
      </c>
      <c r="Z72" s="32"/>
      <c r="AA72" s="32"/>
    </row>
    <row r="73" customFormat="false" ht="56.65" hidden="false" customHeight="true" outlineLevel="0" collapsed="false">
      <c r="A73" s="33" t="s">
        <v>345</v>
      </c>
      <c r="B73" s="22" t="str">
        <f aca="false">HYPERLINK(CONCATENATE("https://www.google.com/maps/search/?api=1&amp;query=9F4F",LEFT(A73,4),"%2B",RIGHT(A73,2)),A73)</f>
        <v>8P9M+W2</v>
      </c>
      <c r="C73" s="37" t="s">
        <v>346</v>
      </c>
      <c r="D73" s="34" t="n">
        <v>43873</v>
      </c>
      <c r="E73" s="34" t="s">
        <v>45</v>
      </c>
      <c r="F73" s="35" t="s">
        <v>342</v>
      </c>
      <c r="G73" s="35" t="s">
        <v>347</v>
      </c>
      <c r="H73" s="26" t="s">
        <v>348</v>
      </c>
      <c r="I73" s="26" t="s">
        <v>136</v>
      </c>
      <c r="J73" s="27"/>
      <c r="K73" s="28" t="str">
        <f aca="false">HYPERLINK(CONCATENATE("https://plus.codes/9F4F",A73),A73)</f>
        <v>8P9M+W2</v>
      </c>
      <c r="L73" s="29"/>
      <c r="M73" s="38" t="s">
        <v>53</v>
      </c>
      <c r="N73" s="31" t="str">
        <f aca="false">LEFT(M73,1)</f>
        <v>W</v>
      </c>
      <c r="O73" s="32"/>
      <c r="P73" s="32"/>
      <c r="Q73" s="32"/>
      <c r="R73" s="32"/>
      <c r="S73" s="32"/>
      <c r="T73" s="32"/>
      <c r="U73" s="32"/>
      <c r="V73" s="32"/>
      <c r="W73" s="32"/>
      <c r="X73" s="32"/>
      <c r="Y73" s="32"/>
      <c r="Z73" s="32"/>
      <c r="AA73" s="32"/>
    </row>
    <row r="74" customFormat="false" ht="396" hidden="false" customHeight="true" outlineLevel="0" collapsed="false">
      <c r="A74" s="33" t="s">
        <v>349</v>
      </c>
      <c r="B74" s="22" t="str">
        <f aca="false">HYPERLINK(CONCATENATE("https://www.google.com/maps/search/?api=1&amp;query=9F4F",LEFT(A74,4),"%2B",RIGHT(A74,2)),A74)</f>
        <v>8P9P+Q4</v>
      </c>
      <c r="C74" s="37" t="s">
        <v>350</v>
      </c>
      <c r="D74" s="34" t="n">
        <v>43619</v>
      </c>
      <c r="E74" s="34" t="s">
        <v>351</v>
      </c>
      <c r="F74" s="35" t="s">
        <v>352</v>
      </c>
      <c r="G74" s="35" t="s">
        <v>353</v>
      </c>
      <c r="H74" s="26" t="s">
        <v>354</v>
      </c>
      <c r="I74" s="26" t="s">
        <v>355</v>
      </c>
      <c r="J74" s="27"/>
      <c r="K74" s="28" t="str">
        <f aca="false">HYPERLINK(CONCATENATE("https://plus.codes/9F4F",A74),A74)</f>
        <v>8P9P+Q4</v>
      </c>
      <c r="L74" s="29"/>
      <c r="M74" s="30" t="s">
        <v>90</v>
      </c>
      <c r="N74" s="31" t="str">
        <f aca="false">LEFT(M74,1)</f>
        <v>G</v>
      </c>
      <c r="O74" s="32"/>
      <c r="P74" s="32"/>
      <c r="Q74" s="32"/>
      <c r="R74" s="32" t="s">
        <v>43</v>
      </c>
      <c r="S74" s="32"/>
      <c r="T74" s="32"/>
      <c r="U74" s="32"/>
      <c r="V74" s="32"/>
      <c r="W74" s="32"/>
      <c r="X74" s="32"/>
      <c r="Y74" s="32"/>
      <c r="Z74" s="32"/>
      <c r="AA74" s="32"/>
    </row>
    <row r="75" customFormat="false" ht="56.65" hidden="false" customHeight="true" outlineLevel="0" collapsed="false">
      <c r="A75" s="33" t="s">
        <v>349</v>
      </c>
      <c r="B75" s="22" t="str">
        <f aca="false">HYPERLINK(CONCATENATE("https://www.google.com/maps/search/?api=1&amp;query=9F4F",LEFT(A75,4),"%2B",RIGHT(A75,2)),A75)</f>
        <v>8P9P+Q4</v>
      </c>
      <c r="C75" s="37" t="s">
        <v>356</v>
      </c>
      <c r="D75" s="34" t="n">
        <v>43873</v>
      </c>
      <c r="E75" s="34" t="s">
        <v>45</v>
      </c>
      <c r="F75" s="35" t="s">
        <v>342</v>
      </c>
      <c r="G75" s="35" t="s">
        <v>357</v>
      </c>
      <c r="H75" s="26" t="s">
        <v>354</v>
      </c>
      <c r="I75" s="26" t="s">
        <v>358</v>
      </c>
      <c r="J75" s="27"/>
      <c r="K75" s="28" t="str">
        <f aca="false">HYPERLINK(CONCATENATE("https://plus.codes/9F4F",A75),A75)</f>
        <v>8P9P+Q4</v>
      </c>
      <c r="L75" s="29"/>
      <c r="M75" s="36" t="s">
        <v>48</v>
      </c>
      <c r="N75" s="31" t="str">
        <f aca="false">LEFT(M75,1)</f>
        <v>D</v>
      </c>
      <c r="O75" s="32"/>
      <c r="P75" s="32"/>
      <c r="Q75" s="32"/>
      <c r="R75" s="32" t="s">
        <v>43</v>
      </c>
      <c r="S75" s="32"/>
      <c r="T75" s="32"/>
      <c r="U75" s="32"/>
      <c r="V75" s="32"/>
      <c r="W75" s="32"/>
      <c r="X75" s="32"/>
      <c r="Y75" s="32"/>
      <c r="Z75" s="32"/>
      <c r="AA75" s="32"/>
    </row>
    <row r="76" customFormat="false" ht="56.65" hidden="false" customHeight="true" outlineLevel="0" collapsed="false">
      <c r="A76" s="33" t="s">
        <v>349</v>
      </c>
      <c r="B76" s="22" t="str">
        <f aca="false">HYPERLINK(CONCATENATE("https://www.google.com/maps/search/?api=1&amp;query=9F4F",LEFT(A76,4),"%2B",RIGHT(A76,2)),A76)</f>
        <v>8P9P+Q4</v>
      </c>
      <c r="C76" s="37" t="s">
        <v>359</v>
      </c>
      <c r="D76" s="34" t="n">
        <v>43873</v>
      </c>
      <c r="E76" s="34" t="s">
        <v>45</v>
      </c>
      <c r="F76" s="35" t="s">
        <v>360</v>
      </c>
      <c r="G76" s="35" t="s">
        <v>361</v>
      </c>
      <c r="H76" s="26" t="s">
        <v>217</v>
      </c>
      <c r="I76" s="26" t="s">
        <v>136</v>
      </c>
      <c r="J76" s="27"/>
      <c r="K76" s="28" t="str">
        <f aca="false">HYPERLINK(CONCATENATE("https://plus.codes/9F4F",A76),A76)</f>
        <v>8P9P+Q4</v>
      </c>
      <c r="L76" s="29"/>
      <c r="M76" s="38" t="s">
        <v>53</v>
      </c>
      <c r="N76" s="31" t="str">
        <f aca="false">LEFT(M76,1)</f>
        <v>W</v>
      </c>
      <c r="O76" s="32"/>
      <c r="P76" s="32"/>
      <c r="Q76" s="32"/>
      <c r="R76" s="32" t="s">
        <v>43</v>
      </c>
      <c r="S76" s="32"/>
      <c r="T76" s="32"/>
      <c r="U76" s="32"/>
      <c r="V76" s="32"/>
      <c r="W76" s="32"/>
      <c r="X76" s="32"/>
      <c r="Y76" s="32"/>
      <c r="Z76" s="32"/>
      <c r="AA76" s="32"/>
    </row>
    <row r="77" customFormat="false" ht="56.65" hidden="false" customHeight="true" outlineLevel="0" collapsed="false">
      <c r="A77" s="33" t="s">
        <v>362</v>
      </c>
      <c r="B77" s="22" t="str">
        <f aca="false">HYPERLINK(CONCATENATE("https://www.google.com/maps/search/?api=1&amp;query=9F4F",LEFT(A77,4),"%2B",RIGHT(A77,2)),A77)</f>
        <v>8P9X+PC</v>
      </c>
      <c r="C77" s="37" t="s">
        <v>363</v>
      </c>
      <c r="D77" s="34" t="n">
        <v>43612</v>
      </c>
      <c r="E77" s="34" t="s">
        <v>351</v>
      </c>
      <c r="F77" s="35" t="s">
        <v>364</v>
      </c>
      <c r="G77" s="35" t="s">
        <v>365</v>
      </c>
      <c r="H77" s="26" t="s">
        <v>366</v>
      </c>
      <c r="I77" s="26" t="s">
        <v>136</v>
      </c>
      <c r="J77" s="27"/>
      <c r="K77" s="28" t="str">
        <f aca="false">HYPERLINK(CONCATENATE("https://plus.codes/9F4F",A77),A77)</f>
        <v>8P9X+PC</v>
      </c>
      <c r="L77" s="29" t="s">
        <v>78</v>
      </c>
      <c r="M77" s="38" t="s">
        <v>53</v>
      </c>
      <c r="N77" s="31" t="str">
        <f aca="false">LEFT(M77,1)</f>
        <v>W</v>
      </c>
      <c r="O77" s="32"/>
      <c r="P77" s="32"/>
      <c r="Q77" s="32"/>
      <c r="R77" s="32"/>
      <c r="S77" s="32"/>
      <c r="T77" s="32"/>
      <c r="U77" s="32"/>
      <c r="V77" s="32"/>
      <c r="W77" s="32"/>
      <c r="X77" s="32"/>
      <c r="Y77" s="32"/>
      <c r="Z77" s="32"/>
      <c r="AA77" s="32"/>
    </row>
    <row r="78" customFormat="false" ht="56.65" hidden="false" customHeight="true" outlineLevel="0" collapsed="false">
      <c r="A78" s="33" t="s">
        <v>362</v>
      </c>
      <c r="B78" s="22" t="str">
        <f aca="false">HYPERLINK(CONCATENATE("https://www.google.com/maps/search/?api=1&amp;query=9F4F",LEFT(A78,4),"%2B",RIGHT(A78,2)),A78)</f>
        <v>8P9X+PC</v>
      </c>
      <c r="C78" s="37" t="s">
        <v>367</v>
      </c>
      <c r="D78" s="34" t="n">
        <v>43897</v>
      </c>
      <c r="E78" s="34" t="s">
        <v>45</v>
      </c>
      <c r="F78" s="35" t="s">
        <v>368</v>
      </c>
      <c r="G78" s="35" t="s">
        <v>369</v>
      </c>
      <c r="H78" s="26" t="s">
        <v>366</v>
      </c>
      <c r="I78" s="26" t="s">
        <v>136</v>
      </c>
      <c r="J78" s="27"/>
      <c r="K78" s="28" t="str">
        <f aca="false">HYPERLINK(CONCATENATE("https://plus.codes/9F4F",A78),A78)</f>
        <v>8P9X+PC</v>
      </c>
      <c r="L78" s="29"/>
      <c r="M78" s="44" t="s">
        <v>48</v>
      </c>
      <c r="N78" s="31" t="str">
        <f aca="false">LEFT(M78,1)</f>
        <v>D</v>
      </c>
      <c r="O78" s="32"/>
      <c r="P78" s="32"/>
      <c r="Q78" s="32"/>
      <c r="R78" s="32"/>
      <c r="S78" s="32"/>
      <c r="T78" s="32"/>
      <c r="U78" s="32"/>
      <c r="V78" s="32"/>
      <c r="W78" s="32"/>
      <c r="X78" s="32"/>
      <c r="Y78" s="32"/>
      <c r="Z78" s="32"/>
      <c r="AA78" s="32"/>
    </row>
    <row r="79" customFormat="false" ht="78" hidden="false" customHeight="true" outlineLevel="0" collapsed="false">
      <c r="A79" s="33" t="s">
        <v>370</v>
      </c>
      <c r="B79" s="22" t="str">
        <f aca="false">HYPERLINK(CONCATENATE("https://www.google.com/maps/search/?api=1&amp;query=9F4F",LEFT(A79,4),"%2B",RIGHT(A79,2)),A79)</f>
        <v>8P9X+QJ</v>
      </c>
      <c r="C79" s="37" t="s">
        <v>371</v>
      </c>
      <c r="D79" s="34" t="n">
        <v>43987</v>
      </c>
      <c r="E79" s="34" t="s">
        <v>36</v>
      </c>
      <c r="F79" s="35" t="s">
        <v>32</v>
      </c>
      <c r="G79" s="35" t="s">
        <v>372</v>
      </c>
      <c r="H79" s="26" t="s">
        <v>373</v>
      </c>
      <c r="I79" s="26" t="s">
        <v>136</v>
      </c>
      <c r="J79" s="27"/>
      <c r="K79" s="28" t="str">
        <f aca="false">HYPERLINK(CONCATENATE("https://plus.codes/9F4F",A79),A79)</f>
        <v>8P9X+QJ</v>
      </c>
      <c r="L79" s="29"/>
      <c r="M79" s="30" t="s">
        <v>42</v>
      </c>
      <c r="N79" s="31" t="str">
        <f aca="false">LEFT(M79,1)</f>
        <v>G</v>
      </c>
      <c r="O79" s="32"/>
      <c r="P79" s="32"/>
      <c r="Q79" s="32"/>
      <c r="R79" s="32" t="s">
        <v>43</v>
      </c>
      <c r="S79" s="32"/>
      <c r="T79" s="32"/>
      <c r="U79" s="32"/>
      <c r="V79" s="32"/>
      <c r="W79" s="32"/>
      <c r="X79" s="32"/>
      <c r="Y79" s="32"/>
      <c r="Z79" s="32" t="s">
        <v>43</v>
      </c>
      <c r="AA79" s="32"/>
    </row>
    <row r="80" customFormat="false" ht="56.65" hidden="false" customHeight="true" outlineLevel="0" collapsed="false">
      <c r="A80" s="33" t="s">
        <v>374</v>
      </c>
      <c r="B80" s="22" t="str">
        <f aca="false">HYPERLINK(CONCATENATE("https://www.google.com/maps/search/?api=1&amp;query=9F4F",LEFT(A80,4),"%2B",RIGHT(A80,2)),A80)</f>
        <v>8P9X+QQ</v>
      </c>
      <c r="C80" s="37" t="s">
        <v>375</v>
      </c>
      <c r="D80" s="34" t="n">
        <v>43893</v>
      </c>
      <c r="E80" s="34" t="s">
        <v>45</v>
      </c>
      <c r="F80" s="35" t="s">
        <v>32</v>
      </c>
      <c r="G80" s="35" t="s">
        <v>376</v>
      </c>
      <c r="H80" s="26" t="s">
        <v>377</v>
      </c>
      <c r="I80" s="26" t="s">
        <v>136</v>
      </c>
      <c r="J80" s="27"/>
      <c r="K80" s="28" t="str">
        <f aca="false">HYPERLINK(CONCATENATE("https://plus.codes/9F4F",A80),A80)</f>
        <v>8P9X+QQ</v>
      </c>
      <c r="L80" s="29"/>
      <c r="M80" s="36" t="s">
        <v>48</v>
      </c>
      <c r="N80" s="31" t="str">
        <f aca="false">LEFT(M80,1)</f>
        <v>D</v>
      </c>
      <c r="O80" s="32"/>
      <c r="P80" s="32"/>
      <c r="Q80" s="32"/>
      <c r="R80" s="32" t="s">
        <v>43</v>
      </c>
      <c r="S80" s="32"/>
      <c r="T80" s="32"/>
      <c r="U80" s="32"/>
      <c r="V80" s="32"/>
      <c r="W80" s="32"/>
      <c r="X80" s="32"/>
      <c r="Y80" s="32"/>
      <c r="Z80" s="32" t="s">
        <v>43</v>
      </c>
      <c r="AA80" s="32"/>
    </row>
    <row r="81" customFormat="false" ht="56.65" hidden="false" customHeight="true" outlineLevel="0" collapsed="false">
      <c r="A81" s="33" t="s">
        <v>378</v>
      </c>
      <c r="B81" s="22" t="str">
        <f aca="false">HYPERLINK(CONCATENATE("https://www.google.com/maps/search/?api=1&amp;query=9F4F",LEFT(A81,4),"%2B",RIGHT(A81,2)),A81)</f>
        <v>8PC7+28</v>
      </c>
      <c r="C81" s="37" t="s">
        <v>379</v>
      </c>
      <c r="D81" s="34" t="n">
        <v>43873</v>
      </c>
      <c r="E81" s="34" t="s">
        <v>45</v>
      </c>
      <c r="F81" s="35" t="s">
        <v>380</v>
      </c>
      <c r="G81" s="35" t="s">
        <v>381</v>
      </c>
      <c r="H81" s="26" t="s">
        <v>217</v>
      </c>
      <c r="I81" s="26" t="s">
        <v>136</v>
      </c>
      <c r="J81" s="27"/>
      <c r="K81" s="28" t="str">
        <f aca="false">HYPERLINK(CONCATENATE("https://plus.codes/9F4F",A81),A81)</f>
        <v>8PC7+28</v>
      </c>
      <c r="L81" s="29"/>
      <c r="M81" s="38" t="s">
        <v>53</v>
      </c>
      <c r="N81" s="31" t="str">
        <f aca="false">LEFT(M81,1)</f>
        <v>W</v>
      </c>
      <c r="O81" s="32"/>
      <c r="P81" s="32"/>
      <c r="Q81" s="32"/>
      <c r="R81" s="32"/>
      <c r="S81" s="32"/>
      <c r="T81" s="32"/>
      <c r="U81" s="32"/>
      <c r="V81" s="32"/>
      <c r="W81" s="32"/>
      <c r="X81" s="32"/>
      <c r="Y81" s="32"/>
      <c r="Z81" s="32"/>
      <c r="AA81" s="32" t="s">
        <v>43</v>
      </c>
    </row>
    <row r="82" customFormat="false" ht="56.65" hidden="false" customHeight="true" outlineLevel="0" collapsed="false">
      <c r="A82" s="33" t="s">
        <v>378</v>
      </c>
      <c r="B82" s="22" t="str">
        <f aca="false">HYPERLINK(CONCATENATE("https://www.google.com/maps/search/?api=1&amp;query=9F4F",LEFT(A82,4),"%2B",RIGHT(A82,2)),A82)</f>
        <v>8PC7+28</v>
      </c>
      <c r="C82" s="37" t="s">
        <v>382</v>
      </c>
      <c r="D82" s="34" t="n">
        <v>43873</v>
      </c>
      <c r="E82" s="34" t="s">
        <v>45</v>
      </c>
      <c r="F82" s="35" t="s">
        <v>241</v>
      </c>
      <c r="G82" s="35" t="s">
        <v>383</v>
      </c>
      <c r="H82" s="26" t="s">
        <v>383</v>
      </c>
      <c r="I82" s="26" t="s">
        <v>136</v>
      </c>
      <c r="J82" s="27"/>
      <c r="K82" s="28" t="str">
        <f aca="false">HYPERLINK(CONCATENATE("https://plus.codes/9F4F",A82),A82)</f>
        <v>8PC7+28</v>
      </c>
      <c r="L82" s="29"/>
      <c r="M82" s="38" t="s">
        <v>53</v>
      </c>
      <c r="N82" s="31" t="str">
        <f aca="false">LEFT(M82,1)</f>
        <v>W</v>
      </c>
      <c r="O82" s="32"/>
      <c r="P82" s="32"/>
      <c r="Q82" s="32"/>
      <c r="R82" s="32"/>
      <c r="S82" s="32"/>
      <c r="T82" s="32"/>
      <c r="U82" s="32"/>
      <c r="V82" s="32"/>
      <c r="W82" s="32"/>
      <c r="X82" s="32"/>
      <c r="Y82" s="32"/>
      <c r="Z82" s="32"/>
      <c r="AA82" s="32" t="s">
        <v>43</v>
      </c>
    </row>
    <row r="83" customFormat="false" ht="56.65" hidden="false" customHeight="true" outlineLevel="0" collapsed="false">
      <c r="A83" s="33" t="s">
        <v>378</v>
      </c>
      <c r="B83" s="22" t="str">
        <f aca="false">HYPERLINK(CONCATENATE("https://www.google.com/maps/search/?api=1&amp;query=9F4F",LEFT(A83,4),"%2B",RIGHT(A83,2)),A83)</f>
        <v>8PC7+28</v>
      </c>
      <c r="C83" s="37" t="s">
        <v>384</v>
      </c>
      <c r="D83" s="34" t="n">
        <v>43873</v>
      </c>
      <c r="E83" s="34" t="s">
        <v>45</v>
      </c>
      <c r="F83" s="35" t="s">
        <v>241</v>
      </c>
      <c r="G83" s="35" t="s">
        <v>385</v>
      </c>
      <c r="H83" s="26" t="s">
        <v>386</v>
      </c>
      <c r="I83" s="26" t="s">
        <v>136</v>
      </c>
      <c r="J83" s="27"/>
      <c r="K83" s="28" t="str">
        <f aca="false">HYPERLINK(CONCATENATE("https://plus.codes/9F4F",A83),A83)</f>
        <v>8PC7+28</v>
      </c>
      <c r="L83" s="29"/>
      <c r="M83" s="30" t="s">
        <v>42</v>
      </c>
      <c r="N83" s="31" t="str">
        <f aca="false">LEFT(M83,1)</f>
        <v>G</v>
      </c>
      <c r="O83" s="32"/>
      <c r="P83" s="32"/>
      <c r="Q83" s="32"/>
      <c r="R83" s="32"/>
      <c r="S83" s="32"/>
      <c r="T83" s="32"/>
      <c r="U83" s="32"/>
      <c r="V83" s="32"/>
      <c r="W83" s="32"/>
      <c r="X83" s="32"/>
      <c r="Y83" s="32"/>
      <c r="Z83" s="32"/>
      <c r="AA83" s="32" t="s">
        <v>43</v>
      </c>
    </row>
    <row r="84" customFormat="false" ht="56.65" hidden="false" customHeight="true" outlineLevel="0" collapsed="false">
      <c r="A84" s="33" t="s">
        <v>378</v>
      </c>
      <c r="B84" s="22" t="str">
        <f aca="false">HYPERLINK(CONCATENATE("https://www.google.com/maps/search/?api=1&amp;query=9F4F",LEFT(A84,4),"%2B",RIGHT(A84,2)),A84)</f>
        <v>8PC7+28</v>
      </c>
      <c r="C84" s="37" t="s">
        <v>387</v>
      </c>
      <c r="D84" s="34" t="n">
        <v>43873</v>
      </c>
      <c r="E84" s="34" t="s">
        <v>45</v>
      </c>
      <c r="F84" s="35" t="s">
        <v>241</v>
      </c>
      <c r="G84" s="35" t="s">
        <v>388</v>
      </c>
      <c r="H84" s="26" t="s">
        <v>388</v>
      </c>
      <c r="I84" s="26" t="s">
        <v>136</v>
      </c>
      <c r="J84" s="27"/>
      <c r="K84" s="28" t="str">
        <f aca="false">HYPERLINK(CONCATENATE("https://plus.codes/9F4F",A84),A84)</f>
        <v>8PC7+28</v>
      </c>
      <c r="L84" s="29"/>
      <c r="M84" s="36" t="s">
        <v>48</v>
      </c>
      <c r="N84" s="31" t="str">
        <f aca="false">LEFT(M84,1)</f>
        <v>D</v>
      </c>
      <c r="O84" s="32"/>
      <c r="P84" s="32"/>
      <c r="Q84" s="32"/>
      <c r="R84" s="32"/>
      <c r="S84" s="32"/>
      <c r="T84" s="32"/>
      <c r="U84" s="32"/>
      <c r="V84" s="32"/>
      <c r="W84" s="32"/>
      <c r="X84" s="32"/>
      <c r="Y84" s="32"/>
      <c r="Z84" s="32"/>
      <c r="AA84" s="32" t="s">
        <v>43</v>
      </c>
    </row>
    <row r="85" customFormat="false" ht="118.5" hidden="false" customHeight="true" outlineLevel="0" collapsed="false">
      <c r="A85" s="33" t="s">
        <v>389</v>
      </c>
      <c r="B85" s="22" t="str">
        <f aca="false">HYPERLINK(CONCATENATE("https://www.google.com/maps/search/?api=1&amp;query=9F4F",LEFT(A85,4),"%2B",RIGHT(A85,2)),A85)</f>
        <v>8PC7+7M</v>
      </c>
      <c r="C85" s="37" t="s">
        <v>390</v>
      </c>
      <c r="D85" s="34" t="n">
        <v>43649</v>
      </c>
      <c r="E85" s="34" t="s">
        <v>45</v>
      </c>
      <c r="F85" s="35" t="s">
        <v>391</v>
      </c>
      <c r="G85" s="35" t="s">
        <v>392</v>
      </c>
      <c r="H85" s="26" t="s">
        <v>393</v>
      </c>
      <c r="I85" s="26" t="s">
        <v>136</v>
      </c>
      <c r="J85" s="27"/>
      <c r="K85" s="28" t="str">
        <f aca="false">HYPERLINK(CONCATENATE("https://plus.codes/9F4F",A85),A85)</f>
        <v>8PC7+7M</v>
      </c>
      <c r="L85" s="29" t="s">
        <v>41</v>
      </c>
      <c r="M85" s="38" t="s">
        <v>53</v>
      </c>
      <c r="N85" s="31" t="str">
        <f aca="false">LEFT(M85,1)</f>
        <v>W</v>
      </c>
      <c r="O85" s="32"/>
      <c r="P85" s="32"/>
      <c r="Q85" s="32"/>
      <c r="R85" s="32"/>
      <c r="S85" s="32"/>
      <c r="T85" s="32"/>
      <c r="U85" s="32"/>
      <c r="V85" s="32"/>
      <c r="W85" s="32"/>
      <c r="X85" s="32"/>
      <c r="Y85" s="32"/>
      <c r="Z85" s="32"/>
      <c r="AA85" s="32" t="s">
        <v>43</v>
      </c>
    </row>
    <row r="86" customFormat="false" ht="56.65" hidden="false" customHeight="true" outlineLevel="0" collapsed="false">
      <c r="A86" s="33" t="s">
        <v>394</v>
      </c>
      <c r="B86" s="22" t="str">
        <f aca="false">HYPERLINK(CONCATENATE("https://www.google.com/maps/search/?api=1&amp;query=9F4F",LEFT(A86,4),"%2B",RIGHT(A86,2)),A86)</f>
        <v>8PC9+RH</v>
      </c>
      <c r="C86" s="37" t="s">
        <v>395</v>
      </c>
      <c r="D86" s="34" t="n">
        <v>43873</v>
      </c>
      <c r="E86" s="34" t="s">
        <v>45</v>
      </c>
      <c r="F86" s="35" t="s">
        <v>396</v>
      </c>
      <c r="G86" s="35" t="s">
        <v>397</v>
      </c>
      <c r="H86" s="26" t="s">
        <v>398</v>
      </c>
      <c r="I86" s="26" t="s">
        <v>136</v>
      </c>
      <c r="J86" s="27"/>
      <c r="K86" s="28" t="str">
        <f aca="false">HYPERLINK(CONCATENATE("https://plus.codes/9F4F",A86),A86)</f>
        <v>8PC9+RH</v>
      </c>
      <c r="L86" s="29"/>
      <c r="M86" s="38" t="s">
        <v>53</v>
      </c>
      <c r="N86" s="31" t="str">
        <f aca="false">LEFT(M86,1)</f>
        <v>W</v>
      </c>
      <c r="O86" s="32" t="s">
        <v>43</v>
      </c>
      <c r="P86" s="32"/>
      <c r="Q86" s="32"/>
      <c r="R86" s="32"/>
      <c r="S86" s="32"/>
      <c r="T86" s="32"/>
      <c r="U86" s="32"/>
      <c r="V86" s="32"/>
      <c r="W86" s="32"/>
      <c r="X86" s="32"/>
      <c r="Y86" s="32"/>
      <c r="Z86" s="32"/>
      <c r="AA86" s="32"/>
    </row>
    <row r="87" customFormat="false" ht="56.65" hidden="false" customHeight="true" outlineLevel="0" collapsed="false">
      <c r="A87" s="33" t="s">
        <v>399</v>
      </c>
      <c r="B87" s="22" t="str">
        <f aca="false">HYPERLINK(CONCATENATE("https://www.google.com/maps/search/?api=1&amp;query=9F4F",LEFT(A87,4),"%2B",RIGHT(A87,2)),A87)</f>
        <v>8PCH+W5</v>
      </c>
      <c r="C87" s="37" t="s">
        <v>400</v>
      </c>
      <c r="D87" s="34" t="n">
        <v>43873</v>
      </c>
      <c r="E87" s="34" t="s">
        <v>45</v>
      </c>
      <c r="F87" s="35" t="s">
        <v>401</v>
      </c>
      <c r="G87" s="35" t="s">
        <v>397</v>
      </c>
      <c r="H87" s="26" t="s">
        <v>398</v>
      </c>
      <c r="I87" s="26" t="s">
        <v>136</v>
      </c>
      <c r="J87" s="27"/>
      <c r="K87" s="28" t="str">
        <f aca="false">HYPERLINK(CONCATENATE("https://plus.codes/9F4F",A87),A87)</f>
        <v>8PCH+W5</v>
      </c>
      <c r="L87" s="29"/>
      <c r="M87" s="38" t="s">
        <v>53</v>
      </c>
      <c r="N87" s="31" t="str">
        <f aca="false">LEFT(M87,1)</f>
        <v>W</v>
      </c>
      <c r="O87" s="32"/>
      <c r="P87" s="32"/>
      <c r="Q87" s="32" t="s">
        <v>43</v>
      </c>
      <c r="R87" s="32"/>
      <c r="S87" s="32" t="s">
        <v>43</v>
      </c>
      <c r="T87" s="32"/>
      <c r="U87" s="32"/>
      <c r="V87" s="32"/>
      <c r="W87" s="32"/>
      <c r="X87" s="32"/>
      <c r="Y87" s="32"/>
      <c r="Z87" s="32"/>
      <c r="AA87" s="32"/>
    </row>
    <row r="88" customFormat="false" ht="261.75" hidden="false" customHeight="true" outlineLevel="0" collapsed="false">
      <c r="A88" s="33" t="s">
        <v>402</v>
      </c>
      <c r="B88" s="22" t="str">
        <f aca="false">HYPERLINK(CONCATENATE("https://www.google.com/maps/search/?api=1&amp;query=9F4F",LEFT(A88,4),"%2B",RIGHT(A88,2)),A88)</f>
        <v>8PCW+6G</v>
      </c>
      <c r="C88" s="37" t="s">
        <v>403</v>
      </c>
      <c r="D88" s="34" t="n">
        <v>43873</v>
      </c>
      <c r="E88" s="34" t="s">
        <v>45</v>
      </c>
      <c r="F88" s="35" t="s">
        <v>304</v>
      </c>
      <c r="G88" s="35" t="s">
        <v>404</v>
      </c>
      <c r="H88" s="26" t="s">
        <v>405</v>
      </c>
      <c r="I88" s="26" t="s">
        <v>355</v>
      </c>
      <c r="J88" s="27"/>
      <c r="K88" s="28" t="str">
        <f aca="false">HYPERLINK(CONCATENATE("https://plus.codes/9F4F",A88),A88)</f>
        <v>8PCW+6G</v>
      </c>
      <c r="L88" s="29"/>
      <c r="M88" s="36" t="s">
        <v>48</v>
      </c>
      <c r="N88" s="31" t="str">
        <f aca="false">LEFT(M88,1)</f>
        <v>D</v>
      </c>
      <c r="O88" s="32"/>
      <c r="P88" s="32"/>
      <c r="Q88" s="32"/>
      <c r="R88" s="32"/>
      <c r="S88" s="32"/>
      <c r="T88" s="32"/>
      <c r="U88" s="32" t="s">
        <v>43</v>
      </c>
      <c r="V88" s="32"/>
      <c r="W88" s="32"/>
      <c r="X88" s="32" t="s">
        <v>43</v>
      </c>
      <c r="Y88" s="32"/>
      <c r="Z88" s="32"/>
      <c r="AA88" s="32"/>
    </row>
    <row r="89" customFormat="false" ht="409.5" hidden="false" customHeight="true" outlineLevel="0" collapsed="false">
      <c r="A89" s="33" t="s">
        <v>406</v>
      </c>
      <c r="B89" s="22" t="str">
        <f aca="false">HYPERLINK(CONCATENATE("https://www.google.com/maps/search/?api=1&amp;query=9F4F",LEFT(A89,4),"%2B",RIGHT(A89,2)),A89)</f>
        <v>8PCW+6H</v>
      </c>
      <c r="C89" s="37" t="s">
        <v>407</v>
      </c>
      <c r="D89" s="34" t="n">
        <v>42988</v>
      </c>
      <c r="E89" s="34" t="s">
        <v>36</v>
      </c>
      <c r="F89" s="35" t="s">
        <v>408</v>
      </c>
      <c r="G89" s="35" t="s">
        <v>409</v>
      </c>
      <c r="H89" s="26" t="s">
        <v>410</v>
      </c>
      <c r="I89" s="26" t="s">
        <v>411</v>
      </c>
      <c r="J89" s="27"/>
      <c r="K89" s="28" t="str">
        <f aca="false">HYPERLINK(CONCATENATE("https://plus.codes/9F4F",A89),A89)</f>
        <v>8PCW+6H</v>
      </c>
      <c r="L89" s="29" t="s">
        <v>41</v>
      </c>
      <c r="M89" s="44" t="s">
        <v>48</v>
      </c>
      <c r="N89" s="31" t="str">
        <f aca="false">LEFT(M89,1)</f>
        <v>D</v>
      </c>
      <c r="O89" s="32"/>
      <c r="P89" s="32"/>
      <c r="Q89" s="32"/>
      <c r="R89" s="32" t="s">
        <v>43</v>
      </c>
      <c r="S89" s="32"/>
      <c r="T89" s="32"/>
      <c r="U89" s="32" t="s">
        <v>43</v>
      </c>
      <c r="V89" s="32"/>
      <c r="W89" s="32"/>
      <c r="X89" s="32" t="s">
        <v>43</v>
      </c>
      <c r="Y89" s="32"/>
      <c r="Z89" s="32"/>
      <c r="AA89" s="32"/>
    </row>
    <row r="90" customFormat="false" ht="56.65" hidden="false" customHeight="true" outlineLevel="0" collapsed="false">
      <c r="A90" s="33" t="s">
        <v>412</v>
      </c>
      <c r="B90" s="22" t="str">
        <f aca="false">HYPERLINK(CONCATENATE("https://www.google.com/maps/search/?api=1&amp;query=9F4F",LEFT(A90,4),"%2B",RIGHT(A90,2)),A90)</f>
        <v>8PCW+6J</v>
      </c>
      <c r="C90" s="37" t="s">
        <v>413</v>
      </c>
      <c r="D90" s="34" t="n">
        <v>43873</v>
      </c>
      <c r="E90" s="34" t="s">
        <v>45</v>
      </c>
      <c r="F90" s="35" t="s">
        <v>414</v>
      </c>
      <c r="G90" s="35" t="s">
        <v>415</v>
      </c>
      <c r="H90" s="26" t="s">
        <v>416</v>
      </c>
      <c r="I90" s="26" t="s">
        <v>417</v>
      </c>
      <c r="J90" s="27"/>
      <c r="K90" s="28" t="str">
        <f aca="false">HYPERLINK(CONCATENATE("https://plus.codes/9F4F",A90),A90)</f>
        <v>8PCW+6J</v>
      </c>
      <c r="L90" s="29"/>
      <c r="M90" s="30" t="s">
        <v>90</v>
      </c>
      <c r="N90" s="31" t="str">
        <f aca="false">LEFT(M90,1)</f>
        <v>G</v>
      </c>
      <c r="O90" s="32"/>
      <c r="P90" s="32"/>
      <c r="Q90" s="32"/>
      <c r="R90" s="32"/>
      <c r="S90" s="32"/>
      <c r="T90" s="32"/>
      <c r="U90" s="32" t="s">
        <v>43</v>
      </c>
      <c r="V90" s="32"/>
      <c r="W90" s="32"/>
      <c r="X90" s="32" t="s">
        <v>43</v>
      </c>
      <c r="Y90" s="32"/>
      <c r="Z90" s="32"/>
      <c r="AA90" s="32"/>
    </row>
    <row r="91" customFormat="false" ht="56.65" hidden="false" customHeight="true" outlineLevel="0" collapsed="false">
      <c r="A91" s="33" t="s">
        <v>418</v>
      </c>
      <c r="B91" s="22" t="str">
        <f aca="false">HYPERLINK(CONCATENATE("https://www.google.com/maps/search/?api=1&amp;query=9F4F",LEFT(A91,4),"%2B",RIGHT(A91,2)),A91)</f>
        <v>8PCX+74</v>
      </c>
      <c r="C91" s="37" t="s">
        <v>419</v>
      </c>
      <c r="D91" s="34" t="n">
        <v>43873</v>
      </c>
      <c r="E91" s="34" t="s">
        <v>45</v>
      </c>
      <c r="F91" s="35" t="s">
        <v>420</v>
      </c>
      <c r="G91" s="35" t="s">
        <v>421</v>
      </c>
      <c r="H91" s="26" t="s">
        <v>416</v>
      </c>
      <c r="I91" s="26" t="s">
        <v>422</v>
      </c>
      <c r="J91" s="27"/>
      <c r="K91" s="28" t="str">
        <f aca="false">HYPERLINK(CONCATENATE("https://plus.codes/9F4F",A91),A91)</f>
        <v>8PCX+74</v>
      </c>
      <c r="L91" s="29"/>
      <c r="M91" s="44" t="s">
        <v>48</v>
      </c>
      <c r="N91" s="31" t="str">
        <f aca="false">LEFT(M91,1)</f>
        <v>D</v>
      </c>
      <c r="O91" s="32"/>
      <c r="P91" s="32"/>
      <c r="Q91" s="32"/>
      <c r="R91" s="32" t="s">
        <v>43</v>
      </c>
      <c r="S91" s="32"/>
      <c r="T91" s="32"/>
      <c r="U91" s="32"/>
      <c r="V91" s="32"/>
      <c r="W91" s="32"/>
      <c r="X91" s="32"/>
      <c r="Y91" s="32"/>
      <c r="Z91" s="32" t="s">
        <v>43</v>
      </c>
      <c r="AA91" s="32"/>
    </row>
    <row r="92" customFormat="false" ht="56.65" hidden="false" customHeight="true" outlineLevel="0" collapsed="false">
      <c r="A92" s="33" t="s">
        <v>418</v>
      </c>
      <c r="B92" s="22" t="str">
        <f aca="false">HYPERLINK(CONCATENATE("https://www.google.com/maps/search/?api=1&amp;query=9F4F",LEFT(A92,4),"%2B",RIGHT(A92,2)),A92)</f>
        <v>8PCX+74</v>
      </c>
      <c r="C92" s="37" t="s">
        <v>423</v>
      </c>
      <c r="D92" s="34" t="n">
        <v>43897</v>
      </c>
      <c r="E92" s="34" t="s">
        <v>45</v>
      </c>
      <c r="F92" s="35" t="s">
        <v>424</v>
      </c>
      <c r="G92" s="35" t="s">
        <v>421</v>
      </c>
      <c r="H92" s="26" t="s">
        <v>416</v>
      </c>
      <c r="I92" s="26" t="s">
        <v>136</v>
      </c>
      <c r="J92" s="27"/>
      <c r="K92" s="28" t="str">
        <f aca="false">HYPERLINK(CONCATENATE("https://plus.codes/9F4F",A92),A92)</f>
        <v>8PCX+74</v>
      </c>
      <c r="L92" s="29"/>
      <c r="M92" s="36" t="s">
        <v>48</v>
      </c>
      <c r="N92" s="31" t="str">
        <f aca="false">LEFT(M92,1)</f>
        <v>D</v>
      </c>
      <c r="O92" s="32"/>
      <c r="P92" s="32"/>
      <c r="Q92" s="32"/>
      <c r="R92" s="32" t="s">
        <v>43</v>
      </c>
      <c r="S92" s="32"/>
      <c r="T92" s="32"/>
      <c r="U92" s="32"/>
      <c r="V92" s="32"/>
      <c r="W92" s="32"/>
      <c r="X92" s="32"/>
      <c r="Y92" s="32"/>
      <c r="Z92" s="32" t="s">
        <v>43</v>
      </c>
      <c r="AA92" s="32"/>
    </row>
    <row r="93" customFormat="false" ht="56.65" hidden="false" customHeight="true" outlineLevel="0" collapsed="false">
      <c r="A93" s="33" t="s">
        <v>418</v>
      </c>
      <c r="B93" s="22" t="str">
        <f aca="false">HYPERLINK(CONCATENATE("https://www.google.com/maps/search/?api=1&amp;query=9F4F",LEFT(A93,4),"%2B",RIGHT(A93,2)),A93)</f>
        <v>8PCX+74</v>
      </c>
      <c r="C93" s="37" t="s">
        <v>425</v>
      </c>
      <c r="D93" s="34" t="n">
        <v>43873</v>
      </c>
      <c r="E93" s="34" t="s">
        <v>45</v>
      </c>
      <c r="F93" s="35" t="s">
        <v>32</v>
      </c>
      <c r="G93" s="35" t="s">
        <v>426</v>
      </c>
      <c r="H93" s="26" t="s">
        <v>427</v>
      </c>
      <c r="I93" s="26" t="s">
        <v>175</v>
      </c>
      <c r="J93" s="27"/>
      <c r="K93" s="28" t="str">
        <f aca="false">HYPERLINK(CONCATENATE("https://plus.codes/9F4F",A93),A93)</f>
        <v>8PCX+74</v>
      </c>
      <c r="L93" s="29"/>
      <c r="M93" s="49"/>
      <c r="N93" s="31" t="str">
        <f aca="false">LEFT(M93,1)</f>
        <v/>
      </c>
      <c r="O93" s="32"/>
      <c r="P93" s="32"/>
      <c r="Q93" s="32"/>
      <c r="R93" s="32" t="s">
        <v>43</v>
      </c>
      <c r="S93" s="32"/>
      <c r="T93" s="32"/>
      <c r="U93" s="32"/>
      <c r="V93" s="32"/>
      <c r="W93" s="32"/>
      <c r="X93" s="32"/>
      <c r="Y93" s="32"/>
      <c r="Z93" s="32" t="s">
        <v>43</v>
      </c>
      <c r="AA93" s="32"/>
    </row>
    <row r="94" customFormat="false" ht="56.65" hidden="false" customHeight="true" outlineLevel="0" collapsed="false">
      <c r="A94" s="33" t="s">
        <v>428</v>
      </c>
      <c r="B94" s="22" t="str">
        <f aca="false">HYPERLINK(CONCATENATE("https://www.google.com/maps/search/?api=1&amp;query=9F4F",LEFT(A94,4),"%2B",RIGHT(A94,2)),A94)</f>
        <v>8PCX+J2</v>
      </c>
      <c r="C94" s="37" t="s">
        <v>429</v>
      </c>
      <c r="D94" s="34" t="n">
        <v>43873</v>
      </c>
      <c r="E94" s="34" t="s">
        <v>45</v>
      </c>
      <c r="F94" s="35" t="s">
        <v>430</v>
      </c>
      <c r="G94" s="35" t="s">
        <v>431</v>
      </c>
      <c r="H94" s="26" t="s">
        <v>432</v>
      </c>
      <c r="I94" s="26" t="s">
        <v>175</v>
      </c>
      <c r="J94" s="27"/>
      <c r="K94" s="28" t="str">
        <f aca="false">HYPERLINK(CONCATENATE("https://plus.codes/9F4F",A94),A94)</f>
        <v>8PCX+J2</v>
      </c>
      <c r="L94" s="29"/>
      <c r="M94" s="30" t="s">
        <v>42</v>
      </c>
      <c r="N94" s="31" t="str">
        <f aca="false">LEFT(M94,1)</f>
        <v>G</v>
      </c>
      <c r="O94" s="32"/>
      <c r="P94" s="32"/>
      <c r="Q94" s="32"/>
      <c r="R94" s="32"/>
      <c r="S94" s="32"/>
      <c r="T94" s="32"/>
      <c r="U94" s="32"/>
      <c r="V94" s="32"/>
      <c r="W94" s="32"/>
      <c r="X94" s="32"/>
      <c r="Y94" s="32"/>
      <c r="Z94" s="32" t="s">
        <v>43</v>
      </c>
      <c r="AA94" s="32"/>
    </row>
    <row r="95" customFormat="false" ht="56.65" hidden="false" customHeight="true" outlineLevel="0" collapsed="false">
      <c r="A95" s="33" t="s">
        <v>433</v>
      </c>
      <c r="B95" s="22" t="str">
        <f aca="false">HYPERLINK(CONCATENATE("https://www.google.com/maps/search/?api=1&amp;query=9F4F",LEFT(A95,4),"%2B",RIGHT(A95,2)),A95)</f>
        <v>8PCX+J3</v>
      </c>
      <c r="C95" s="37" t="s">
        <v>429</v>
      </c>
      <c r="D95" s="34" t="n">
        <v>43873</v>
      </c>
      <c r="E95" s="34" t="s">
        <v>45</v>
      </c>
      <c r="F95" s="35" t="s">
        <v>434</v>
      </c>
      <c r="G95" s="35" t="s">
        <v>332</v>
      </c>
      <c r="H95" s="26" t="s">
        <v>432</v>
      </c>
      <c r="I95" s="26" t="s">
        <v>175</v>
      </c>
      <c r="J95" s="27"/>
      <c r="K95" s="28" t="str">
        <f aca="false">HYPERLINK(CONCATENATE("https://plus.codes/9F4F",A95),A95)</f>
        <v>8PCX+J3</v>
      </c>
      <c r="L95" s="29"/>
      <c r="M95" s="30" t="s">
        <v>42</v>
      </c>
      <c r="N95" s="31" t="str">
        <f aca="false">LEFT(M95,1)</f>
        <v>G</v>
      </c>
      <c r="O95" s="32"/>
      <c r="P95" s="32"/>
      <c r="Q95" s="32"/>
      <c r="R95" s="32"/>
      <c r="S95" s="32"/>
      <c r="T95" s="32"/>
      <c r="U95" s="32"/>
      <c r="V95" s="32"/>
      <c r="W95" s="32"/>
      <c r="X95" s="32"/>
      <c r="Y95" s="32"/>
      <c r="Z95" s="32" t="s">
        <v>43</v>
      </c>
      <c r="AA95" s="32"/>
    </row>
    <row r="96" s="48" customFormat="true" ht="56.65" hidden="false" customHeight="true" outlineLevel="0" collapsed="false">
      <c r="A96" s="33" t="s">
        <v>433</v>
      </c>
      <c r="B96" s="22" t="str">
        <f aca="false">HYPERLINK(CONCATENATE("https://www.google.com/maps/search/?api=1&amp;query=9F4F",LEFT(A96,4),"%2B",RIGHT(A96,2)),A96)</f>
        <v>8PCX+J3</v>
      </c>
      <c r="C96" s="37" t="s">
        <v>429</v>
      </c>
      <c r="D96" s="34" t="n">
        <v>43731</v>
      </c>
      <c r="E96" s="34"/>
      <c r="F96" s="35" t="s">
        <v>435</v>
      </c>
      <c r="G96" s="35" t="s">
        <v>436</v>
      </c>
      <c r="H96" s="26" t="s">
        <v>437</v>
      </c>
      <c r="I96" s="26" t="s">
        <v>175</v>
      </c>
      <c r="J96" s="27"/>
      <c r="K96" s="28" t="str">
        <f aca="false">HYPERLINK(CONCATENATE("https://plus.codes/9F4F",A96),A96)</f>
        <v>8PCX+J3</v>
      </c>
      <c r="L96" s="29" t="s">
        <v>41</v>
      </c>
      <c r="M96" s="36" t="s">
        <v>48</v>
      </c>
      <c r="N96" s="31" t="str">
        <f aca="false">LEFT(M96,1)</f>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customFormat="false" ht="56.65" hidden="false" customHeight="true" outlineLevel="0" collapsed="false">
      <c r="A97" s="33" t="s">
        <v>433</v>
      </c>
      <c r="B97" s="22" t="str">
        <f aca="false">HYPERLINK(CONCATENATE("https://www.google.com/maps/search/?api=1&amp;query=9F4F",LEFT(A97,4),"%2B",RIGHT(A97,2)),A97)</f>
        <v>8PCX+J3</v>
      </c>
      <c r="C97" s="37" t="s">
        <v>429</v>
      </c>
      <c r="D97" s="34" t="n">
        <v>43873</v>
      </c>
      <c r="E97" s="34" t="s">
        <v>45</v>
      </c>
      <c r="F97" s="35" t="s">
        <v>430</v>
      </c>
      <c r="G97" s="35" t="s">
        <v>438</v>
      </c>
      <c r="H97" s="26" t="s">
        <v>432</v>
      </c>
      <c r="I97" s="26" t="s">
        <v>175</v>
      </c>
      <c r="J97" s="27"/>
      <c r="K97" s="28" t="str">
        <f aca="false">HYPERLINK(CONCATENATE("https://plus.codes/9F4F",A97),A97)</f>
        <v>8PCX+J3</v>
      </c>
      <c r="L97" s="29"/>
      <c r="M97" s="38" t="s">
        <v>53</v>
      </c>
      <c r="N97" s="31" t="str">
        <f aca="false">LEFT(M97,1)</f>
        <v>W</v>
      </c>
      <c r="O97" s="32"/>
      <c r="P97" s="32"/>
      <c r="Q97" s="32"/>
      <c r="R97" s="32" t="s">
        <v>43</v>
      </c>
      <c r="S97" s="32"/>
      <c r="T97" s="32"/>
      <c r="U97" s="32"/>
      <c r="V97" s="32"/>
      <c r="W97" s="32"/>
      <c r="X97" s="32"/>
      <c r="Y97" s="32"/>
      <c r="Z97" s="32" t="s">
        <v>43</v>
      </c>
      <c r="AA97" s="32"/>
    </row>
    <row r="98" customFormat="false" ht="56.65" hidden="false" customHeight="true" outlineLevel="0" collapsed="false">
      <c r="A98" s="33" t="s">
        <v>433</v>
      </c>
      <c r="B98" s="22" t="str">
        <f aca="false">HYPERLINK(CONCATENATE("https://www.google.com/maps/search/?api=1&amp;query=9F4F",LEFT(A98,4),"%2B",RIGHT(A98,2)),A98)</f>
        <v>8PCX+J3</v>
      </c>
      <c r="C98" s="37" t="s">
        <v>429</v>
      </c>
      <c r="D98" s="34" t="n">
        <v>43873</v>
      </c>
      <c r="E98" s="34" t="s">
        <v>45</v>
      </c>
      <c r="F98" s="35" t="s">
        <v>430</v>
      </c>
      <c r="G98" s="35" t="s">
        <v>439</v>
      </c>
      <c r="H98" s="26" t="s">
        <v>432</v>
      </c>
      <c r="I98" s="26" t="s">
        <v>175</v>
      </c>
      <c r="J98" s="27"/>
      <c r="K98" s="28" t="str">
        <f aca="false">HYPERLINK(CONCATENATE("https://plus.codes/9F4F",A98),A98)</f>
        <v>8PCX+J3</v>
      </c>
      <c r="L98" s="29"/>
      <c r="M98" s="38" t="s">
        <v>53</v>
      </c>
      <c r="N98" s="31" t="str">
        <f aca="false">LEFT(M98,1)</f>
        <v>W</v>
      </c>
      <c r="O98" s="32"/>
      <c r="P98" s="32"/>
      <c r="Q98" s="32"/>
      <c r="R98" s="32" t="s">
        <v>43</v>
      </c>
      <c r="S98" s="32"/>
      <c r="T98" s="32"/>
      <c r="U98" s="32"/>
      <c r="V98" s="32"/>
      <c r="W98" s="32"/>
      <c r="X98" s="32"/>
      <c r="Y98" s="32"/>
      <c r="Z98" s="32" t="s">
        <v>43</v>
      </c>
      <c r="AA98" s="32"/>
    </row>
    <row r="99" customFormat="false" ht="56.65" hidden="false" customHeight="true" outlineLevel="0" collapsed="false">
      <c r="A99" s="33" t="s">
        <v>440</v>
      </c>
      <c r="B99" s="22" t="str">
        <f aca="false">HYPERLINK(CONCATENATE("https://www.google.com/maps/search/?api=1&amp;query=9F4F",LEFT(A99,4),"%2B",RIGHT(A99,2)),A99)</f>
        <v>8PF4+M7</v>
      </c>
      <c r="C99" s="37" t="s">
        <v>441</v>
      </c>
      <c r="D99" s="34" t="n">
        <v>43873</v>
      </c>
      <c r="E99" s="34" t="s">
        <v>45</v>
      </c>
      <c r="F99" s="35" t="s">
        <v>442</v>
      </c>
      <c r="G99" s="35" t="s">
        <v>443</v>
      </c>
      <c r="H99" s="26" t="s">
        <v>443</v>
      </c>
      <c r="I99" s="26" t="s">
        <v>136</v>
      </c>
      <c r="J99" s="27"/>
      <c r="K99" s="28" t="str">
        <f aca="false">HYPERLINK(CONCATENATE("https://plus.codes/9F4F",A99),A99)</f>
        <v>8PF4+M7</v>
      </c>
      <c r="L99" s="29"/>
      <c r="M99" s="38" t="s">
        <v>53</v>
      </c>
      <c r="N99" s="31" t="str">
        <f aca="false">LEFT(M99,1)</f>
        <v>W</v>
      </c>
      <c r="O99" s="32"/>
      <c r="P99" s="32"/>
      <c r="Q99" s="32"/>
      <c r="R99" s="32"/>
      <c r="S99" s="32"/>
      <c r="T99" s="32"/>
      <c r="U99" s="32"/>
      <c r="V99" s="32"/>
      <c r="W99" s="32"/>
      <c r="X99" s="32"/>
      <c r="Y99" s="32"/>
      <c r="Z99" s="32"/>
      <c r="AA99" s="32" t="s">
        <v>43</v>
      </c>
    </row>
    <row r="100" customFormat="false" ht="56.65" hidden="false" customHeight="true" outlineLevel="0" collapsed="false">
      <c r="A100" s="33" t="s">
        <v>444</v>
      </c>
      <c r="B100" s="22" t="str">
        <f aca="false">HYPERLINK(CONCATENATE("https://www.google.com/maps/search/?api=1&amp;query=9F4F",LEFT(A100,4),"%2B",RIGHT(A100,2)),A100)</f>
        <v>8PF9+MX</v>
      </c>
      <c r="C100" s="37" t="s">
        <v>445</v>
      </c>
      <c r="D100" s="34" t="n">
        <v>43731</v>
      </c>
      <c r="E100" s="34" t="s">
        <v>36</v>
      </c>
      <c r="F100" s="35" t="s">
        <v>446</v>
      </c>
      <c r="G100" s="35" t="s">
        <v>134</v>
      </c>
      <c r="H100" s="26" t="s">
        <v>447</v>
      </c>
      <c r="I100" s="26" t="s">
        <v>136</v>
      </c>
      <c r="J100" s="27"/>
      <c r="K100" s="28" t="str">
        <f aca="false">HYPERLINK(CONCATENATE("https://plus.codes/9F4F",A100),A100)</f>
        <v>8PF9+MX</v>
      </c>
      <c r="L100" s="29" t="s">
        <v>78</v>
      </c>
      <c r="M100" s="38" t="s">
        <v>53</v>
      </c>
      <c r="N100" s="31" t="str">
        <f aca="false">LEFT(M100,1)</f>
        <v>W</v>
      </c>
      <c r="O100" s="32" t="s">
        <v>43</v>
      </c>
      <c r="P100" s="32"/>
      <c r="Q100" s="32"/>
      <c r="R100" s="32"/>
      <c r="S100" s="32"/>
      <c r="T100" s="32"/>
      <c r="U100" s="32"/>
      <c r="V100" s="32"/>
      <c r="W100" s="32"/>
      <c r="X100" s="32"/>
      <c r="Y100" s="32"/>
      <c r="Z100" s="32"/>
      <c r="AA100" s="32"/>
    </row>
    <row r="101" customFormat="false" ht="116.25" hidden="false" customHeight="true" outlineLevel="0" collapsed="false">
      <c r="A101" s="33" t="s">
        <v>448</v>
      </c>
      <c r="B101" s="22" t="str">
        <f aca="false">HYPERLINK(CONCATENATE("https://www.google.com/maps/search/?api=1&amp;query=9F4F",LEFT(A101,4),"%2B",RIGHT(A101,2)),A101)</f>
        <v>8PFF+WF</v>
      </c>
      <c r="C101" s="37" t="s">
        <v>449</v>
      </c>
      <c r="D101" s="34" t="n">
        <v>43873</v>
      </c>
      <c r="E101" s="34" t="s">
        <v>45</v>
      </c>
      <c r="F101" s="35" t="s">
        <v>450</v>
      </c>
      <c r="G101" s="35" t="s">
        <v>451</v>
      </c>
      <c r="H101" s="26" t="s">
        <v>452</v>
      </c>
      <c r="I101" s="26" t="s">
        <v>136</v>
      </c>
      <c r="J101" s="27"/>
      <c r="K101" s="28" t="str">
        <f aca="false">HYPERLINK(CONCATENATE("https://plus.codes/9F4F",A101),A101)</f>
        <v>8PFF+WF</v>
      </c>
      <c r="L101" s="29"/>
      <c r="M101" s="49" t="s">
        <v>453</v>
      </c>
      <c r="N101" s="31" t="str">
        <f aca="false">LEFT(M101,1)</f>
        <v>?</v>
      </c>
      <c r="O101" s="32"/>
      <c r="P101" s="32"/>
      <c r="Q101" s="32"/>
      <c r="R101" s="32"/>
      <c r="S101" s="32"/>
      <c r="T101" s="32"/>
      <c r="U101" s="32"/>
      <c r="V101" s="32"/>
      <c r="W101" s="32"/>
      <c r="X101" s="32"/>
      <c r="Y101" s="32" t="s">
        <v>43</v>
      </c>
      <c r="Z101" s="32"/>
      <c r="AA101" s="32"/>
    </row>
    <row r="102" customFormat="false" ht="56.65" hidden="false" customHeight="true" outlineLevel="0" collapsed="false">
      <c r="A102" s="33" t="s">
        <v>454</v>
      </c>
      <c r="B102" s="22" t="str">
        <f aca="false">HYPERLINK(CONCATENATE("https://www.google.com/maps/search/?api=1&amp;query=9F4F",LEFT(A102,4),"%2B",RIGHT(A102,2)),A102)</f>
        <v>8PFG+25</v>
      </c>
      <c r="C102" s="37" t="s">
        <v>455</v>
      </c>
      <c r="D102" s="34" t="n">
        <v>43873</v>
      </c>
      <c r="E102" s="34" t="s">
        <v>45</v>
      </c>
      <c r="F102" s="35" t="s">
        <v>295</v>
      </c>
      <c r="G102" s="35" t="s">
        <v>456</v>
      </c>
      <c r="H102" s="26" t="s">
        <v>452</v>
      </c>
      <c r="I102" s="26" t="s">
        <v>136</v>
      </c>
      <c r="J102" s="27"/>
      <c r="K102" s="28" t="str">
        <f aca="false">HYPERLINK(CONCATENATE("https://plus.codes/9F4F",A102),A102)</f>
        <v>8PFG+25</v>
      </c>
      <c r="L102" s="29"/>
      <c r="M102" s="36" t="s">
        <v>48</v>
      </c>
      <c r="N102" s="31" t="str">
        <f aca="false">LEFT(M102,1)</f>
        <v>D</v>
      </c>
      <c r="O102" s="32"/>
      <c r="P102" s="32" t="s">
        <v>43</v>
      </c>
      <c r="Q102" s="32"/>
      <c r="R102" s="32"/>
      <c r="S102" s="32"/>
      <c r="T102" s="32"/>
      <c r="U102" s="32"/>
      <c r="V102" s="32"/>
      <c r="W102" s="32"/>
      <c r="X102" s="32"/>
      <c r="Y102" s="32" t="s">
        <v>43</v>
      </c>
      <c r="Z102" s="32"/>
      <c r="AA102" s="32"/>
    </row>
    <row r="103" customFormat="false" ht="327" hidden="false" customHeight="true" outlineLevel="0" collapsed="false">
      <c r="A103" s="33" t="s">
        <v>457</v>
      </c>
      <c r="B103" s="22" t="str">
        <f aca="false">HYPERLINK(CONCATENATE("https://www.google.com/maps/search/?api=1&amp;query=9F4F",LEFT(A103,4),"%2B",RIGHT(A103,2)),A103)</f>
        <v>8PFG+6Q</v>
      </c>
      <c r="C103" s="37" t="s">
        <v>458</v>
      </c>
      <c r="D103" s="34" t="n">
        <v>42988</v>
      </c>
      <c r="E103" s="34"/>
      <c r="F103" s="35" t="s">
        <v>459</v>
      </c>
      <c r="G103" s="35" t="s">
        <v>460</v>
      </c>
      <c r="H103" s="26" t="s">
        <v>461</v>
      </c>
      <c r="I103" s="26" t="s">
        <v>136</v>
      </c>
      <c r="J103" s="27"/>
      <c r="K103" s="28" t="str">
        <f aca="false">HYPERLINK(CONCATENATE("https://plus.codes/9F4F",A103),A103)</f>
        <v>8PFG+6Q</v>
      </c>
      <c r="L103" s="29" t="s">
        <v>78</v>
      </c>
      <c r="M103" s="30" t="s">
        <v>42</v>
      </c>
      <c r="N103" s="31" t="str">
        <f aca="false">LEFT(M103,1)</f>
        <v>G</v>
      </c>
      <c r="O103" s="32"/>
      <c r="P103" s="32" t="s">
        <v>43</v>
      </c>
      <c r="Q103" s="32"/>
      <c r="R103" s="32"/>
      <c r="S103" s="32"/>
      <c r="T103" s="32"/>
      <c r="U103" s="32"/>
      <c r="V103" s="32"/>
      <c r="W103" s="32"/>
      <c r="X103" s="32"/>
      <c r="Y103" s="32"/>
      <c r="Z103" s="32"/>
      <c r="AA103" s="32"/>
    </row>
    <row r="104" customFormat="false" ht="56.65" hidden="false" customHeight="true" outlineLevel="0" collapsed="false">
      <c r="A104" s="33" t="s">
        <v>462</v>
      </c>
      <c r="B104" s="22" t="str">
        <f aca="false">HYPERLINK(CONCATENATE("https://www.google.com/maps/search/?api=1&amp;query=9F4F",LEFT(A104,4),"%2B",RIGHT(A104,2)),A104)</f>
        <v>8PFG+PF</v>
      </c>
      <c r="C104" s="37" t="s">
        <v>463</v>
      </c>
      <c r="D104" s="34" t="n">
        <v>43873</v>
      </c>
      <c r="E104" s="34" t="s">
        <v>45</v>
      </c>
      <c r="F104" s="35" t="s">
        <v>464</v>
      </c>
      <c r="G104" s="35" t="s">
        <v>465</v>
      </c>
      <c r="H104" s="26" t="s">
        <v>465</v>
      </c>
      <c r="I104" s="26" t="s">
        <v>136</v>
      </c>
      <c r="J104" s="27"/>
      <c r="K104" s="28" t="str">
        <f aca="false">HYPERLINK(CONCATENATE("https://plus.codes/9F4F",A104),A104)</f>
        <v>8PFG+PF</v>
      </c>
      <c r="L104" s="29"/>
      <c r="M104" s="30" t="s">
        <v>42</v>
      </c>
      <c r="N104" s="31" t="str">
        <f aca="false">LEFT(M104,1)</f>
        <v>G</v>
      </c>
      <c r="O104" s="32"/>
      <c r="P104" s="32"/>
      <c r="Q104" s="32"/>
      <c r="R104" s="32"/>
      <c r="S104" s="32" t="s">
        <v>43</v>
      </c>
      <c r="T104" s="32"/>
      <c r="U104" s="32"/>
      <c r="V104" s="32"/>
      <c r="W104" s="32"/>
      <c r="X104" s="32"/>
      <c r="Y104" s="32"/>
      <c r="Z104" s="32"/>
      <c r="AA104" s="32"/>
    </row>
    <row r="105" customFormat="false" ht="66.75" hidden="false" customHeight="true" outlineLevel="0" collapsed="false">
      <c r="A105" s="33" t="s">
        <v>462</v>
      </c>
      <c r="B105" s="22" t="str">
        <f aca="false">HYPERLINK(CONCATENATE("https://www.google.com/maps/search/?api=1&amp;query=9F4F",LEFT(A105,4),"%2B",RIGHT(A105,2)),A105)</f>
        <v>8PFG+PF</v>
      </c>
      <c r="C105" s="37" t="s">
        <v>466</v>
      </c>
      <c r="D105" s="34" t="n">
        <v>43873</v>
      </c>
      <c r="E105" s="34" t="s">
        <v>45</v>
      </c>
      <c r="F105" s="35" t="s">
        <v>467</v>
      </c>
      <c r="G105" s="35" t="s">
        <v>468</v>
      </c>
      <c r="H105" s="26" t="s">
        <v>465</v>
      </c>
      <c r="I105" s="26" t="s">
        <v>136</v>
      </c>
      <c r="J105" s="27"/>
      <c r="K105" s="28" t="str">
        <f aca="false">HYPERLINK(CONCATENATE("https://plus.codes/9F4F",A105),A105)</f>
        <v>8PFG+PF</v>
      </c>
      <c r="L105" s="29"/>
      <c r="M105" s="44" t="s">
        <v>48</v>
      </c>
      <c r="N105" s="31" t="str">
        <f aca="false">LEFT(M105,1)</f>
        <v>D</v>
      </c>
      <c r="O105" s="32"/>
      <c r="P105" s="32"/>
      <c r="Q105" s="32"/>
      <c r="R105" s="32"/>
      <c r="S105" s="32" t="s">
        <v>43</v>
      </c>
      <c r="T105" s="32"/>
      <c r="U105" s="32"/>
      <c r="V105" s="32"/>
      <c r="W105" s="32"/>
      <c r="X105" s="32"/>
      <c r="Y105" s="32"/>
      <c r="Z105" s="32"/>
      <c r="AA105" s="32"/>
    </row>
    <row r="106" customFormat="false" ht="56.65" hidden="false" customHeight="true" outlineLevel="0" collapsed="false">
      <c r="A106" s="33" t="s">
        <v>469</v>
      </c>
      <c r="B106" s="22" t="str">
        <f aca="false">HYPERLINK(CONCATENATE("https://www.google.com/maps/search/?api=1&amp;query=9F4F",LEFT(A106,4),"%2B",RIGHT(A106,2)),A106)</f>
        <v>8PFH+85</v>
      </c>
      <c r="C106" s="37" t="s">
        <v>470</v>
      </c>
      <c r="D106" s="34" t="n">
        <v>43619</v>
      </c>
      <c r="E106" s="34" t="s">
        <v>351</v>
      </c>
      <c r="F106" s="35" t="s">
        <v>471</v>
      </c>
      <c r="G106" s="35" t="s">
        <v>472</v>
      </c>
      <c r="H106" s="26" t="s">
        <v>473</v>
      </c>
      <c r="I106" s="26" t="s">
        <v>136</v>
      </c>
      <c r="J106" s="27"/>
      <c r="K106" s="28" t="str">
        <f aca="false">HYPERLINK(CONCATENATE("https://plus.codes/9F4F",A106),A106)</f>
        <v>8PFH+85</v>
      </c>
      <c r="L106" s="29" t="s">
        <v>78</v>
      </c>
      <c r="M106" s="36" t="s">
        <v>48</v>
      </c>
      <c r="N106" s="31" t="str">
        <f aca="false">LEFT(M106,1)</f>
        <v>D</v>
      </c>
      <c r="O106" s="32"/>
      <c r="P106" s="32" t="s">
        <v>43</v>
      </c>
      <c r="Q106" s="32"/>
      <c r="R106" s="32"/>
      <c r="S106" s="32"/>
      <c r="T106" s="32"/>
      <c r="U106" s="32"/>
      <c r="V106" s="32"/>
      <c r="W106" s="32"/>
      <c r="X106" s="32"/>
      <c r="Y106" s="32"/>
      <c r="Z106" s="32"/>
      <c r="AA106" s="32"/>
    </row>
    <row r="107" customFormat="false" ht="56.65" hidden="false" customHeight="true" outlineLevel="0" collapsed="false">
      <c r="A107" s="33" t="s">
        <v>474</v>
      </c>
      <c r="B107" s="22" t="str">
        <f aca="false">HYPERLINK(CONCATENATE("https://www.google.com/maps/search/?api=1&amp;query=9F4F",LEFT(A107,4),"%2B",RIGHT(A107,2)),A107)</f>
        <v>8PFH+86</v>
      </c>
      <c r="C107" s="37" t="s">
        <v>475</v>
      </c>
      <c r="D107" s="34" t="n">
        <v>43873</v>
      </c>
      <c r="E107" s="34" t="s">
        <v>45</v>
      </c>
      <c r="F107" s="35" t="s">
        <v>476</v>
      </c>
      <c r="G107" s="35" t="s">
        <v>477</v>
      </c>
      <c r="H107" s="26" t="s">
        <v>473</v>
      </c>
      <c r="I107" s="26" t="s">
        <v>136</v>
      </c>
      <c r="J107" s="27"/>
      <c r="K107" s="28" t="str">
        <f aca="false">HYPERLINK(CONCATENATE("https://plus.codes/9F4F",A107),A107)</f>
        <v>8PFH+86</v>
      </c>
      <c r="L107" s="29"/>
      <c r="M107" s="38" t="s">
        <v>53</v>
      </c>
      <c r="N107" s="31" t="str">
        <f aca="false">LEFT(M107,1)</f>
        <v>W</v>
      </c>
      <c r="O107" s="32"/>
      <c r="P107" s="32" t="s">
        <v>43</v>
      </c>
      <c r="Q107" s="32"/>
      <c r="R107" s="32"/>
      <c r="S107" s="32"/>
      <c r="T107" s="32"/>
      <c r="U107" s="32"/>
      <c r="V107" s="32"/>
      <c r="W107" s="32"/>
      <c r="X107" s="32"/>
      <c r="Y107" s="32"/>
      <c r="Z107" s="32"/>
      <c r="AA107" s="32"/>
    </row>
    <row r="108" customFormat="false" ht="56.65" hidden="false" customHeight="true" outlineLevel="0" collapsed="false">
      <c r="A108" s="33" t="s">
        <v>478</v>
      </c>
      <c r="B108" s="22" t="str">
        <f aca="false">HYPERLINK(CONCATENATE("https://www.google.com/maps/search/?api=1&amp;query=9F4F",LEFT(A108,4),"%2B",RIGHT(A108,2)),A108)</f>
        <v>8PFH+HW</v>
      </c>
      <c r="C108" s="37" t="s">
        <v>479</v>
      </c>
      <c r="D108" s="34" t="n">
        <v>43873</v>
      </c>
      <c r="E108" s="34" t="s">
        <v>45</v>
      </c>
      <c r="F108" s="35" t="s">
        <v>480</v>
      </c>
      <c r="G108" s="35" t="s">
        <v>481</v>
      </c>
      <c r="H108" s="26" t="s">
        <v>482</v>
      </c>
      <c r="I108" s="26" t="s">
        <v>175</v>
      </c>
      <c r="J108" s="27"/>
      <c r="K108" s="28" t="str">
        <f aca="false">HYPERLINK(CONCATENATE("https://plus.codes/9F4F",A108),A108)</f>
        <v>8PFH+HW</v>
      </c>
      <c r="L108" s="29"/>
      <c r="M108" s="36" t="s">
        <v>48</v>
      </c>
      <c r="N108" s="31" t="str">
        <f aca="false">LEFT(M108,1)</f>
        <v>D</v>
      </c>
      <c r="O108" s="32"/>
      <c r="P108" s="32" t="s">
        <v>43</v>
      </c>
      <c r="Q108" s="32"/>
      <c r="R108" s="32"/>
      <c r="S108" s="32"/>
      <c r="T108" s="32"/>
      <c r="U108" s="32"/>
      <c r="V108" s="32"/>
      <c r="W108" s="32"/>
      <c r="X108" s="32"/>
      <c r="Y108" s="32"/>
      <c r="Z108" s="32"/>
      <c r="AA108" s="32"/>
    </row>
    <row r="109" customFormat="false" ht="306.75" hidden="false" customHeight="true" outlineLevel="0" collapsed="false">
      <c r="A109" s="33" t="s">
        <v>483</v>
      </c>
      <c r="B109" s="22" t="str">
        <f aca="false">HYPERLINK(CONCATENATE("https://www.google.com/maps/search/?api=1&amp;query=9F4F",LEFT(A109,4),"%2B",RIGHT(A109,2)),A109)</f>
        <v>8PFJ+M8</v>
      </c>
      <c r="C109" s="37" t="s">
        <v>484</v>
      </c>
      <c r="D109" s="34" t="n">
        <v>42988</v>
      </c>
      <c r="E109" s="34" t="s">
        <v>36</v>
      </c>
      <c r="F109" s="35" t="s">
        <v>485</v>
      </c>
      <c r="G109" s="35" t="s">
        <v>486</v>
      </c>
      <c r="H109" s="26" t="s">
        <v>487</v>
      </c>
      <c r="I109" s="26" t="s">
        <v>488</v>
      </c>
      <c r="J109" s="27"/>
      <c r="K109" s="28" t="str">
        <f aca="false">HYPERLINK(CONCATENATE("https://plus.codes/9F4F",A109),A109)</f>
        <v>8PFJ+M8</v>
      </c>
      <c r="L109" s="29" t="s">
        <v>78</v>
      </c>
      <c r="M109" s="30" t="s">
        <v>42</v>
      </c>
      <c r="N109" s="31" t="str">
        <f aca="false">LEFT(M109,1)</f>
        <v>G</v>
      </c>
      <c r="O109" s="32"/>
      <c r="P109" s="32"/>
      <c r="Q109" s="32" t="s">
        <v>43</v>
      </c>
      <c r="R109" s="32"/>
      <c r="S109" s="32"/>
      <c r="T109" s="32"/>
      <c r="U109" s="32"/>
      <c r="V109" s="32"/>
      <c r="W109" s="32"/>
      <c r="X109" s="32"/>
      <c r="Y109" s="32"/>
      <c r="Z109" s="32"/>
      <c r="AA109" s="32"/>
    </row>
    <row r="110" customFormat="false" ht="56.65" hidden="false" customHeight="true" outlineLevel="0" collapsed="false">
      <c r="A110" s="33" t="s">
        <v>489</v>
      </c>
      <c r="B110" s="22" t="str">
        <f aca="false">HYPERLINK(CONCATENATE("https://www.google.com/maps/search/?api=1&amp;query=9F4F",LEFT(A110,4),"%2B",RIGHT(A110,2)),A110)</f>
        <v>8PFW+GR</v>
      </c>
      <c r="C110" s="37" t="s">
        <v>490</v>
      </c>
      <c r="D110" s="34" t="n">
        <v>43873</v>
      </c>
      <c r="E110" s="34" t="s">
        <v>45</v>
      </c>
      <c r="F110" s="35" t="s">
        <v>491</v>
      </c>
      <c r="G110" s="35" t="s">
        <v>492</v>
      </c>
      <c r="H110" s="26" t="s">
        <v>493</v>
      </c>
      <c r="I110" s="26" t="s">
        <v>175</v>
      </c>
      <c r="J110" s="27"/>
      <c r="K110" s="28" t="str">
        <f aca="false">HYPERLINK(CONCATENATE("https://plus.codes/9F4F",A110),A110)</f>
        <v>8PFW+GR</v>
      </c>
      <c r="L110" s="29"/>
      <c r="M110" s="36" t="s">
        <v>48</v>
      </c>
      <c r="N110" s="31" t="str">
        <f aca="false">LEFT(M110,1)</f>
        <v>D</v>
      </c>
      <c r="O110" s="32"/>
      <c r="P110" s="32" t="s">
        <v>43</v>
      </c>
      <c r="Q110" s="32"/>
      <c r="R110" s="32"/>
      <c r="S110" s="32"/>
      <c r="T110" s="32"/>
      <c r="U110" s="32"/>
      <c r="V110" s="32"/>
      <c r="W110" s="32"/>
      <c r="X110" s="32"/>
      <c r="Y110" s="32"/>
      <c r="Z110" s="32"/>
      <c r="AA110" s="32"/>
    </row>
    <row r="111" customFormat="false" ht="56.65" hidden="false" customHeight="true" outlineLevel="0" collapsed="false">
      <c r="A111" s="33" t="s">
        <v>494</v>
      </c>
      <c r="B111" s="22" t="str">
        <f aca="false">HYPERLINK(CONCATENATE("https://www.google.com/maps/search/?api=1&amp;query=9F4F",LEFT(A111,4),"%2B",RIGHT(A111,2)),A111)</f>
        <v>8PFW+JV</v>
      </c>
      <c r="C111" s="37" t="s">
        <v>495</v>
      </c>
      <c r="D111" s="34" t="n">
        <v>43873</v>
      </c>
      <c r="E111" s="34" t="s">
        <v>45</v>
      </c>
      <c r="F111" s="35" t="s">
        <v>496</v>
      </c>
      <c r="G111" s="35" t="s">
        <v>497</v>
      </c>
      <c r="H111" s="26" t="s">
        <v>493</v>
      </c>
      <c r="I111" s="26" t="s">
        <v>175</v>
      </c>
      <c r="J111" s="27"/>
      <c r="K111" s="28" t="str">
        <f aca="false">HYPERLINK(CONCATENATE("https://plus.codes/9F4F",A111),A111)</f>
        <v>8PFW+JV</v>
      </c>
      <c r="L111" s="29"/>
      <c r="M111" s="30" t="s">
        <v>42</v>
      </c>
      <c r="N111" s="31" t="str">
        <f aca="false">LEFT(M111,1)</f>
        <v>G</v>
      </c>
      <c r="O111" s="32"/>
      <c r="P111" s="32" t="s">
        <v>43</v>
      </c>
      <c r="Q111" s="32"/>
      <c r="R111" s="32"/>
      <c r="S111" s="32"/>
      <c r="T111" s="32"/>
      <c r="U111" s="32"/>
      <c r="V111" s="32"/>
      <c r="W111" s="32"/>
      <c r="X111" s="32"/>
      <c r="Y111" s="32"/>
      <c r="Z111" s="32"/>
      <c r="AA111" s="32"/>
    </row>
    <row r="112" customFormat="false" ht="56.65" hidden="false" customHeight="true" outlineLevel="0" collapsed="false">
      <c r="A112" s="33" t="s">
        <v>494</v>
      </c>
      <c r="B112" s="22" t="str">
        <f aca="false">HYPERLINK(CONCATENATE("https://www.google.com/maps/search/?api=1&amp;query=9F4F",LEFT(A112,4),"%2B",RIGHT(A112,2)),A112)</f>
        <v>8PFW+JV</v>
      </c>
      <c r="C112" s="37" t="s">
        <v>498</v>
      </c>
      <c r="D112" s="34" t="n">
        <v>43358</v>
      </c>
      <c r="E112" s="34" t="s">
        <v>36</v>
      </c>
      <c r="F112" s="35" t="s">
        <v>499</v>
      </c>
      <c r="G112" s="35" t="s">
        <v>500</v>
      </c>
      <c r="H112" s="26" t="s">
        <v>501</v>
      </c>
      <c r="I112" s="26" t="s">
        <v>502</v>
      </c>
      <c r="J112" s="27"/>
      <c r="K112" s="28" t="str">
        <f aca="false">HYPERLINK(CONCATENATE("https://plus.codes/9F4F",A112),A112)</f>
        <v>8PFW+JV</v>
      </c>
      <c r="L112" s="29" t="s">
        <v>78</v>
      </c>
      <c r="M112" s="38" t="s">
        <v>53</v>
      </c>
      <c r="N112" s="31" t="str">
        <f aca="false">LEFT(M112,1)</f>
        <v>W</v>
      </c>
      <c r="O112" s="32"/>
      <c r="P112" s="32" t="s">
        <v>43</v>
      </c>
      <c r="Q112" s="32"/>
      <c r="R112" s="32"/>
      <c r="S112" s="32"/>
      <c r="T112" s="32"/>
      <c r="U112" s="32"/>
      <c r="V112" s="32"/>
      <c r="W112" s="32"/>
      <c r="X112" s="32"/>
      <c r="Y112" s="32"/>
      <c r="Z112" s="32"/>
      <c r="AA112" s="32"/>
    </row>
    <row r="113" customFormat="false" ht="56.65" hidden="false" customHeight="true" outlineLevel="0" collapsed="false">
      <c r="A113" s="33" t="s">
        <v>503</v>
      </c>
      <c r="B113" s="22" t="str">
        <f aca="false">HYPERLINK(CONCATENATE("https://www.google.com/maps/search/?api=1&amp;query=9F4F",LEFT(A113,4),"%2B",RIGHT(A113,2)),A113)</f>
        <v>8PFW+QC</v>
      </c>
      <c r="C113" s="37" t="s">
        <v>504</v>
      </c>
      <c r="D113" s="34" t="n">
        <v>43873</v>
      </c>
      <c r="E113" s="34" t="s">
        <v>45</v>
      </c>
      <c r="F113" s="35" t="s">
        <v>505</v>
      </c>
      <c r="G113" s="35" t="s">
        <v>506</v>
      </c>
      <c r="H113" s="26" t="s">
        <v>507</v>
      </c>
      <c r="I113" s="26" t="s">
        <v>175</v>
      </c>
      <c r="J113" s="27"/>
      <c r="K113" s="28" t="str">
        <f aca="false">HYPERLINK(CONCATENATE("https://plus.codes/9F4F",A113),A113)</f>
        <v>8PFW+QC</v>
      </c>
      <c r="L113" s="29"/>
      <c r="M113" s="44" t="s">
        <v>48</v>
      </c>
      <c r="N113" s="31" t="str">
        <f aca="false">LEFT(M113,1)</f>
        <v>D</v>
      </c>
      <c r="O113" s="32"/>
      <c r="P113" s="32" t="s">
        <v>43</v>
      </c>
      <c r="Q113" s="32"/>
      <c r="R113" s="32"/>
      <c r="S113" s="32"/>
      <c r="T113" s="32"/>
      <c r="U113" s="32"/>
      <c r="V113" s="32"/>
      <c r="W113" s="32"/>
      <c r="X113" s="32"/>
      <c r="Y113" s="32"/>
      <c r="Z113" s="32"/>
      <c r="AA113" s="32"/>
    </row>
    <row r="114" customFormat="false" ht="56.65" hidden="false" customHeight="true" outlineLevel="0" collapsed="false">
      <c r="A114" s="33" t="s">
        <v>503</v>
      </c>
      <c r="B114" s="22" t="str">
        <f aca="false">HYPERLINK(CONCATENATE("https://www.google.com/maps/search/?api=1&amp;query=9F4F",LEFT(A114,4),"%2B",RIGHT(A114,2)),A114)</f>
        <v>8PFW+QC</v>
      </c>
      <c r="C114" s="37" t="s">
        <v>508</v>
      </c>
      <c r="D114" s="34" t="n">
        <v>43873</v>
      </c>
      <c r="E114" s="34" t="s">
        <v>45</v>
      </c>
      <c r="F114" s="35" t="s">
        <v>476</v>
      </c>
      <c r="G114" s="35" t="s">
        <v>509</v>
      </c>
      <c r="H114" s="26" t="s">
        <v>507</v>
      </c>
      <c r="I114" s="26" t="s">
        <v>175</v>
      </c>
      <c r="J114" s="27"/>
      <c r="K114" s="28" t="str">
        <f aca="false">HYPERLINK(CONCATENATE("https://plus.codes/9F4F",A114),A114)</f>
        <v>8PFW+QC</v>
      </c>
      <c r="L114" s="29"/>
      <c r="M114" s="38" t="s">
        <v>53</v>
      </c>
      <c r="N114" s="31" t="str">
        <f aca="false">LEFT(M114,1)</f>
        <v>W</v>
      </c>
      <c r="O114" s="32"/>
      <c r="P114" s="32" t="s">
        <v>43</v>
      </c>
      <c r="Q114" s="32"/>
      <c r="R114" s="32"/>
      <c r="S114" s="32"/>
      <c r="T114" s="32"/>
      <c r="U114" s="32"/>
      <c r="V114" s="32"/>
      <c r="W114" s="32"/>
      <c r="X114" s="32"/>
      <c r="Y114" s="32"/>
      <c r="Z114" s="32"/>
      <c r="AA114" s="32"/>
    </row>
    <row r="115" customFormat="false" ht="56.65" hidden="false" customHeight="true" outlineLevel="0" collapsed="false">
      <c r="A115" s="33" t="s">
        <v>510</v>
      </c>
      <c r="B115" s="22" t="str">
        <f aca="false">HYPERLINK(CONCATENATE("https://www.google.com/maps/search/?api=1&amp;query=9F4F",LEFT(A115,4),"%2B",RIGHT(A115,2)),A115)</f>
        <v>8PFX+Q2</v>
      </c>
      <c r="C115" s="37" t="s">
        <v>511</v>
      </c>
      <c r="D115" s="34" t="n">
        <v>43631</v>
      </c>
      <c r="E115" s="34" t="s">
        <v>512</v>
      </c>
      <c r="F115" s="35" t="s">
        <v>513</v>
      </c>
      <c r="G115" s="35" t="s">
        <v>514</v>
      </c>
      <c r="H115" s="26" t="s">
        <v>515</v>
      </c>
      <c r="I115" s="26" t="s">
        <v>175</v>
      </c>
      <c r="J115" s="27"/>
      <c r="K115" s="28" t="str">
        <f aca="false">HYPERLINK(CONCATENATE("https://plus.codes/9F4F",A115),A115)</f>
        <v>8PFX+Q2</v>
      </c>
      <c r="L115" s="29" t="s">
        <v>41</v>
      </c>
      <c r="M115" s="38" t="s">
        <v>53</v>
      </c>
      <c r="N115" s="31" t="str">
        <f aca="false">LEFT(M115,1)</f>
        <v>W</v>
      </c>
      <c r="O115" s="32"/>
      <c r="P115" s="32" t="s">
        <v>43</v>
      </c>
      <c r="Q115" s="32"/>
      <c r="R115" s="32"/>
      <c r="S115" s="32"/>
      <c r="T115" s="32"/>
      <c r="U115" s="32"/>
      <c r="V115" s="32"/>
      <c r="W115" s="32"/>
      <c r="X115" s="32"/>
      <c r="Y115" s="32"/>
      <c r="Z115" s="32"/>
      <c r="AA115" s="32"/>
    </row>
    <row r="116" customFormat="false" ht="56.65" hidden="false" customHeight="true" outlineLevel="0" collapsed="false">
      <c r="A116" s="33" t="s">
        <v>516</v>
      </c>
      <c r="B116" s="22" t="str">
        <f aca="false">HYPERLINK(CONCATENATE("https://www.google.com/maps/search/?api=1&amp;query=9F4F",LEFT(A116,4),"%2B",RIGHT(A116,2)),A116)</f>
        <v>8PGF+2C</v>
      </c>
      <c r="C116" s="35" t="s">
        <v>295</v>
      </c>
      <c r="D116" s="34" t="n">
        <v>43873</v>
      </c>
      <c r="E116" s="34" t="s">
        <v>45</v>
      </c>
      <c r="F116" s="35" t="s">
        <v>517</v>
      </c>
      <c r="G116" s="35" t="s">
        <v>518</v>
      </c>
      <c r="H116" s="26" t="s">
        <v>295</v>
      </c>
      <c r="I116" s="26" t="s">
        <v>337</v>
      </c>
      <c r="J116" s="27"/>
      <c r="K116" s="28" t="str">
        <f aca="false">HYPERLINK(CONCATENATE("https://plus.codes/9F4F",A116),A116)</f>
        <v>8PGF+2C</v>
      </c>
      <c r="L116" s="29"/>
      <c r="M116" s="38" t="s">
        <v>53</v>
      </c>
      <c r="N116" s="31" t="str">
        <f aca="false">LEFT(M116,1)</f>
        <v>W</v>
      </c>
      <c r="O116" s="32"/>
      <c r="P116" s="32"/>
      <c r="Q116" s="32"/>
      <c r="R116" s="32"/>
      <c r="S116" s="32"/>
      <c r="T116" s="32"/>
      <c r="U116" s="32"/>
      <c r="V116" s="32"/>
      <c r="W116" s="32"/>
      <c r="X116" s="32"/>
      <c r="Y116" s="32" t="s">
        <v>43</v>
      </c>
      <c r="Z116" s="32"/>
      <c r="AA116" s="32"/>
    </row>
    <row r="117" customFormat="false" ht="56.65" hidden="false" customHeight="true" outlineLevel="0" collapsed="false">
      <c r="A117" s="33" t="s">
        <v>519</v>
      </c>
      <c r="B117" s="22" t="str">
        <f aca="false">HYPERLINK(CONCATENATE("https://www.google.com/maps/search/?api=1&amp;query=9F4F",LEFT(A117,4),"%2B",RIGHT(A117,2)),A117)</f>
        <v>8PGF+2G</v>
      </c>
      <c r="C117" s="37" t="s">
        <v>520</v>
      </c>
      <c r="D117" s="34" t="n">
        <v>43873</v>
      </c>
      <c r="E117" s="34" t="s">
        <v>45</v>
      </c>
      <c r="F117" s="35" t="s">
        <v>521</v>
      </c>
      <c r="G117" s="35" t="s">
        <v>522</v>
      </c>
      <c r="H117" s="26" t="s">
        <v>523</v>
      </c>
      <c r="I117" s="26" t="s">
        <v>337</v>
      </c>
      <c r="J117" s="27"/>
      <c r="K117" s="28" t="str">
        <f aca="false">HYPERLINK(CONCATENATE("https://plus.codes/9F4F",A117),A117)</f>
        <v>8PGF+2G</v>
      </c>
      <c r="L117" s="29"/>
      <c r="M117" s="38" t="s">
        <v>53</v>
      </c>
      <c r="N117" s="31" t="str">
        <f aca="false">LEFT(M117,1)</f>
        <v>W</v>
      </c>
      <c r="O117" s="32"/>
      <c r="P117" s="32"/>
      <c r="Q117" s="32"/>
      <c r="R117" s="32"/>
      <c r="S117" s="32"/>
      <c r="T117" s="32"/>
      <c r="U117" s="32"/>
      <c r="V117" s="32"/>
      <c r="W117" s="32"/>
      <c r="X117" s="32"/>
      <c r="Y117" s="32" t="s">
        <v>43</v>
      </c>
      <c r="Z117" s="32"/>
      <c r="AA117" s="32"/>
    </row>
    <row r="118" customFormat="false" ht="409.5" hidden="false" customHeight="true" outlineLevel="0" collapsed="false">
      <c r="A118" s="33" t="s">
        <v>524</v>
      </c>
      <c r="B118" s="22" t="str">
        <f aca="false">HYPERLINK(CONCATENATE("https://www.google.com/maps/search/?api=1&amp;query=9F4F",LEFT(A118,4),"%2B",RIGHT(A118,2)),A118)</f>
        <v>8PGF+68</v>
      </c>
      <c r="C118" s="37" t="s">
        <v>525</v>
      </c>
      <c r="D118" s="34" t="n">
        <v>43731</v>
      </c>
      <c r="E118" s="34" t="s">
        <v>36</v>
      </c>
      <c r="F118" s="35" t="s">
        <v>526</v>
      </c>
      <c r="G118" s="35" t="s">
        <v>527</v>
      </c>
      <c r="H118" s="26" t="s">
        <v>528</v>
      </c>
      <c r="I118" s="26" t="s">
        <v>136</v>
      </c>
      <c r="J118" s="27"/>
      <c r="K118" s="28" t="str">
        <f aca="false">HYPERLINK(CONCATENATE("https://plus.codes/9F4F",A118),A118)</f>
        <v>8PGF+68</v>
      </c>
      <c r="L118" s="29" t="s">
        <v>453</v>
      </c>
      <c r="M118" s="47" t="s">
        <v>192</v>
      </c>
      <c r="N118" s="31" t="str">
        <f aca="false">LEFT(M118,1)</f>
        <v>A</v>
      </c>
      <c r="O118" s="32"/>
      <c r="P118" s="32"/>
      <c r="Q118" s="32"/>
      <c r="R118" s="32"/>
      <c r="S118" s="32"/>
      <c r="T118" s="32"/>
      <c r="U118" s="32"/>
      <c r="V118" s="32"/>
      <c r="W118" s="32"/>
      <c r="X118" s="32"/>
      <c r="Y118" s="32" t="s">
        <v>43</v>
      </c>
      <c r="Z118" s="32"/>
      <c r="AA118" s="32"/>
    </row>
    <row r="119" customFormat="false" ht="342.75" hidden="false" customHeight="true" outlineLevel="0" collapsed="false">
      <c r="A119" s="33" t="s">
        <v>529</v>
      </c>
      <c r="B119" s="22" t="str">
        <f aca="false">HYPERLINK(CONCATENATE("https://www.google.com/maps/search/?api=1&amp;query=9F4F",LEFT(A119,4),"%2B",RIGHT(A119,2)),A119)</f>
        <v>8PGG+63</v>
      </c>
      <c r="C119" s="37" t="s">
        <v>530</v>
      </c>
      <c r="D119" s="34" t="n">
        <v>43617</v>
      </c>
      <c r="E119" s="34" t="s">
        <v>36</v>
      </c>
      <c r="F119" s="35" t="s">
        <v>531</v>
      </c>
      <c r="G119" s="35" t="s">
        <v>532</v>
      </c>
      <c r="H119" s="26" t="s">
        <v>533</v>
      </c>
      <c r="I119" s="26" t="s">
        <v>534</v>
      </c>
      <c r="J119" s="27"/>
      <c r="K119" s="28" t="str">
        <f aca="false">HYPERLINK(CONCATENATE("https://plus.codes/9F4F",A119),A119)</f>
        <v>8PGG+63</v>
      </c>
      <c r="L119" s="29" t="s">
        <v>453</v>
      </c>
      <c r="M119" s="44" t="s">
        <v>48</v>
      </c>
      <c r="N119" s="31" t="str">
        <f aca="false">LEFT(M119,1)</f>
        <v>D</v>
      </c>
      <c r="O119" s="32"/>
      <c r="P119" s="32"/>
      <c r="Q119" s="32"/>
      <c r="R119" s="32"/>
      <c r="S119" s="32"/>
      <c r="T119" s="32"/>
      <c r="U119" s="32"/>
      <c r="V119" s="32"/>
      <c r="W119" s="32"/>
      <c r="X119" s="32"/>
      <c r="Y119" s="32" t="s">
        <v>43</v>
      </c>
      <c r="Z119" s="32"/>
      <c r="AA119" s="32"/>
    </row>
    <row r="120" customFormat="false" ht="56.65" hidden="false" customHeight="true" outlineLevel="0" collapsed="false">
      <c r="A120" s="33" t="s">
        <v>529</v>
      </c>
      <c r="B120" s="22" t="str">
        <f aca="false">HYPERLINK(CONCATENATE("https://www.google.com/maps/search/?api=1&amp;query=9F4F",LEFT(A120,4),"%2B",RIGHT(A120,2)),A120)</f>
        <v>8PGG+63</v>
      </c>
      <c r="C120" s="37" t="s">
        <v>535</v>
      </c>
      <c r="D120" s="34" t="n">
        <v>43873</v>
      </c>
      <c r="E120" s="34" t="s">
        <v>45</v>
      </c>
      <c r="F120" s="35" t="s">
        <v>536</v>
      </c>
      <c r="G120" s="35" t="s">
        <v>146</v>
      </c>
      <c r="H120" s="26" t="s">
        <v>533</v>
      </c>
      <c r="I120" s="26" t="s">
        <v>534</v>
      </c>
      <c r="J120" s="27"/>
      <c r="K120" s="28" t="str">
        <f aca="false">HYPERLINK(CONCATENATE("https://plus.codes/9F4F",A120),A120)</f>
        <v>8PGG+63</v>
      </c>
      <c r="L120" s="29"/>
      <c r="M120" s="36" t="s">
        <v>48</v>
      </c>
      <c r="N120" s="31" t="str">
        <f aca="false">LEFT(M120,1)</f>
        <v>D</v>
      </c>
      <c r="O120" s="32"/>
      <c r="P120" s="32"/>
      <c r="Q120" s="32"/>
      <c r="R120" s="32"/>
      <c r="S120" s="32"/>
      <c r="T120" s="32"/>
      <c r="U120" s="32"/>
      <c r="V120" s="32"/>
      <c r="W120" s="32"/>
      <c r="X120" s="32"/>
      <c r="Y120" s="32"/>
      <c r="Z120" s="32"/>
      <c r="AA120" s="32" t="s">
        <v>43</v>
      </c>
    </row>
    <row r="121" customFormat="false" ht="56.65" hidden="false" customHeight="true" outlineLevel="0" collapsed="false">
      <c r="A121" s="33" t="s">
        <v>537</v>
      </c>
      <c r="B121" s="22" t="str">
        <f aca="false">HYPERLINK(CONCATENATE("https://www.google.com/maps/search/?api=1&amp;query=9F4F",LEFT(A121,4),"%2B",RIGHT(A121,2)),A121)</f>
        <v>8PGG+99</v>
      </c>
      <c r="C121" s="37" t="s">
        <v>538</v>
      </c>
      <c r="D121" s="34" t="n">
        <v>43873</v>
      </c>
      <c r="E121" s="34" t="s">
        <v>45</v>
      </c>
      <c r="F121" s="35" t="s">
        <v>539</v>
      </c>
      <c r="G121" s="35" t="s">
        <v>538</v>
      </c>
      <c r="H121" s="26" t="s">
        <v>540</v>
      </c>
      <c r="I121" s="26" t="s">
        <v>136</v>
      </c>
      <c r="J121" s="27"/>
      <c r="K121" s="28" t="str">
        <f aca="false">HYPERLINK(CONCATENATE("https://plus.codes/9F4F",A121),A121)</f>
        <v>8PGG+99</v>
      </c>
      <c r="L121" s="29"/>
      <c r="M121" s="38" t="s">
        <v>53</v>
      </c>
      <c r="N121" s="31" t="str">
        <f aca="false">LEFT(M121,1)</f>
        <v>W</v>
      </c>
      <c r="O121" s="32"/>
      <c r="P121" s="32"/>
      <c r="Q121" s="32"/>
      <c r="R121" s="32"/>
      <c r="S121" s="32"/>
      <c r="T121" s="32"/>
      <c r="U121" s="32"/>
      <c r="V121" s="32"/>
      <c r="W121" s="32"/>
      <c r="X121" s="32"/>
      <c r="Y121" s="32"/>
      <c r="Z121" s="32"/>
      <c r="AA121" s="32" t="s">
        <v>43</v>
      </c>
    </row>
    <row r="122" customFormat="false" ht="56.65" hidden="false" customHeight="true" outlineLevel="0" collapsed="false">
      <c r="A122" s="33" t="s">
        <v>541</v>
      </c>
      <c r="B122" s="22" t="str">
        <f aca="false">HYPERLINK(CONCATENATE("https://www.google.com/maps/search/?api=1&amp;query=9F4F",LEFT(A122,4),"%2B",RIGHT(A122,2)),A122)</f>
        <v>8PGG+VC</v>
      </c>
      <c r="C122" s="37" t="s">
        <v>542</v>
      </c>
      <c r="D122" s="34" t="n">
        <v>43898</v>
      </c>
      <c r="E122" s="34" t="s">
        <v>45</v>
      </c>
      <c r="F122" s="35" t="s">
        <v>543</v>
      </c>
      <c r="G122" s="35" t="s">
        <v>544</v>
      </c>
      <c r="H122" s="26" t="s">
        <v>544</v>
      </c>
      <c r="I122" s="26" t="s">
        <v>136</v>
      </c>
      <c r="J122" s="27"/>
      <c r="K122" s="28" t="str">
        <f aca="false">HYPERLINK(CONCATENATE("https://plus.codes/9F4F",A122),A122)</f>
        <v>8PGG+VC</v>
      </c>
      <c r="L122" s="29" t="s">
        <v>78</v>
      </c>
      <c r="M122" s="30" t="s">
        <v>42</v>
      </c>
      <c r="N122" s="31" t="str">
        <f aca="false">LEFT(M122,1)</f>
        <v>G</v>
      </c>
      <c r="O122" s="32"/>
      <c r="P122" s="32"/>
      <c r="Q122" s="32" t="s">
        <v>43</v>
      </c>
      <c r="R122" s="32"/>
      <c r="S122" s="32"/>
      <c r="T122" s="32"/>
      <c r="U122" s="32"/>
      <c r="V122" s="32"/>
      <c r="W122" s="32"/>
      <c r="X122" s="32"/>
      <c r="Y122" s="32"/>
      <c r="Z122" s="32"/>
      <c r="AA122" s="32"/>
    </row>
    <row r="123" customFormat="false" ht="245.25" hidden="false" customHeight="true" outlineLevel="0" collapsed="false">
      <c r="A123" s="33" t="s">
        <v>545</v>
      </c>
      <c r="B123" s="22" t="str">
        <f aca="false">HYPERLINK(CONCATENATE("https://www.google.com/maps/search/?api=1&amp;query=9F4F",LEFT(A123,4),"%2B",RIGHT(A123,2)),A123)</f>
        <v>8PGG+WC</v>
      </c>
      <c r="C123" s="37" t="s">
        <v>546</v>
      </c>
      <c r="D123" s="34" t="n">
        <v>43758</v>
      </c>
      <c r="E123" s="34" t="s">
        <v>36</v>
      </c>
      <c r="F123" s="35" t="s">
        <v>543</v>
      </c>
      <c r="G123" s="35" t="s">
        <v>547</v>
      </c>
      <c r="H123" s="26" t="s">
        <v>548</v>
      </c>
      <c r="I123" s="26" t="s">
        <v>175</v>
      </c>
      <c r="J123" s="27"/>
      <c r="K123" s="28" t="str">
        <f aca="false">HYPERLINK(CONCATENATE("https://plus.codes/9F4F",A123),A123)</f>
        <v>8PGG+WC</v>
      </c>
      <c r="L123" s="29" t="s">
        <v>78</v>
      </c>
      <c r="M123" s="44" t="s">
        <v>48</v>
      </c>
      <c r="N123" s="31" t="str">
        <f aca="false">LEFT(M123,1)</f>
        <v>D</v>
      </c>
      <c r="O123" s="32"/>
      <c r="P123" s="32"/>
      <c r="Q123" s="32" t="s">
        <v>43</v>
      </c>
      <c r="R123" s="32"/>
      <c r="S123" s="32"/>
      <c r="T123" s="32"/>
      <c r="U123" s="32"/>
      <c r="V123" s="32"/>
      <c r="W123" s="32"/>
      <c r="X123" s="32"/>
      <c r="Y123" s="32"/>
      <c r="Z123" s="32"/>
      <c r="AA123" s="32"/>
    </row>
    <row r="124" customFormat="false" ht="56.65" hidden="false" customHeight="true" outlineLevel="0" collapsed="false">
      <c r="A124" s="33" t="s">
        <v>549</v>
      </c>
      <c r="B124" s="22" t="str">
        <f aca="false">HYPERLINK(CONCATENATE("https://www.google.com/maps/search/?api=1&amp;query=9F4F",LEFT(A124,4),"%2B",RIGHT(A124,2)),A124)</f>
        <v>8PGH+4H</v>
      </c>
      <c r="C124" s="37" t="s">
        <v>550</v>
      </c>
      <c r="D124" s="34" t="n">
        <v>43873</v>
      </c>
      <c r="E124" s="34" t="s">
        <v>45</v>
      </c>
      <c r="F124" s="35" t="s">
        <v>551</v>
      </c>
      <c r="G124" s="35" t="s">
        <v>552</v>
      </c>
      <c r="H124" s="26" t="s">
        <v>553</v>
      </c>
      <c r="I124" s="26" t="s">
        <v>175</v>
      </c>
      <c r="J124" s="27"/>
      <c r="K124" s="28" t="str">
        <f aca="false">HYPERLINK(CONCATENATE("https://plus.codes/9F4F",A124),A124)</f>
        <v>8PGH+4H</v>
      </c>
      <c r="L124" s="29"/>
      <c r="M124" s="47" t="s">
        <v>192</v>
      </c>
      <c r="N124" s="31" t="str">
        <f aca="false">LEFT(M124,1)</f>
        <v>A</v>
      </c>
      <c r="O124" s="32"/>
      <c r="P124" s="32"/>
      <c r="Q124" s="32" t="s">
        <v>43</v>
      </c>
      <c r="R124" s="32"/>
      <c r="S124" s="32"/>
      <c r="T124" s="32"/>
      <c r="U124" s="32"/>
      <c r="V124" s="32"/>
      <c r="W124" s="32"/>
      <c r="X124" s="32"/>
      <c r="Y124" s="32"/>
      <c r="Z124" s="32"/>
      <c r="AA124" s="32" t="s">
        <v>43</v>
      </c>
    </row>
    <row r="125" customFormat="false" ht="56.65" hidden="false" customHeight="true" outlineLevel="0" collapsed="false">
      <c r="A125" s="33" t="s">
        <v>554</v>
      </c>
      <c r="B125" s="22" t="str">
        <f aca="false">HYPERLINK(CONCATENATE("https://www.google.com/maps/search/?api=1&amp;query=9F4F",LEFT(A125,4),"%2B",RIGHT(A125,2)),A125)</f>
        <v>8PGM+5V</v>
      </c>
      <c r="C125" s="37" t="s">
        <v>555</v>
      </c>
      <c r="D125" s="34" t="n">
        <v>43897</v>
      </c>
      <c r="E125" s="34" t="s">
        <v>45</v>
      </c>
      <c r="F125" s="35" t="s">
        <v>480</v>
      </c>
      <c r="G125" s="35" t="s">
        <v>556</v>
      </c>
      <c r="H125" s="26" t="s">
        <v>377</v>
      </c>
      <c r="I125" s="26" t="s">
        <v>136</v>
      </c>
      <c r="J125" s="27"/>
      <c r="K125" s="28" t="str">
        <f aca="false">HYPERLINK(CONCATENATE("https://plus.codes/9F4F",A125),A125)</f>
        <v>8PGM+5V</v>
      </c>
      <c r="L125" s="29"/>
      <c r="M125" s="44" t="s">
        <v>48</v>
      </c>
      <c r="N125" s="31" t="str">
        <f aca="false">LEFT(M125,1)</f>
        <v>D</v>
      </c>
      <c r="O125" s="32"/>
      <c r="P125" s="32" t="s">
        <v>43</v>
      </c>
      <c r="Q125" s="32"/>
      <c r="R125" s="32"/>
      <c r="S125" s="32"/>
      <c r="T125" s="32"/>
      <c r="U125" s="32"/>
      <c r="V125" s="32"/>
      <c r="W125" s="32"/>
      <c r="X125" s="32"/>
      <c r="Y125" s="32"/>
      <c r="Z125" s="32"/>
      <c r="AA125" s="32"/>
    </row>
    <row r="126" customFormat="false" ht="56.65" hidden="false" customHeight="true" outlineLevel="0" collapsed="false">
      <c r="A126" s="33" t="s">
        <v>554</v>
      </c>
      <c r="B126" s="22" t="str">
        <f aca="false">HYPERLINK(CONCATENATE("https://www.google.com/maps/search/?api=1&amp;query=9F4F",LEFT(A126,4),"%2B",RIGHT(A126,2)),A126)</f>
        <v>8PGM+5V</v>
      </c>
      <c r="C126" s="37" t="s">
        <v>555</v>
      </c>
      <c r="D126" s="34" t="n">
        <v>43897</v>
      </c>
      <c r="E126" s="34" t="s">
        <v>45</v>
      </c>
      <c r="F126" s="35" t="s">
        <v>480</v>
      </c>
      <c r="G126" s="35" t="s">
        <v>557</v>
      </c>
      <c r="H126" s="26" t="s">
        <v>377</v>
      </c>
      <c r="I126" s="26" t="s">
        <v>175</v>
      </c>
      <c r="J126" s="27"/>
      <c r="K126" s="28" t="str">
        <f aca="false">HYPERLINK(CONCATENATE("https://plus.codes/9F4F",A126),A126)</f>
        <v>8PGM+5V</v>
      </c>
      <c r="L126" s="29"/>
      <c r="M126" s="36" t="s">
        <v>48</v>
      </c>
      <c r="N126" s="31" t="str">
        <f aca="false">LEFT(M126,1)</f>
        <v>D</v>
      </c>
      <c r="O126" s="32"/>
      <c r="P126" s="32" t="s">
        <v>43</v>
      </c>
      <c r="Q126" s="32"/>
      <c r="R126" s="32"/>
      <c r="S126" s="32"/>
      <c r="T126" s="32"/>
      <c r="U126" s="32"/>
      <c r="V126" s="32"/>
      <c r="W126" s="32"/>
      <c r="X126" s="32"/>
      <c r="Y126" s="32"/>
      <c r="Z126" s="32"/>
      <c r="AA126" s="32"/>
    </row>
    <row r="127" customFormat="false" ht="56.65" hidden="false" customHeight="true" outlineLevel="0" collapsed="false">
      <c r="A127" s="33" t="s">
        <v>558</v>
      </c>
      <c r="B127" s="22" t="str">
        <f aca="false">HYPERLINK(CONCATENATE("https://www.google.com/maps/search/?api=1&amp;query=9F4F",LEFT(A127,4),"%2B",RIGHT(A127,2)),A127)</f>
        <v>8PGP+84</v>
      </c>
      <c r="C127" s="37" t="s">
        <v>559</v>
      </c>
      <c r="D127" s="34" t="n">
        <v>43873</v>
      </c>
      <c r="E127" s="34" t="s">
        <v>45</v>
      </c>
      <c r="F127" s="35" t="s">
        <v>560</v>
      </c>
      <c r="G127" s="35" t="s">
        <v>561</v>
      </c>
      <c r="H127" s="26" t="s">
        <v>562</v>
      </c>
      <c r="I127" s="26" t="s">
        <v>175</v>
      </c>
      <c r="J127" s="27"/>
      <c r="K127" s="28" t="str">
        <f aca="false">HYPERLINK(CONCATENATE("https://plus.codes/9F4F",A127),A127)</f>
        <v>8PGP+84</v>
      </c>
      <c r="L127" s="29"/>
      <c r="M127" s="38" t="s">
        <v>53</v>
      </c>
      <c r="N127" s="31" t="str">
        <f aca="false">LEFT(M127,1)</f>
        <v>W</v>
      </c>
      <c r="O127" s="32"/>
      <c r="P127" s="32" t="s">
        <v>43</v>
      </c>
      <c r="Q127" s="32"/>
      <c r="R127" s="32"/>
      <c r="S127" s="32"/>
      <c r="T127" s="32"/>
      <c r="U127" s="32"/>
      <c r="V127" s="32"/>
      <c r="W127" s="32"/>
      <c r="X127" s="32"/>
      <c r="Y127" s="32"/>
      <c r="Z127" s="32"/>
      <c r="AA127" s="32"/>
    </row>
    <row r="128" customFormat="false" ht="56.65" hidden="false" customHeight="true" outlineLevel="0" collapsed="false">
      <c r="A128" s="33" t="s">
        <v>563</v>
      </c>
      <c r="B128" s="22" t="str">
        <f aca="false">HYPERLINK(CONCATENATE("https://www.google.com/maps/search/?api=1&amp;query=9F4F",LEFT(A128,4),"%2B",RIGHT(A128,2)),A128)</f>
        <v>8PGQ+74</v>
      </c>
      <c r="C128" s="37" t="s">
        <v>564</v>
      </c>
      <c r="D128" s="34" t="n">
        <v>43873</v>
      </c>
      <c r="E128" s="34" t="s">
        <v>45</v>
      </c>
      <c r="F128" s="35" t="s">
        <v>565</v>
      </c>
      <c r="G128" s="35" t="s">
        <v>566</v>
      </c>
      <c r="H128" s="26" t="s">
        <v>567</v>
      </c>
      <c r="I128" s="26" t="s">
        <v>175</v>
      </c>
      <c r="J128" s="27"/>
      <c r="K128" s="28" t="str">
        <f aca="false">HYPERLINK(CONCATENATE("https://plus.codes/9F4F",A128),A128)</f>
        <v>8PGQ+74</v>
      </c>
      <c r="L128" s="29"/>
      <c r="M128" s="38" t="s">
        <v>53</v>
      </c>
      <c r="N128" s="31" t="str">
        <f aca="false">LEFT(M128,1)</f>
        <v>W</v>
      </c>
      <c r="O128" s="32"/>
      <c r="P128" s="32" t="s">
        <v>43</v>
      </c>
      <c r="Q128" s="32"/>
      <c r="R128" s="32"/>
      <c r="S128" s="32"/>
      <c r="T128" s="32"/>
      <c r="U128" s="32" t="s">
        <v>43</v>
      </c>
      <c r="V128" s="32"/>
      <c r="W128" s="32"/>
      <c r="X128" s="32"/>
      <c r="Y128" s="32"/>
      <c r="Z128" s="32"/>
      <c r="AA128" s="32"/>
    </row>
    <row r="129" customFormat="false" ht="357.75" hidden="false" customHeight="true" outlineLevel="0" collapsed="false">
      <c r="A129" s="33" t="s">
        <v>568</v>
      </c>
      <c r="B129" s="22" t="str">
        <f aca="false">HYPERLINK(CONCATENATE("https://www.google.com/maps/search/?api=1&amp;query=9F4F",LEFT(A129,4),"%2B",RIGHT(A129,2)),A129)</f>
        <v>8PGR+7W</v>
      </c>
      <c r="C129" s="37" t="s">
        <v>569</v>
      </c>
      <c r="D129" s="34" t="n">
        <v>42988</v>
      </c>
      <c r="E129" s="34" t="s">
        <v>36</v>
      </c>
      <c r="F129" s="35" t="s">
        <v>570</v>
      </c>
      <c r="G129" s="35" t="s">
        <v>571</v>
      </c>
      <c r="H129" s="26" t="s">
        <v>572</v>
      </c>
      <c r="I129" s="26" t="s">
        <v>261</v>
      </c>
      <c r="J129" s="27"/>
      <c r="K129" s="28" t="str">
        <f aca="false">HYPERLINK(CONCATENATE("https://plus.codes/9F4F",A129),A129)</f>
        <v>8PGR+7W</v>
      </c>
      <c r="L129" s="29" t="s">
        <v>78</v>
      </c>
      <c r="M129" s="38" t="s">
        <v>53</v>
      </c>
      <c r="N129" s="31" t="str">
        <f aca="false">LEFT(M129,1)</f>
        <v>W</v>
      </c>
      <c r="O129" s="32"/>
      <c r="P129" s="32" t="s">
        <v>43</v>
      </c>
      <c r="Q129" s="32"/>
      <c r="R129" s="32"/>
      <c r="S129" s="32"/>
      <c r="T129" s="32"/>
      <c r="U129" s="32" t="s">
        <v>43</v>
      </c>
      <c r="V129" s="32"/>
      <c r="W129" s="32"/>
      <c r="X129" s="32"/>
      <c r="Y129" s="32"/>
      <c r="Z129" s="32"/>
      <c r="AA129" s="32"/>
    </row>
    <row r="130" customFormat="false" ht="56.65" hidden="false" customHeight="true" outlineLevel="0" collapsed="false">
      <c r="A130" s="33" t="s">
        <v>568</v>
      </c>
      <c r="B130" s="22" t="str">
        <f aca="false">HYPERLINK(CONCATENATE("https://www.google.com/maps/search/?api=1&amp;query=9F4F",LEFT(A130,4),"%2B",RIGHT(A130,2)),A130)</f>
        <v>8PGR+7W</v>
      </c>
      <c r="C130" s="37" t="s">
        <v>573</v>
      </c>
      <c r="D130" s="34" t="n">
        <v>43873</v>
      </c>
      <c r="E130" s="34" t="s">
        <v>45</v>
      </c>
      <c r="F130" s="35" t="s">
        <v>496</v>
      </c>
      <c r="G130" s="35" t="s">
        <v>574</v>
      </c>
      <c r="H130" s="26" t="s">
        <v>575</v>
      </c>
      <c r="I130" s="26" t="s">
        <v>261</v>
      </c>
      <c r="J130" s="27"/>
      <c r="K130" s="28" t="str">
        <f aca="false">HYPERLINK(CONCATENATE("https://plus.codes/9F4F",A130),A130)</f>
        <v>8PGR+7W</v>
      </c>
      <c r="L130" s="29"/>
      <c r="M130" s="36" t="s">
        <v>48</v>
      </c>
      <c r="N130" s="31" t="str">
        <f aca="false">LEFT(M130,1)</f>
        <v>D</v>
      </c>
      <c r="O130" s="32"/>
      <c r="P130" s="32" t="s">
        <v>43</v>
      </c>
      <c r="Q130" s="32"/>
      <c r="R130" s="32"/>
      <c r="S130" s="32"/>
      <c r="T130" s="32"/>
      <c r="U130" s="32" t="s">
        <v>43</v>
      </c>
      <c r="V130" s="32"/>
      <c r="W130" s="32"/>
      <c r="X130" s="32"/>
      <c r="Y130" s="32"/>
      <c r="Z130" s="32"/>
      <c r="AA130" s="32"/>
    </row>
    <row r="131" customFormat="false" ht="56.65" hidden="false" customHeight="true" outlineLevel="0" collapsed="false">
      <c r="A131" s="33" t="s">
        <v>576</v>
      </c>
      <c r="B131" s="22" t="str">
        <f aca="false">HYPERLINK(CONCATENATE("https://www.google.com/maps/search/?api=1&amp;query=9F4F",LEFT(A131,4),"%2B",RIGHT(A131,2)),A131)</f>
        <v>8PGV+3F</v>
      </c>
      <c r="C131" s="37" t="s">
        <v>577</v>
      </c>
      <c r="D131" s="34" t="n">
        <v>43873</v>
      </c>
      <c r="E131" s="34" t="s">
        <v>45</v>
      </c>
      <c r="F131" s="35" t="s">
        <v>578</v>
      </c>
      <c r="G131" s="35" t="s">
        <v>579</v>
      </c>
      <c r="H131" s="26" t="s">
        <v>580</v>
      </c>
      <c r="I131" s="26" t="s">
        <v>175</v>
      </c>
      <c r="J131" s="27"/>
      <c r="K131" s="28" t="str">
        <f aca="false">HYPERLINK(CONCATENATE("https://plus.codes/9F4F",A131),A131)</f>
        <v>8PGV+3F</v>
      </c>
      <c r="L131" s="29"/>
      <c r="M131" s="30" t="s">
        <v>90</v>
      </c>
      <c r="N131" s="31" t="str">
        <f aca="false">LEFT(M131,1)</f>
        <v>G</v>
      </c>
      <c r="O131" s="32"/>
      <c r="P131" s="32"/>
      <c r="Q131" s="32"/>
      <c r="R131" s="32"/>
      <c r="S131" s="32"/>
      <c r="T131" s="32"/>
      <c r="U131" s="32" t="s">
        <v>43</v>
      </c>
      <c r="V131" s="32"/>
      <c r="W131" s="32"/>
      <c r="X131" s="32"/>
      <c r="Y131" s="32"/>
      <c r="Z131" s="32"/>
      <c r="AA131" s="32"/>
    </row>
    <row r="132" customFormat="false" ht="56.65" hidden="false" customHeight="true" outlineLevel="0" collapsed="false">
      <c r="A132" s="33" t="s">
        <v>581</v>
      </c>
      <c r="B132" s="22" t="str">
        <f aca="false">HYPERLINK(CONCATENATE("https://www.google.com/maps/search/?api=1&amp;query=9F4F",LEFT(A132,4),"%2B",RIGHT(A132,2)),A132)</f>
        <v>8PGV+4C</v>
      </c>
      <c r="C132" s="37" t="s">
        <v>582</v>
      </c>
      <c r="D132" s="34" t="n">
        <v>43873</v>
      </c>
      <c r="E132" s="34" t="s">
        <v>45</v>
      </c>
      <c r="F132" s="35" t="s">
        <v>496</v>
      </c>
      <c r="G132" s="35" t="s">
        <v>583</v>
      </c>
      <c r="H132" s="26" t="s">
        <v>584</v>
      </c>
      <c r="I132" s="26" t="s">
        <v>261</v>
      </c>
      <c r="J132" s="27"/>
      <c r="K132" s="28" t="str">
        <f aca="false">HYPERLINK(CONCATENATE("https://plus.codes/9F4F",A132),A132)</f>
        <v>8PGV+4C</v>
      </c>
      <c r="L132" s="29"/>
      <c r="M132" s="36" t="s">
        <v>48</v>
      </c>
      <c r="N132" s="31" t="str">
        <f aca="false">LEFT(M132,1)</f>
        <v>D</v>
      </c>
      <c r="O132" s="32"/>
      <c r="P132" s="32" t="s">
        <v>43</v>
      </c>
      <c r="Q132" s="32"/>
      <c r="R132" s="32"/>
      <c r="S132" s="32"/>
      <c r="T132" s="32"/>
      <c r="U132" s="32" t="s">
        <v>43</v>
      </c>
      <c r="V132" s="32"/>
      <c r="W132" s="32"/>
      <c r="X132" s="32"/>
      <c r="Y132" s="32"/>
      <c r="Z132" s="32"/>
      <c r="AA132" s="32"/>
    </row>
    <row r="133" customFormat="false" ht="153" hidden="false" customHeight="true" outlineLevel="0" collapsed="false">
      <c r="A133" s="33" t="s">
        <v>581</v>
      </c>
      <c r="B133" s="22" t="str">
        <f aca="false">HYPERLINK(CONCATENATE("https://www.google.com/maps/search/?api=1&amp;query=9F4F",LEFT(A133,4),"%2B",RIGHT(A133,2)),A133)</f>
        <v>8PGV+4C</v>
      </c>
      <c r="C133" s="37" t="s">
        <v>585</v>
      </c>
      <c r="D133" s="34" t="n">
        <v>43873</v>
      </c>
      <c r="E133" s="34" t="s">
        <v>45</v>
      </c>
      <c r="F133" s="35" t="s">
        <v>496</v>
      </c>
      <c r="G133" s="35" t="s">
        <v>586</v>
      </c>
      <c r="H133" s="26" t="s">
        <v>584</v>
      </c>
      <c r="I133" s="26" t="s">
        <v>261</v>
      </c>
      <c r="J133" s="27"/>
      <c r="K133" s="28" t="str">
        <f aca="false">HYPERLINK(CONCATENATE("https://plus.codes/9F4F",A133),A133)</f>
        <v>8PGV+4C</v>
      </c>
      <c r="L133" s="29"/>
      <c r="M133" s="38" t="s">
        <v>53</v>
      </c>
      <c r="N133" s="31" t="str">
        <f aca="false">LEFT(M133,1)</f>
        <v>W</v>
      </c>
      <c r="O133" s="32"/>
      <c r="P133" s="32"/>
      <c r="Q133" s="32"/>
      <c r="R133" s="32"/>
      <c r="S133" s="32"/>
      <c r="T133" s="32"/>
      <c r="U133" s="32" t="s">
        <v>43</v>
      </c>
      <c r="V133" s="32"/>
      <c r="W133" s="32"/>
      <c r="X133" s="32"/>
      <c r="Y133" s="32"/>
      <c r="Z133" s="32"/>
      <c r="AA133" s="32"/>
    </row>
    <row r="134" customFormat="false" ht="56.65" hidden="false" customHeight="true" outlineLevel="0" collapsed="false">
      <c r="A134" s="33" t="s">
        <v>581</v>
      </c>
      <c r="B134" s="22" t="str">
        <f aca="false">HYPERLINK(CONCATENATE("https://www.google.com/maps/search/?api=1&amp;query=9F4F",LEFT(A134,4),"%2B",RIGHT(A134,2)),A134)</f>
        <v>8PGV+4C</v>
      </c>
      <c r="C134" s="37" t="s">
        <v>587</v>
      </c>
      <c r="D134" s="34" t="n">
        <v>43997</v>
      </c>
      <c r="E134" s="34" t="s">
        <v>351</v>
      </c>
      <c r="F134" s="35" t="s">
        <v>588</v>
      </c>
      <c r="G134" s="35" t="s">
        <v>589</v>
      </c>
      <c r="H134" s="26" t="s">
        <v>584</v>
      </c>
      <c r="I134" s="26" t="s">
        <v>261</v>
      </c>
      <c r="J134" s="27"/>
      <c r="K134" s="28" t="str">
        <f aca="false">HYPERLINK(CONCATENATE("https://plus.codes/9F4F",A134),A134)</f>
        <v>8PGV+4C</v>
      </c>
      <c r="L134" s="29" t="s">
        <v>78</v>
      </c>
      <c r="M134" s="36" t="s">
        <v>48</v>
      </c>
      <c r="N134" s="31" t="str">
        <f aca="false">LEFT(M134,1)</f>
        <v>D</v>
      </c>
      <c r="O134" s="32"/>
      <c r="P134" s="32" t="s">
        <v>43</v>
      </c>
      <c r="Q134" s="32"/>
      <c r="R134" s="32"/>
      <c r="S134" s="32"/>
      <c r="T134" s="32"/>
      <c r="U134" s="32" t="s">
        <v>43</v>
      </c>
      <c r="V134" s="32"/>
      <c r="W134" s="32"/>
      <c r="X134" s="32"/>
      <c r="Y134" s="32"/>
      <c r="Z134" s="32"/>
      <c r="AA134" s="32"/>
    </row>
    <row r="135" customFormat="false" ht="56.65" hidden="false" customHeight="true" outlineLevel="0" collapsed="false">
      <c r="A135" s="33" t="s">
        <v>590</v>
      </c>
      <c r="B135" s="22" t="str">
        <f aca="false">HYPERLINK(CONCATENATE("https://www.google.com/maps/search/?api=1&amp;query=9F4F",LEFT(A135,4),"%2B",RIGHT(A135,2)),A135)</f>
        <v>8PGV+9F</v>
      </c>
      <c r="C135" s="37" t="s">
        <v>591</v>
      </c>
      <c r="D135" s="34" t="n">
        <v>43873</v>
      </c>
      <c r="E135" s="34" t="s">
        <v>45</v>
      </c>
      <c r="F135" s="35" t="s">
        <v>592</v>
      </c>
      <c r="G135" s="35" t="s">
        <v>593</v>
      </c>
      <c r="H135" s="26" t="s">
        <v>591</v>
      </c>
      <c r="I135" s="26" t="s">
        <v>136</v>
      </c>
      <c r="J135" s="27"/>
      <c r="K135" s="28" t="str">
        <f aca="false">HYPERLINK(CONCATENATE("https://plus.codes/9F4F",A135),A135)</f>
        <v>8PGV+9F</v>
      </c>
      <c r="L135" s="29"/>
      <c r="M135" s="38" t="s">
        <v>53</v>
      </c>
      <c r="N135" s="31" t="str">
        <f aca="false">LEFT(M135,1)</f>
        <v>W</v>
      </c>
      <c r="O135" s="32"/>
      <c r="P135" s="32"/>
      <c r="Q135" s="32"/>
      <c r="R135" s="32"/>
      <c r="S135" s="32"/>
      <c r="T135" s="32"/>
      <c r="U135" s="32"/>
      <c r="V135" s="32"/>
      <c r="W135" s="32"/>
      <c r="X135" s="32"/>
      <c r="Y135" s="32"/>
      <c r="Z135" s="32"/>
      <c r="AA135" s="32" t="s">
        <v>43</v>
      </c>
    </row>
    <row r="136" customFormat="false" ht="56.65" hidden="false" customHeight="true" outlineLevel="0" collapsed="false">
      <c r="A136" s="33" t="s">
        <v>590</v>
      </c>
      <c r="B136" s="22" t="str">
        <f aca="false">HYPERLINK(CONCATENATE("https://www.google.com/maps/search/?api=1&amp;query=9F4F",LEFT(A136,4),"%2B",RIGHT(A136,2)),A136)</f>
        <v>8PGV+9F</v>
      </c>
      <c r="C136" s="37" t="s">
        <v>594</v>
      </c>
      <c r="D136" s="34" t="n">
        <v>43873</v>
      </c>
      <c r="E136" s="34" t="s">
        <v>45</v>
      </c>
      <c r="F136" s="35" t="s">
        <v>592</v>
      </c>
      <c r="G136" s="35" t="s">
        <v>594</v>
      </c>
      <c r="H136" s="26" t="s">
        <v>595</v>
      </c>
      <c r="I136" s="26" t="s">
        <v>136</v>
      </c>
      <c r="J136" s="27"/>
      <c r="K136" s="28" t="str">
        <f aca="false">HYPERLINK(CONCATENATE("https://plus.codes/9F4F",A136),A136)</f>
        <v>8PGV+9F</v>
      </c>
      <c r="L136" s="29"/>
      <c r="M136" s="38" t="s">
        <v>53</v>
      </c>
      <c r="N136" s="31" t="str">
        <f aca="false">LEFT(M136,1)</f>
        <v>W</v>
      </c>
      <c r="O136" s="32"/>
      <c r="P136" s="32"/>
      <c r="Q136" s="32"/>
      <c r="R136" s="32"/>
      <c r="S136" s="32"/>
      <c r="T136" s="32"/>
      <c r="U136" s="32"/>
      <c r="V136" s="32"/>
      <c r="W136" s="32"/>
      <c r="X136" s="32"/>
      <c r="Y136" s="32"/>
      <c r="Z136" s="32"/>
      <c r="AA136" s="32" t="s">
        <v>43</v>
      </c>
    </row>
    <row r="137" customFormat="false" ht="56.65" hidden="false" customHeight="true" outlineLevel="0" collapsed="false">
      <c r="A137" s="33" t="s">
        <v>596</v>
      </c>
      <c r="B137" s="22" t="str">
        <f aca="false">HYPERLINK(CONCATENATE("https://www.google.com/maps/search/?api=1&amp;query=9F4F",LEFT(A137,4),"%2B",RIGHT(A137,2)),A137)</f>
        <v>8PGX+MQ</v>
      </c>
      <c r="C137" s="37" t="s">
        <v>597</v>
      </c>
      <c r="D137" s="34" t="n">
        <v>43873</v>
      </c>
      <c r="E137" s="34" t="s">
        <v>45</v>
      </c>
      <c r="F137" s="35" t="s">
        <v>598</v>
      </c>
      <c r="G137" s="35" t="s">
        <v>217</v>
      </c>
      <c r="H137" s="26" t="s">
        <v>597</v>
      </c>
      <c r="I137" s="26" t="s">
        <v>175</v>
      </c>
      <c r="J137" s="27"/>
      <c r="K137" s="28" t="str">
        <f aca="false">HYPERLINK(CONCATENATE("https://plus.codes/9F4F",A137),A137)</f>
        <v>8PGX+MQ</v>
      </c>
      <c r="L137" s="29"/>
      <c r="M137" s="38" t="s">
        <v>53</v>
      </c>
      <c r="N137" s="31" t="str">
        <f aca="false">LEFT(M137,1)</f>
        <v>W</v>
      </c>
      <c r="O137" s="32"/>
      <c r="P137" s="32" t="s">
        <v>43</v>
      </c>
      <c r="Q137" s="32"/>
      <c r="R137" s="32"/>
      <c r="S137" s="32"/>
      <c r="T137" s="32"/>
      <c r="U137" s="32"/>
      <c r="V137" s="32"/>
      <c r="W137" s="32"/>
      <c r="X137" s="32"/>
      <c r="Y137" s="32"/>
      <c r="Z137" s="32"/>
      <c r="AA137" s="32"/>
    </row>
    <row r="138" customFormat="false" ht="409.6" hidden="false" customHeight="true" outlineLevel="0" collapsed="false">
      <c r="A138" s="33" t="s">
        <v>599</v>
      </c>
      <c r="B138" s="22" t="str">
        <f aca="false">HYPERLINK(CONCATENATE("https://www.google.com/maps/search/?api=1&amp;query=9F4F",LEFT(A138,4),"%2B",RIGHT(A138,2)),A138)</f>
        <v>8PHG+RV</v>
      </c>
      <c r="C138" s="37" t="s">
        <v>600</v>
      </c>
      <c r="D138" s="34" t="n">
        <v>43809</v>
      </c>
      <c r="E138" s="34" t="s">
        <v>601</v>
      </c>
      <c r="F138" s="35" t="s">
        <v>602</v>
      </c>
      <c r="G138" s="35" t="s">
        <v>603</v>
      </c>
      <c r="H138" s="26" t="s">
        <v>604</v>
      </c>
      <c r="I138" s="26" t="s">
        <v>175</v>
      </c>
      <c r="J138" s="27"/>
      <c r="K138" s="28" t="str">
        <f aca="false">HYPERLINK(CONCATENATE("https://plus.codes/9F4F",A138),A138)</f>
        <v>8PHG+RV</v>
      </c>
      <c r="L138" s="29" t="s">
        <v>78</v>
      </c>
      <c r="M138" s="30" t="s">
        <v>42</v>
      </c>
      <c r="N138" s="31" t="str">
        <f aca="false">LEFT(M138,1)</f>
        <v>G</v>
      </c>
      <c r="O138" s="32"/>
      <c r="P138" s="32"/>
      <c r="Q138" s="32" t="s">
        <v>43</v>
      </c>
      <c r="R138" s="32"/>
      <c r="S138" s="32"/>
      <c r="T138" s="32"/>
      <c r="U138" s="32"/>
      <c r="V138" s="32"/>
      <c r="W138" s="32"/>
      <c r="X138" s="32"/>
      <c r="Y138" s="32"/>
      <c r="Z138" s="32"/>
      <c r="AA138" s="32"/>
    </row>
    <row r="139" customFormat="false" ht="56.65" hidden="false" customHeight="true" outlineLevel="0" collapsed="false">
      <c r="A139" s="33" t="s">
        <v>599</v>
      </c>
      <c r="B139" s="22" t="str">
        <f aca="false">HYPERLINK(CONCATENATE("https://www.google.com/maps/search/?api=1&amp;query=9F4F",LEFT(A139,4),"%2B",RIGHT(A139,2)),A139)</f>
        <v>8PHG+RV</v>
      </c>
      <c r="C139" s="37" t="s">
        <v>605</v>
      </c>
      <c r="D139" s="34" t="n">
        <v>43873</v>
      </c>
      <c r="E139" s="34" t="s">
        <v>45</v>
      </c>
      <c r="F139" s="35" t="s">
        <v>606</v>
      </c>
      <c r="G139" s="35" t="s">
        <v>607</v>
      </c>
      <c r="H139" s="26" t="s">
        <v>135</v>
      </c>
      <c r="I139" s="26" t="s">
        <v>175</v>
      </c>
      <c r="J139" s="27"/>
      <c r="K139" s="28" t="str">
        <f aca="false">HYPERLINK(CONCATENATE("https://plus.codes/9F4F",A139),A139)</f>
        <v>8PHG+RV</v>
      </c>
      <c r="L139" s="29"/>
      <c r="M139" s="44" t="s">
        <v>48</v>
      </c>
      <c r="N139" s="31" t="str">
        <f aca="false">LEFT(M139,1)</f>
        <v>D</v>
      </c>
      <c r="O139" s="32"/>
      <c r="P139" s="32"/>
      <c r="Q139" s="32" t="s">
        <v>43</v>
      </c>
      <c r="R139" s="32"/>
      <c r="S139" s="32"/>
      <c r="T139" s="32"/>
      <c r="U139" s="32"/>
      <c r="V139" s="32"/>
      <c r="W139" s="32"/>
      <c r="X139" s="32"/>
      <c r="Y139" s="32"/>
      <c r="Z139" s="32"/>
      <c r="AA139" s="32"/>
    </row>
    <row r="140" customFormat="false" ht="56.65" hidden="false" customHeight="true" outlineLevel="0" collapsed="false">
      <c r="A140" s="33" t="s">
        <v>599</v>
      </c>
      <c r="B140" s="22" t="str">
        <f aca="false">HYPERLINK(CONCATENATE("https://www.google.com/maps/search/?api=1&amp;query=9F4F",LEFT(A140,4),"%2B",RIGHT(A140,2)),A140)</f>
        <v>8PHG+RV</v>
      </c>
      <c r="C140" s="37" t="s">
        <v>608</v>
      </c>
      <c r="D140" s="34" t="n">
        <v>43873</v>
      </c>
      <c r="E140" s="34" t="s">
        <v>45</v>
      </c>
      <c r="F140" s="35" t="s">
        <v>609</v>
      </c>
      <c r="G140" s="35" t="s">
        <v>610</v>
      </c>
      <c r="H140" s="26" t="s">
        <v>135</v>
      </c>
      <c r="I140" s="26" t="s">
        <v>175</v>
      </c>
      <c r="J140" s="27"/>
      <c r="K140" s="28" t="str">
        <f aca="false">HYPERLINK(CONCATENATE("https://plus.codes/9F4F",A140),A140)</f>
        <v>8PHG+RV</v>
      </c>
      <c r="L140" s="29"/>
      <c r="M140" s="30" t="s">
        <v>90</v>
      </c>
      <c r="N140" s="31" t="str">
        <f aca="false">LEFT(M140,1)</f>
        <v>G</v>
      </c>
      <c r="O140" s="32"/>
      <c r="P140" s="32"/>
      <c r="Q140" s="32" t="s">
        <v>43</v>
      </c>
      <c r="R140" s="32"/>
      <c r="S140" s="32"/>
      <c r="T140" s="32"/>
      <c r="U140" s="32"/>
      <c r="V140" s="32"/>
      <c r="W140" s="32"/>
      <c r="X140" s="32"/>
      <c r="Y140" s="32"/>
      <c r="Z140" s="32"/>
      <c r="AA140" s="32"/>
    </row>
    <row r="141" customFormat="false" ht="56.65" hidden="false" customHeight="true" outlineLevel="0" collapsed="false">
      <c r="A141" s="33" t="s">
        <v>599</v>
      </c>
      <c r="B141" s="22" t="str">
        <f aca="false">HYPERLINK(CONCATENATE("https://www.google.com/maps/search/?api=1&amp;query=9F4F",LEFT(A141,4),"%2B",RIGHT(A141,2)),A141)</f>
        <v>8PHG+RV</v>
      </c>
      <c r="C141" s="37" t="s">
        <v>611</v>
      </c>
      <c r="D141" s="34" t="n">
        <v>42736</v>
      </c>
      <c r="E141" s="34" t="s">
        <v>36</v>
      </c>
      <c r="F141" s="35" t="s">
        <v>612</v>
      </c>
      <c r="G141" s="35" t="s">
        <v>613</v>
      </c>
      <c r="H141" s="26" t="s">
        <v>614</v>
      </c>
      <c r="I141" s="26" t="s">
        <v>175</v>
      </c>
      <c r="J141" s="27"/>
      <c r="K141" s="28" t="str">
        <f aca="false">HYPERLINK(CONCATENATE("https://plus.codes/9F4F",A141),A141)</f>
        <v>8PHG+RV</v>
      </c>
      <c r="L141" s="29" t="s">
        <v>78</v>
      </c>
      <c r="M141" s="44" t="s">
        <v>48</v>
      </c>
      <c r="N141" s="31" t="str">
        <f aca="false">LEFT(M141,1)</f>
        <v>D</v>
      </c>
      <c r="O141" s="32"/>
      <c r="P141" s="32"/>
      <c r="Q141" s="32" t="s">
        <v>43</v>
      </c>
      <c r="R141" s="32"/>
      <c r="S141" s="32"/>
      <c r="T141" s="32"/>
      <c r="U141" s="32"/>
      <c r="V141" s="32"/>
      <c r="W141" s="32"/>
      <c r="X141" s="32"/>
      <c r="Y141" s="32"/>
      <c r="Z141" s="32"/>
      <c r="AA141" s="32"/>
    </row>
    <row r="142" customFormat="false" ht="56.65" hidden="false" customHeight="true" outlineLevel="0" collapsed="false">
      <c r="A142" s="33" t="s">
        <v>615</v>
      </c>
      <c r="B142" s="22" t="str">
        <f aca="false">HYPERLINK(CONCATENATE("https://www.google.com/maps/search/?api=1&amp;query=9F4F",LEFT(A142,4),"%2B",RIGHT(A142,2)),A142)</f>
        <v>8PJC+32</v>
      </c>
      <c r="C142" s="37" t="s">
        <v>616</v>
      </c>
      <c r="D142" s="34" t="n">
        <v>43873</v>
      </c>
      <c r="E142" s="34" t="s">
        <v>45</v>
      </c>
      <c r="F142" s="35" t="s">
        <v>617</v>
      </c>
      <c r="G142" s="35" t="s">
        <v>146</v>
      </c>
      <c r="H142" s="26" t="s">
        <v>533</v>
      </c>
      <c r="I142" s="26" t="s">
        <v>534</v>
      </c>
      <c r="J142" s="27"/>
      <c r="K142" s="28" t="str">
        <f aca="false">HYPERLINK(CONCATENATE("https://plus.codes/9F4F",A142),A142)</f>
        <v>8PJC+32</v>
      </c>
      <c r="L142" s="29"/>
      <c r="M142" s="36" t="s">
        <v>48</v>
      </c>
      <c r="N142" s="31" t="str">
        <f aca="false">LEFT(M142,1)</f>
        <v>D</v>
      </c>
      <c r="O142" s="32" t="s">
        <v>43</v>
      </c>
      <c r="P142" s="32"/>
      <c r="Q142" s="32" t="s">
        <v>43</v>
      </c>
      <c r="R142" s="32"/>
      <c r="S142" s="32" t="s">
        <v>43</v>
      </c>
      <c r="T142" s="32"/>
      <c r="U142" s="32" t="s">
        <v>43</v>
      </c>
      <c r="V142" s="32"/>
      <c r="W142" s="32"/>
      <c r="X142" s="32"/>
      <c r="Y142" s="32"/>
      <c r="Z142" s="32"/>
      <c r="AA142" s="32"/>
    </row>
    <row r="143" customFormat="false" ht="123" hidden="false" customHeight="true" outlineLevel="0" collapsed="false">
      <c r="A143" s="33" t="s">
        <v>618</v>
      </c>
      <c r="B143" s="22" t="str">
        <f aca="false">HYPERLINK(CONCATENATE("https://www.google.com/maps/search/?api=1&amp;query=9F4F",LEFT(A143,4),"%2B",RIGHT(A143,2)),A143)</f>
        <v>8PJM+VW</v>
      </c>
      <c r="C143" s="37" t="s">
        <v>619</v>
      </c>
      <c r="D143" s="34" t="n">
        <v>43873</v>
      </c>
      <c r="E143" s="34" t="s">
        <v>45</v>
      </c>
      <c r="F143" s="35" t="s">
        <v>130</v>
      </c>
      <c r="G143" s="35" t="s">
        <v>620</v>
      </c>
      <c r="H143" s="26" t="s">
        <v>621</v>
      </c>
      <c r="I143" s="26" t="s">
        <v>622</v>
      </c>
      <c r="J143" s="27"/>
      <c r="K143" s="28" t="str">
        <f aca="false">HYPERLINK(CONCATENATE("https://plus.codes/9F4F",A143),A143)</f>
        <v>8PJM+VW</v>
      </c>
      <c r="L143" s="29"/>
      <c r="M143" s="38" t="s">
        <v>53</v>
      </c>
      <c r="N143" s="31" t="str">
        <f aca="false">LEFT(M143,1)</f>
        <v>W</v>
      </c>
      <c r="O143" s="32"/>
      <c r="P143" s="32"/>
      <c r="Q143" s="32"/>
      <c r="R143" s="32"/>
      <c r="S143" s="32"/>
      <c r="T143" s="32"/>
      <c r="U143" s="32"/>
      <c r="V143" s="32"/>
      <c r="W143" s="32"/>
      <c r="X143" s="32"/>
      <c r="Y143" s="32"/>
      <c r="Z143" s="32"/>
      <c r="AA143" s="32" t="s">
        <v>43</v>
      </c>
    </row>
    <row r="144" customFormat="false" ht="66" hidden="false" customHeight="true" outlineLevel="0" collapsed="false">
      <c r="A144" s="33" t="s">
        <v>623</v>
      </c>
      <c r="B144" s="22" t="str">
        <f aca="false">HYPERLINK(CONCATENATE("https://www.google.com/maps/search/?api=1&amp;query=9F4F",LEFT(A144,4),"%2B",RIGHT(A144,2)),A144)</f>
        <v>8PJR+46</v>
      </c>
      <c r="C144" s="37" t="s">
        <v>624</v>
      </c>
      <c r="D144" s="34" t="n">
        <v>43873</v>
      </c>
      <c r="E144" s="34" t="s">
        <v>45</v>
      </c>
      <c r="F144" s="35" t="s">
        <v>496</v>
      </c>
      <c r="G144" s="35" t="s">
        <v>625</v>
      </c>
      <c r="H144" s="26" t="s">
        <v>626</v>
      </c>
      <c r="I144" s="26" t="s">
        <v>136</v>
      </c>
      <c r="J144" s="27"/>
      <c r="K144" s="28" t="str">
        <f aca="false">HYPERLINK(CONCATENATE("https://plus.codes/9F4F",A144),A144)</f>
        <v>8PJR+46</v>
      </c>
      <c r="L144" s="29"/>
      <c r="M144" s="38" t="s">
        <v>53</v>
      </c>
      <c r="N144" s="31" t="str">
        <f aca="false">LEFT(M144,1)</f>
        <v>W</v>
      </c>
      <c r="O144" s="32"/>
      <c r="P144" s="32"/>
      <c r="Q144" s="32"/>
      <c r="R144" s="32"/>
      <c r="S144" s="32"/>
      <c r="T144" s="32"/>
      <c r="U144" s="32" t="s">
        <v>43</v>
      </c>
      <c r="V144" s="32"/>
      <c r="W144" s="32"/>
      <c r="X144" s="32"/>
      <c r="Y144" s="32"/>
      <c r="Z144" s="32"/>
      <c r="AA144" s="32"/>
    </row>
    <row r="145" customFormat="false" ht="56.65" hidden="false" customHeight="true" outlineLevel="0" collapsed="false">
      <c r="A145" s="33" t="s">
        <v>623</v>
      </c>
      <c r="B145" s="22" t="str">
        <f aca="false">HYPERLINK(CONCATENATE("https://www.google.com/maps/search/?api=1&amp;query=9F4F",LEFT(A145,4),"%2B",RIGHT(A145,2)),A145)</f>
        <v>8PJR+46</v>
      </c>
      <c r="C145" s="37" t="s">
        <v>627</v>
      </c>
      <c r="D145" s="34" t="n">
        <v>43631</v>
      </c>
      <c r="E145" s="34" t="s">
        <v>351</v>
      </c>
      <c r="F145" s="35" t="s">
        <v>628</v>
      </c>
      <c r="G145" s="35" t="s">
        <v>629</v>
      </c>
      <c r="H145" s="26" t="s">
        <v>626</v>
      </c>
      <c r="I145" s="26" t="s">
        <v>136</v>
      </c>
      <c r="J145" s="27"/>
      <c r="K145" s="28" t="str">
        <f aca="false">HYPERLINK(CONCATENATE("https://plus.codes/9F4F",A145),A145)</f>
        <v>8PJR+46</v>
      </c>
      <c r="L145" s="29" t="s">
        <v>78</v>
      </c>
      <c r="M145" s="38" t="s">
        <v>53</v>
      </c>
      <c r="N145" s="31" t="str">
        <f aca="false">LEFT(M145,1)</f>
        <v>W</v>
      </c>
      <c r="O145" s="32"/>
      <c r="P145" s="32"/>
      <c r="Q145" s="32"/>
      <c r="R145" s="32"/>
      <c r="S145" s="32"/>
      <c r="T145" s="32"/>
      <c r="U145" s="32" t="s">
        <v>43</v>
      </c>
      <c r="V145" s="32"/>
      <c r="W145" s="32"/>
      <c r="X145" s="32"/>
      <c r="Y145" s="32"/>
      <c r="Z145" s="32"/>
      <c r="AA145" s="32"/>
    </row>
    <row r="146" customFormat="false" ht="56.65" hidden="false" customHeight="true" outlineLevel="0" collapsed="false">
      <c r="A146" s="33" t="s">
        <v>630</v>
      </c>
      <c r="B146" s="22" t="str">
        <f aca="false">HYPERLINK(CONCATENATE("https://www.google.com/maps/search/?api=1&amp;query=9F4F",LEFT(A146,4),"%2B",RIGHT(A146,2)),A146)</f>
        <v>8PM9+8X</v>
      </c>
      <c r="C146" s="37" t="s">
        <v>631</v>
      </c>
      <c r="D146" s="34" t="n">
        <v>43873</v>
      </c>
      <c r="E146" s="34" t="s">
        <v>45</v>
      </c>
      <c r="F146" s="35" t="s">
        <v>632</v>
      </c>
      <c r="G146" s="35" t="s">
        <v>633</v>
      </c>
      <c r="H146" s="26" t="s">
        <v>631</v>
      </c>
      <c r="I146" s="26" t="s">
        <v>622</v>
      </c>
      <c r="J146" s="27"/>
      <c r="K146" s="28" t="str">
        <f aca="false">HYPERLINK(CONCATENATE("https://plus.codes/9F4F",A146),A146)</f>
        <v>8PM9+8X</v>
      </c>
      <c r="L146" s="29"/>
      <c r="M146" s="36" t="s">
        <v>48</v>
      </c>
      <c r="N146" s="31" t="str">
        <f aca="false">LEFT(M146,1)</f>
        <v>D</v>
      </c>
      <c r="O146" s="32" t="s">
        <v>43</v>
      </c>
      <c r="P146" s="32"/>
      <c r="Q146" s="32"/>
      <c r="R146" s="32"/>
      <c r="S146" s="32"/>
      <c r="T146" s="32"/>
      <c r="U146" s="32"/>
      <c r="V146" s="32"/>
      <c r="W146" s="32"/>
      <c r="X146" s="32"/>
      <c r="Y146" s="32" t="s">
        <v>43</v>
      </c>
      <c r="Z146" s="32"/>
      <c r="AA146" s="32"/>
    </row>
    <row r="147" customFormat="false" ht="56.65" hidden="false" customHeight="true" outlineLevel="0" collapsed="false">
      <c r="A147" s="33" t="s">
        <v>634</v>
      </c>
      <c r="B147" s="22" t="str">
        <f aca="false">HYPERLINK(CONCATENATE("https://www.google.com/maps/search/?api=1&amp;query=9F4F",LEFT(A147,4),"%2B",RIGHT(A147,2)),A147)</f>
        <v>8PM9+JX</v>
      </c>
      <c r="C147" s="37" t="s">
        <v>635</v>
      </c>
      <c r="D147" s="34" t="n">
        <v>43873</v>
      </c>
      <c r="E147" s="34" t="s">
        <v>45</v>
      </c>
      <c r="F147" s="35" t="s">
        <v>632</v>
      </c>
      <c r="G147" s="35" t="s">
        <v>636</v>
      </c>
      <c r="H147" s="26" t="s">
        <v>631</v>
      </c>
      <c r="I147" s="26" t="s">
        <v>622</v>
      </c>
      <c r="J147" s="27"/>
      <c r="K147" s="28" t="str">
        <f aca="false">HYPERLINK(CONCATENATE("https://plus.codes/9F4F",A147),A147)</f>
        <v>8PM9+JX</v>
      </c>
      <c r="L147" s="29"/>
      <c r="M147" s="38" t="s">
        <v>53</v>
      </c>
      <c r="N147" s="31" t="str">
        <f aca="false">LEFT(M147,1)</f>
        <v>W</v>
      </c>
      <c r="O147" s="32" t="s">
        <v>43</v>
      </c>
      <c r="P147" s="32"/>
      <c r="Q147" s="32"/>
      <c r="R147" s="32"/>
      <c r="S147" s="32"/>
      <c r="T147" s="32"/>
      <c r="U147" s="32"/>
      <c r="V147" s="32"/>
      <c r="W147" s="32"/>
      <c r="X147" s="32"/>
      <c r="Y147" s="32" t="s">
        <v>43</v>
      </c>
      <c r="Z147" s="32"/>
      <c r="AA147" s="32"/>
    </row>
    <row r="148" customFormat="false" ht="56.65" hidden="false" customHeight="true" outlineLevel="0" collapsed="false">
      <c r="A148" s="33" t="s">
        <v>637</v>
      </c>
      <c r="B148" s="22" t="str">
        <f aca="false">HYPERLINK(CONCATENATE("https://www.google.com/maps/search/?api=1&amp;query=9F4F",LEFT(A148,4),"%2B",RIGHT(A148,2)),A148)</f>
        <v>8PMH+33</v>
      </c>
      <c r="C148" s="37" t="s">
        <v>638</v>
      </c>
      <c r="D148" s="34" t="n">
        <v>43873</v>
      </c>
      <c r="E148" s="34" t="s">
        <v>45</v>
      </c>
      <c r="F148" s="35" t="s">
        <v>130</v>
      </c>
      <c r="G148" s="35" t="s">
        <v>639</v>
      </c>
      <c r="H148" s="26" t="s">
        <v>640</v>
      </c>
      <c r="I148" s="26" t="s">
        <v>622</v>
      </c>
      <c r="J148" s="27"/>
      <c r="K148" s="28" t="str">
        <f aca="false">HYPERLINK(CONCATENATE("https://plus.codes/9F4F",A148),A148)</f>
        <v>8PMH+33</v>
      </c>
      <c r="L148" s="29"/>
      <c r="M148" s="38" t="s">
        <v>53</v>
      </c>
      <c r="N148" s="31" t="str">
        <f aca="false">LEFT(M148,1)</f>
        <v>W</v>
      </c>
      <c r="O148" s="32"/>
      <c r="P148" s="32"/>
      <c r="Q148" s="32" t="s">
        <v>43</v>
      </c>
      <c r="R148" s="32"/>
      <c r="S148" s="32"/>
      <c r="T148" s="32"/>
      <c r="U148" s="32"/>
      <c r="V148" s="32"/>
      <c r="W148" s="32"/>
      <c r="X148" s="32"/>
      <c r="Y148" s="32"/>
      <c r="Z148" s="32"/>
      <c r="AA148" s="32"/>
    </row>
    <row r="149" customFormat="false" ht="56.65" hidden="false" customHeight="true" outlineLevel="0" collapsed="false">
      <c r="A149" s="33" t="s">
        <v>641</v>
      </c>
      <c r="B149" s="22" t="str">
        <f aca="false">HYPERLINK(CONCATENATE("https://www.google.com/maps/search/?api=1&amp;query=9F4F",LEFT(A149,4),"%2B",RIGHT(A149,2)),A149)</f>
        <v>8PMQ+XJ</v>
      </c>
      <c r="C149" s="37" t="s">
        <v>642</v>
      </c>
      <c r="D149" s="34" t="n">
        <v>43873</v>
      </c>
      <c r="E149" s="34" t="s">
        <v>45</v>
      </c>
      <c r="F149" s="35" t="s">
        <v>632</v>
      </c>
      <c r="G149" s="35" t="s">
        <v>643</v>
      </c>
      <c r="H149" s="26" t="s">
        <v>644</v>
      </c>
      <c r="I149" s="26" t="s">
        <v>645</v>
      </c>
      <c r="J149" s="27"/>
      <c r="K149" s="28" t="str">
        <f aca="false">HYPERLINK(CONCATENATE("https://plus.codes/9F4F",A149),A149)</f>
        <v>8PMQ+XJ</v>
      </c>
      <c r="L149" s="29"/>
      <c r="M149" s="38" t="s">
        <v>53</v>
      </c>
      <c r="N149" s="31" t="str">
        <f aca="false">LEFT(M149,1)</f>
        <v>W</v>
      </c>
      <c r="O149" s="32"/>
      <c r="P149" s="32"/>
      <c r="Q149" s="32"/>
      <c r="R149" s="32"/>
      <c r="S149" s="32"/>
      <c r="T149" s="32"/>
      <c r="U149" s="32" t="s">
        <v>43</v>
      </c>
      <c r="V149" s="32"/>
      <c r="W149" s="32"/>
      <c r="X149" s="32"/>
      <c r="Y149" s="32"/>
      <c r="Z149" s="32"/>
      <c r="AA149" s="32"/>
    </row>
    <row r="150" customFormat="false" ht="294" hidden="false" customHeight="true" outlineLevel="0" collapsed="false">
      <c r="A150" s="33" t="s">
        <v>646</v>
      </c>
      <c r="B150" s="22" t="str">
        <f aca="false">HYPERLINK(CONCATENATE("https://www.google.com/maps/search/?api=1&amp;query=9F4F",LEFT(A150,4),"%2B",RIGHT(A150,2)),A150)</f>
        <v>8PPQ+5H</v>
      </c>
      <c r="C150" s="37" t="s">
        <v>647</v>
      </c>
      <c r="D150" s="34" t="n">
        <v>43612</v>
      </c>
      <c r="E150" s="34" t="s">
        <v>351</v>
      </c>
      <c r="F150" s="35" t="s">
        <v>648</v>
      </c>
      <c r="G150" s="35" t="s">
        <v>649</v>
      </c>
      <c r="H150" s="26" t="s">
        <v>644</v>
      </c>
      <c r="I150" s="26" t="s">
        <v>650</v>
      </c>
      <c r="J150" s="27"/>
      <c r="K150" s="28" t="str">
        <f aca="false">HYPERLINK(CONCATENATE("https://plus.codes/9F4F",A150),A150)</f>
        <v>8PPQ+5H</v>
      </c>
      <c r="L150" s="29" t="s">
        <v>632</v>
      </c>
      <c r="M150" s="36" t="s">
        <v>48</v>
      </c>
      <c r="N150" s="31" t="str">
        <f aca="false">LEFT(M150,1)</f>
        <v>D</v>
      </c>
      <c r="O150" s="32"/>
      <c r="P150" s="32"/>
      <c r="Q150" s="32"/>
      <c r="R150" s="32"/>
      <c r="S150" s="32"/>
      <c r="T150" s="32"/>
      <c r="U150" s="32" t="s">
        <v>43</v>
      </c>
      <c r="V150" s="32"/>
      <c r="W150" s="32"/>
      <c r="X150" s="32"/>
      <c r="Y150" s="32"/>
      <c r="Z150" s="32"/>
      <c r="AA150" s="32"/>
    </row>
    <row r="151" customFormat="false" ht="56.65" hidden="false" customHeight="true" outlineLevel="0" collapsed="false">
      <c r="A151" s="33" t="s">
        <v>651</v>
      </c>
      <c r="B151" s="22" t="str">
        <f aca="false">HYPERLINK(CONCATENATE("https://www.google.com/maps/search/?api=1&amp;query=9F4F",LEFT(A151,4),"%2B",RIGHT(A151,2)),A151)</f>
        <v>8Q29+P6</v>
      </c>
      <c r="C151" s="37" t="s">
        <v>652</v>
      </c>
      <c r="D151" s="34" t="n">
        <v>43873</v>
      </c>
      <c r="E151" s="34" t="s">
        <v>45</v>
      </c>
      <c r="F151" s="35" t="s">
        <v>653</v>
      </c>
      <c r="G151" s="35" t="s">
        <v>654</v>
      </c>
      <c r="H151" s="26" t="s">
        <v>655</v>
      </c>
      <c r="I151" s="26" t="s">
        <v>136</v>
      </c>
      <c r="J151" s="27"/>
      <c r="K151" s="28" t="str">
        <f aca="false">HYPERLINK(CONCATENATE("https://plus.codes/9F4F",A151),A151)</f>
        <v>8Q29+P6</v>
      </c>
      <c r="L151" s="29"/>
      <c r="M151" s="30" t="s">
        <v>42</v>
      </c>
      <c r="N151" s="31" t="str">
        <f aca="false">LEFT(M151,1)</f>
        <v>G</v>
      </c>
      <c r="O151" s="32"/>
      <c r="P151" s="32"/>
      <c r="Q151" s="32"/>
      <c r="R151" s="32"/>
      <c r="S151" s="32"/>
      <c r="T151" s="32"/>
      <c r="U151" s="32"/>
      <c r="V151" s="32"/>
      <c r="W151" s="32"/>
      <c r="X151" s="32" t="s">
        <v>43</v>
      </c>
      <c r="Y151" s="32"/>
      <c r="Z151" s="32"/>
      <c r="AA151" s="32"/>
    </row>
    <row r="152" customFormat="false" ht="258" hidden="false" customHeight="true" outlineLevel="0" collapsed="false">
      <c r="A152" s="33" t="s">
        <v>656</v>
      </c>
      <c r="B152" s="22" t="str">
        <f aca="false">HYPERLINK(CONCATENATE("https://www.google.com/maps/search/?api=1&amp;query=9F4F",LEFT(A152,4),"%2B",RIGHT(A152,2)),A152)</f>
        <v>8Q5G+F7</v>
      </c>
      <c r="C152" s="37" t="s">
        <v>657</v>
      </c>
      <c r="D152" s="34" t="n">
        <v>41821</v>
      </c>
      <c r="E152" s="34" t="s">
        <v>658</v>
      </c>
      <c r="F152" s="35" t="s">
        <v>659</v>
      </c>
      <c r="G152" s="35" t="s">
        <v>660</v>
      </c>
      <c r="H152" s="26" t="s">
        <v>661</v>
      </c>
      <c r="I152" s="26" t="s">
        <v>662</v>
      </c>
      <c r="J152" s="27"/>
      <c r="K152" s="28" t="str">
        <f aca="false">HYPERLINK(CONCATENATE("https://plus.codes/9F4F",A152),A152)</f>
        <v>8Q5G+F7</v>
      </c>
      <c r="L152" s="29" t="s">
        <v>663</v>
      </c>
      <c r="M152" s="36" t="s">
        <v>48</v>
      </c>
      <c r="N152" s="31" t="str">
        <f aca="false">LEFT(M152,1)</f>
        <v>D</v>
      </c>
      <c r="O152" s="32"/>
      <c r="P152" s="32"/>
      <c r="Q152" s="32"/>
      <c r="R152" s="32"/>
      <c r="S152" s="32"/>
      <c r="T152" s="32"/>
      <c r="U152" s="32"/>
      <c r="V152" s="32"/>
      <c r="W152" s="32"/>
      <c r="X152" s="32"/>
      <c r="Y152" s="32"/>
      <c r="Z152" s="32"/>
      <c r="AA152" s="32" t="s">
        <v>43</v>
      </c>
    </row>
    <row r="153" customFormat="false" ht="249.75" hidden="false" customHeight="true" outlineLevel="0" collapsed="false">
      <c r="A153" s="33" t="s">
        <v>664</v>
      </c>
      <c r="B153" s="22" t="str">
        <f aca="false">HYPERLINK(CONCATENATE("https://www.google.com/maps/search/?api=1&amp;query=9F4F",LEFT(A153,4),"%2B",RIGHT(A153,2)),A153)</f>
        <v>8Q63+HQ</v>
      </c>
      <c r="C153" s="37" t="s">
        <v>665</v>
      </c>
      <c r="D153" s="34" t="n">
        <v>42988</v>
      </c>
      <c r="E153" s="34" t="s">
        <v>36</v>
      </c>
      <c r="F153" s="35" t="s">
        <v>666</v>
      </c>
      <c r="G153" s="35" t="s">
        <v>667</v>
      </c>
      <c r="H153" s="26" t="s">
        <v>501</v>
      </c>
      <c r="I153" s="26" t="s">
        <v>668</v>
      </c>
      <c r="J153" s="27" t="s">
        <v>43</v>
      </c>
      <c r="K153" s="28" t="str">
        <f aca="false">HYPERLINK(CONCATENATE("https://plus.codes/9F4F",A153),A153)</f>
        <v>8Q63+HQ</v>
      </c>
      <c r="L153" s="29" t="s">
        <v>41</v>
      </c>
      <c r="M153" s="38" t="s">
        <v>53</v>
      </c>
      <c r="N153" s="31" t="str">
        <f aca="false">LEFT(M153,1)</f>
        <v>W</v>
      </c>
      <c r="O153" s="32"/>
      <c r="P153" s="32"/>
      <c r="Q153" s="32"/>
      <c r="R153" s="32"/>
      <c r="S153" s="32"/>
      <c r="T153" s="32"/>
      <c r="U153" s="32"/>
      <c r="V153" s="32"/>
      <c r="W153" s="32" t="s">
        <v>43</v>
      </c>
      <c r="X153" s="32" t="s">
        <v>43</v>
      </c>
      <c r="Y153" s="32"/>
      <c r="Z153" s="32"/>
      <c r="AA153" s="32"/>
    </row>
    <row r="154" customFormat="false" ht="56.65" hidden="false" customHeight="true" outlineLevel="0" collapsed="false">
      <c r="A154" s="33" t="s">
        <v>669</v>
      </c>
      <c r="B154" s="22" t="str">
        <f aca="false">HYPERLINK(CONCATENATE("https://www.google.com/maps/search/?api=1&amp;query=9F4F",LEFT(A154,4),"%2B",RIGHT(A154,2)),A154)</f>
        <v>8Q64+Q3</v>
      </c>
      <c r="C154" s="37" t="s">
        <v>670</v>
      </c>
      <c r="D154" s="34" t="n">
        <v>42989</v>
      </c>
      <c r="E154" s="34" t="s">
        <v>36</v>
      </c>
      <c r="F154" s="35" t="s">
        <v>671</v>
      </c>
      <c r="G154" s="35" t="s">
        <v>672</v>
      </c>
      <c r="H154" s="26" t="s">
        <v>673</v>
      </c>
      <c r="I154" s="26" t="s">
        <v>674</v>
      </c>
      <c r="J154" s="27"/>
      <c r="K154" s="28" t="str">
        <f aca="false">HYPERLINK(CONCATENATE("https://plus.codes/9F4F",A154),A154)</f>
        <v>8Q64+Q3</v>
      </c>
      <c r="L154" s="29" t="s">
        <v>41</v>
      </c>
      <c r="M154" s="30" t="s">
        <v>42</v>
      </c>
      <c r="N154" s="31" t="str">
        <f aca="false">LEFT(M154,1)</f>
        <v>G</v>
      </c>
      <c r="O154" s="32"/>
      <c r="P154" s="32"/>
      <c r="Q154" s="32"/>
      <c r="R154" s="32"/>
      <c r="S154" s="32"/>
      <c r="T154" s="32"/>
      <c r="U154" s="32"/>
      <c r="V154" s="32"/>
      <c r="W154" s="32" t="s">
        <v>43</v>
      </c>
      <c r="X154" s="32"/>
      <c r="Y154" s="32"/>
      <c r="Z154" s="32"/>
      <c r="AA154" s="32"/>
    </row>
    <row r="155" customFormat="false" ht="82.5" hidden="false" customHeight="true" outlineLevel="0" collapsed="false">
      <c r="A155" s="33" t="s">
        <v>675</v>
      </c>
      <c r="B155" s="22" t="str">
        <f aca="false">HYPERLINK(CONCATENATE("https://www.google.com/maps/search/?api=1&amp;query=9F4F",LEFT(A155,4),"%2B",RIGHT(A155,2)),A155)</f>
        <v>8Q74+2P</v>
      </c>
      <c r="C155" s="37" t="s">
        <v>676</v>
      </c>
      <c r="D155" s="34" t="n">
        <v>43873</v>
      </c>
      <c r="E155" s="34" t="s">
        <v>45</v>
      </c>
      <c r="F155" s="35" t="s">
        <v>677</v>
      </c>
      <c r="G155" s="35" t="s">
        <v>678</v>
      </c>
      <c r="H155" s="26" t="s">
        <v>679</v>
      </c>
      <c r="I155" s="26" t="s">
        <v>136</v>
      </c>
      <c r="J155" s="27"/>
      <c r="K155" s="28" t="str">
        <f aca="false">HYPERLINK(CONCATENATE("https://plus.codes/9F4F",A155),A155)</f>
        <v>8Q74+2P</v>
      </c>
      <c r="L155" s="29"/>
      <c r="M155" s="38" t="s">
        <v>53</v>
      </c>
      <c r="N155" s="31" t="str">
        <f aca="false">LEFT(M155,1)</f>
        <v>W</v>
      </c>
      <c r="O155" s="32"/>
      <c r="P155" s="32"/>
      <c r="Q155" s="32"/>
      <c r="R155" s="32"/>
      <c r="S155" s="32"/>
      <c r="T155" s="32"/>
      <c r="U155" s="32"/>
      <c r="V155" s="32"/>
      <c r="W155" s="32" t="s">
        <v>43</v>
      </c>
      <c r="X155" s="32"/>
      <c r="Y155" s="32"/>
      <c r="Z155" s="32"/>
      <c r="AA155" s="32"/>
    </row>
    <row r="156" customFormat="false" ht="140.25" hidden="false" customHeight="true" outlineLevel="0" collapsed="false">
      <c r="A156" s="33" t="s">
        <v>675</v>
      </c>
      <c r="B156" s="22" t="str">
        <f aca="false">HYPERLINK(CONCATENATE("https://www.google.com/maps/search/?api=1&amp;query=9F4F",LEFT(A156,4),"%2B",RIGHT(A156,2)),A156)</f>
        <v>8Q74+2P</v>
      </c>
      <c r="C156" s="37" t="s">
        <v>680</v>
      </c>
      <c r="D156" s="34" t="n">
        <v>43488</v>
      </c>
      <c r="E156" s="34" t="s">
        <v>681</v>
      </c>
      <c r="F156" s="35" t="s">
        <v>682</v>
      </c>
      <c r="G156" s="35" t="s">
        <v>683</v>
      </c>
      <c r="H156" s="26" t="s">
        <v>679</v>
      </c>
      <c r="I156" s="26" t="s">
        <v>136</v>
      </c>
      <c r="J156" s="27"/>
      <c r="K156" s="28" t="str">
        <f aca="false">HYPERLINK(CONCATENATE("https://plus.codes/9F4F",A156),A156)</f>
        <v>8Q74+2P</v>
      </c>
      <c r="L156" s="29" t="s">
        <v>78</v>
      </c>
      <c r="M156" s="36" t="s">
        <v>48</v>
      </c>
      <c r="N156" s="31" t="str">
        <f aca="false">LEFT(M156,1)</f>
        <v>D</v>
      </c>
      <c r="O156" s="32"/>
      <c r="P156" s="32"/>
      <c r="Q156" s="32"/>
      <c r="R156" s="32"/>
      <c r="S156" s="32"/>
      <c r="T156" s="32"/>
      <c r="U156" s="32"/>
      <c r="V156" s="32"/>
      <c r="W156" s="32" t="s">
        <v>43</v>
      </c>
      <c r="X156" s="32"/>
      <c r="Y156" s="32"/>
      <c r="Z156" s="32"/>
      <c r="AA156" s="32"/>
    </row>
    <row r="157" customFormat="false" ht="188.25" hidden="false" customHeight="true" outlineLevel="0" collapsed="false">
      <c r="A157" s="33" t="s">
        <v>675</v>
      </c>
      <c r="B157" s="22" t="str">
        <f aca="false">HYPERLINK(CONCATENATE("https://www.google.com/maps/search/?api=1&amp;query=9F4F",LEFT(A157,4),"%2B",RIGHT(A157,2)),A157)</f>
        <v>8Q74+2P</v>
      </c>
      <c r="C157" s="37" t="s">
        <v>684</v>
      </c>
      <c r="D157" s="34" t="n">
        <v>43873</v>
      </c>
      <c r="E157" s="34" t="s">
        <v>45</v>
      </c>
      <c r="F157" s="35" t="s">
        <v>677</v>
      </c>
      <c r="G157" s="35" t="s">
        <v>685</v>
      </c>
      <c r="H157" s="26" t="s">
        <v>686</v>
      </c>
      <c r="I157" s="26" t="s">
        <v>175</v>
      </c>
      <c r="J157" s="27"/>
      <c r="K157" s="28" t="str">
        <f aca="false">HYPERLINK(CONCATENATE("https://plus.codes/9F4F",A157),A157)</f>
        <v>8Q74+2P</v>
      </c>
      <c r="L157" s="29"/>
      <c r="M157" s="44" t="s">
        <v>48</v>
      </c>
      <c r="N157" s="31" t="str">
        <f aca="false">LEFT(M157,1)</f>
        <v>D</v>
      </c>
      <c r="O157" s="32"/>
      <c r="P157" s="32"/>
      <c r="Q157" s="32"/>
      <c r="R157" s="32"/>
      <c r="S157" s="32"/>
      <c r="T157" s="32"/>
      <c r="U157" s="32"/>
      <c r="V157" s="32"/>
      <c r="W157" s="32" t="s">
        <v>43</v>
      </c>
      <c r="X157" s="32"/>
      <c r="Y157" s="32"/>
      <c r="Z157" s="32"/>
      <c r="AA157" s="32"/>
    </row>
    <row r="158" customFormat="false" ht="56.65" hidden="false" customHeight="true" outlineLevel="0" collapsed="false">
      <c r="A158" s="33" t="s">
        <v>687</v>
      </c>
      <c r="B158" s="22" t="str">
        <f aca="false">HYPERLINK(CONCATENATE("https://www.google.com/maps/search/?api=1&amp;query=9F4F",LEFT(A158,4),"%2B",RIGHT(A158,2)),A158)</f>
        <v>8Q74+J5</v>
      </c>
      <c r="C158" s="37" t="s">
        <v>688</v>
      </c>
      <c r="D158" s="34" t="n">
        <v>43873</v>
      </c>
      <c r="E158" s="34" t="s">
        <v>45</v>
      </c>
      <c r="F158" s="35" t="s">
        <v>689</v>
      </c>
      <c r="G158" s="35" t="s">
        <v>690</v>
      </c>
      <c r="H158" s="26" t="s">
        <v>688</v>
      </c>
      <c r="I158" s="26" t="s">
        <v>136</v>
      </c>
      <c r="J158" s="27"/>
      <c r="K158" s="28" t="str">
        <f aca="false">HYPERLINK(CONCATENATE("https://plus.codes/9F4F",A158),A158)</f>
        <v>8Q74+J5</v>
      </c>
      <c r="L158" s="29"/>
      <c r="M158" s="38" t="s">
        <v>53</v>
      </c>
      <c r="N158" s="31" t="str">
        <f aca="false">LEFT(M158,1)</f>
        <v>W</v>
      </c>
      <c r="O158" s="32"/>
      <c r="P158" s="32"/>
      <c r="Q158" s="32"/>
      <c r="R158" s="32"/>
      <c r="S158" s="32"/>
      <c r="T158" s="32"/>
      <c r="U158" s="32"/>
      <c r="V158" s="32"/>
      <c r="W158" s="32" t="s">
        <v>43</v>
      </c>
      <c r="X158" s="32"/>
      <c r="Y158" s="32"/>
      <c r="Z158" s="32"/>
      <c r="AA158" s="32" t="s">
        <v>43</v>
      </c>
    </row>
    <row r="159" customFormat="false" ht="56.65" hidden="false" customHeight="true" outlineLevel="0" collapsed="false">
      <c r="A159" s="33" t="s">
        <v>691</v>
      </c>
      <c r="B159" s="22" t="str">
        <f aca="false">HYPERLINK(CONCATENATE("https://www.google.com/maps/search/?api=1&amp;query=9F4F",LEFT(A159,4),"%2B",RIGHT(A159,2)),A159)</f>
        <v>8Q77+69</v>
      </c>
      <c r="C159" s="37" t="s">
        <v>692</v>
      </c>
      <c r="D159" s="34" t="n">
        <v>43873</v>
      </c>
      <c r="E159" s="34" t="s">
        <v>45</v>
      </c>
      <c r="F159" s="35" t="s">
        <v>130</v>
      </c>
      <c r="G159" s="35" t="s">
        <v>693</v>
      </c>
      <c r="H159" s="26" t="s">
        <v>77</v>
      </c>
      <c r="I159" s="26" t="s">
        <v>136</v>
      </c>
      <c r="J159" s="27"/>
      <c r="K159" s="28" t="str">
        <f aca="false">HYPERLINK(CONCATENATE("https://plus.codes/9F4F",A159),A159)</f>
        <v>8Q77+69</v>
      </c>
      <c r="L159" s="29"/>
      <c r="M159" s="44" t="s">
        <v>48</v>
      </c>
      <c r="N159" s="31" t="str">
        <f aca="false">LEFT(M159,1)</f>
        <v>D</v>
      </c>
      <c r="O159" s="32"/>
      <c r="P159" s="32"/>
      <c r="Q159" s="32"/>
      <c r="R159" s="32"/>
      <c r="S159" s="32"/>
      <c r="T159" s="32"/>
      <c r="U159" s="32"/>
      <c r="V159" s="32"/>
      <c r="W159" s="32"/>
      <c r="X159" s="32"/>
      <c r="Y159" s="32"/>
      <c r="Z159" s="32"/>
      <c r="AA159" s="32" t="s">
        <v>43</v>
      </c>
    </row>
    <row r="160" customFormat="false" ht="56.65" hidden="false" customHeight="true" outlineLevel="0" collapsed="false">
      <c r="A160" s="33" t="s">
        <v>694</v>
      </c>
      <c r="B160" s="22" t="str">
        <f aca="false">HYPERLINK(CONCATENATE("https://www.google.com/maps/search/?api=1&amp;query=9F4F",LEFT(A160,4),"%2B",RIGHT(A160,2)),A160)</f>
        <v>8Q77+79</v>
      </c>
      <c r="C160" s="37" t="s">
        <v>695</v>
      </c>
      <c r="D160" s="34" t="n">
        <v>42005</v>
      </c>
      <c r="E160" s="34" t="s">
        <v>36</v>
      </c>
      <c r="F160" s="35" t="s">
        <v>696</v>
      </c>
      <c r="G160" s="35" t="s">
        <v>697</v>
      </c>
      <c r="H160" s="26" t="s">
        <v>77</v>
      </c>
      <c r="I160" s="50" t="s">
        <v>698</v>
      </c>
      <c r="J160" s="27"/>
      <c r="K160" s="28" t="str">
        <f aca="false">HYPERLINK(CONCATENATE("https://plus.codes/9F4F",A160),A160)</f>
        <v>8Q77+79</v>
      </c>
      <c r="L160" s="29" t="s">
        <v>78</v>
      </c>
      <c r="M160" s="38" t="s">
        <v>53</v>
      </c>
      <c r="N160" s="31" t="str">
        <f aca="false">LEFT(M160,1)</f>
        <v>W</v>
      </c>
      <c r="O160" s="32"/>
      <c r="P160" s="32"/>
      <c r="Q160" s="32"/>
      <c r="R160" s="32"/>
      <c r="S160" s="32"/>
      <c r="T160" s="32"/>
      <c r="U160" s="32"/>
      <c r="V160" s="32"/>
      <c r="W160" s="32"/>
      <c r="X160" s="32"/>
      <c r="Y160" s="32"/>
      <c r="Z160" s="32"/>
      <c r="AA160" s="32" t="s">
        <v>43</v>
      </c>
    </row>
    <row r="161" customFormat="false" ht="56.65" hidden="false" customHeight="true" outlineLevel="0" collapsed="false">
      <c r="A161" s="33" t="s">
        <v>699</v>
      </c>
      <c r="B161" s="22" t="str">
        <f aca="false">HYPERLINK(CONCATENATE("https://www.google.com/maps/search/?api=1&amp;query=9F4F",LEFT(A161,4),"%2B",RIGHT(A161,2)),A161)</f>
        <v>8Q84+5P</v>
      </c>
      <c r="C161" s="37" t="s">
        <v>700</v>
      </c>
      <c r="D161" s="34" t="n">
        <v>43873</v>
      </c>
      <c r="E161" s="34" t="s">
        <v>45</v>
      </c>
      <c r="F161" s="35" t="s">
        <v>166</v>
      </c>
      <c r="G161" s="35" t="s">
        <v>701</v>
      </c>
      <c r="H161" s="26" t="s">
        <v>507</v>
      </c>
      <c r="I161" s="26" t="s">
        <v>136</v>
      </c>
      <c r="J161" s="27"/>
      <c r="K161" s="28" t="str">
        <f aca="false">HYPERLINK(CONCATENATE("https://plus.codes/9F4F",A161),A161)</f>
        <v>8Q84+5P</v>
      </c>
      <c r="L161" s="29"/>
      <c r="M161" s="30" t="s">
        <v>42</v>
      </c>
      <c r="N161" s="31" t="str">
        <f aca="false">LEFT(M161,1)</f>
        <v>G</v>
      </c>
      <c r="O161" s="32"/>
      <c r="P161" s="32"/>
      <c r="Q161" s="32"/>
      <c r="R161" s="32"/>
      <c r="S161" s="32"/>
      <c r="T161" s="32"/>
      <c r="U161" s="32"/>
      <c r="V161" s="32"/>
      <c r="W161" s="32" t="s">
        <v>43</v>
      </c>
      <c r="X161" s="32"/>
      <c r="Y161" s="32"/>
      <c r="Z161" s="32"/>
      <c r="AA161" s="32"/>
    </row>
    <row r="162" customFormat="false" ht="311.25" hidden="false" customHeight="true" outlineLevel="0" collapsed="false">
      <c r="A162" s="33" t="s">
        <v>699</v>
      </c>
      <c r="B162" s="22" t="str">
        <f aca="false">HYPERLINK(CONCATENATE("https://www.google.com/maps/search/?api=1&amp;query=9F4F",LEFT(A162,4),"%2B",RIGHT(A162,2)),A162)</f>
        <v>8Q84+5P</v>
      </c>
      <c r="C162" s="37" t="s">
        <v>702</v>
      </c>
      <c r="D162" s="34" t="n">
        <v>42988</v>
      </c>
      <c r="E162" s="34" t="s">
        <v>36</v>
      </c>
      <c r="F162" s="35" t="s">
        <v>703</v>
      </c>
      <c r="G162" s="35" t="s">
        <v>704</v>
      </c>
      <c r="H162" s="26" t="s">
        <v>705</v>
      </c>
      <c r="I162" s="26" t="s">
        <v>706</v>
      </c>
      <c r="J162" s="27"/>
      <c r="K162" s="28" t="str">
        <f aca="false">HYPERLINK(CONCATENATE("https://plus.codes/9F4F",A162),A162)</f>
        <v>8Q84+5P</v>
      </c>
      <c r="L162" s="29" t="s">
        <v>707</v>
      </c>
      <c r="M162" s="36" t="s">
        <v>48</v>
      </c>
      <c r="N162" s="31" t="str">
        <f aca="false">LEFT(M162,1)</f>
        <v>D</v>
      </c>
      <c r="O162" s="32"/>
      <c r="P162" s="32"/>
      <c r="Q162" s="32"/>
      <c r="R162" s="32"/>
      <c r="S162" s="32"/>
      <c r="T162" s="32"/>
      <c r="U162" s="32"/>
      <c r="V162" s="32"/>
      <c r="W162" s="32" t="s">
        <v>43</v>
      </c>
      <c r="X162" s="32"/>
      <c r="Y162" s="32"/>
      <c r="Z162" s="32"/>
      <c r="AA162" s="32"/>
    </row>
    <row r="163" customFormat="false" ht="56.65" hidden="false" customHeight="true" outlineLevel="0" collapsed="false">
      <c r="A163" s="33" t="s">
        <v>708</v>
      </c>
      <c r="B163" s="22" t="str">
        <f aca="false">HYPERLINK(CONCATENATE("https://www.google.com/maps/search/?api=1&amp;query=9F4F",LEFT(A163,4),"%2B",RIGHT(A163,2)),A163)</f>
        <v>8Q92+PP</v>
      </c>
      <c r="C163" s="37" t="s">
        <v>709</v>
      </c>
      <c r="D163" s="34" t="n">
        <v>43730</v>
      </c>
      <c r="E163" s="34" t="s">
        <v>36</v>
      </c>
      <c r="F163" s="35" t="s">
        <v>710</v>
      </c>
      <c r="G163" s="35" t="s">
        <v>711</v>
      </c>
      <c r="H163" s="26" t="s">
        <v>712</v>
      </c>
      <c r="I163" s="26" t="s">
        <v>713</v>
      </c>
      <c r="J163" s="27"/>
      <c r="K163" s="28" t="str">
        <f aca="false">HYPERLINK(CONCATENATE("https://plus.codes/9F4F",A163),A163)</f>
        <v>8Q92+PP</v>
      </c>
      <c r="L163" s="29" t="s">
        <v>41</v>
      </c>
      <c r="M163" s="30" t="s">
        <v>42</v>
      </c>
      <c r="N163" s="31" t="str">
        <f aca="false">LEFT(M163,1)</f>
        <v>G</v>
      </c>
      <c r="O163" s="32"/>
      <c r="P163" s="32"/>
      <c r="Q163" s="32"/>
      <c r="R163" s="32" t="s">
        <v>43</v>
      </c>
      <c r="S163" s="32"/>
      <c r="T163" s="32"/>
      <c r="U163" s="32"/>
      <c r="V163" s="32"/>
      <c r="W163" s="32"/>
      <c r="X163" s="32"/>
      <c r="Y163" s="32"/>
      <c r="Z163" s="32" t="s">
        <v>43</v>
      </c>
      <c r="AA163" s="32"/>
    </row>
    <row r="164" customFormat="false" ht="409.5" hidden="false" customHeight="true" outlineLevel="0" collapsed="false">
      <c r="A164" s="33" t="s">
        <v>714</v>
      </c>
      <c r="B164" s="22" t="str">
        <f aca="false">HYPERLINK(CONCATENATE("https://www.google.com/maps/search/?api=1&amp;query=9F4F",LEFT(A164,4),"%2B",RIGHT(A164,2)),A164)</f>
        <v>8Q94+VR</v>
      </c>
      <c r="C164" s="37" t="s">
        <v>715</v>
      </c>
      <c r="D164" s="34" t="n">
        <v>42987</v>
      </c>
      <c r="E164" s="34" t="s">
        <v>36</v>
      </c>
      <c r="F164" s="35" t="s">
        <v>716</v>
      </c>
      <c r="G164" s="35" t="s">
        <v>717</v>
      </c>
      <c r="H164" s="26" t="s">
        <v>718</v>
      </c>
      <c r="I164" s="26" t="s">
        <v>261</v>
      </c>
      <c r="J164" s="27"/>
      <c r="K164" s="28" t="str">
        <f aca="false">HYPERLINK(CONCATENATE("https://plus.codes/9F4F",A164),A164)</f>
        <v>8Q94+VR</v>
      </c>
      <c r="L164" s="29" t="s">
        <v>41</v>
      </c>
      <c r="M164" s="30" t="s">
        <v>42</v>
      </c>
      <c r="N164" s="31" t="str">
        <f aca="false">LEFT(M164,1)</f>
        <v>G</v>
      </c>
      <c r="O164" s="32"/>
      <c r="P164" s="32"/>
      <c r="Q164" s="32"/>
      <c r="R164" s="32" t="s">
        <v>43</v>
      </c>
      <c r="S164" s="32"/>
      <c r="T164" s="32"/>
      <c r="U164" s="32"/>
      <c r="V164" s="32"/>
      <c r="W164" s="32" t="s">
        <v>43</v>
      </c>
      <c r="X164" s="32"/>
      <c r="Y164" s="32"/>
      <c r="Z164" s="32" t="s">
        <v>43</v>
      </c>
      <c r="AA164" s="32"/>
    </row>
    <row r="165" customFormat="false" ht="56.65" hidden="false" customHeight="true" outlineLevel="0" collapsed="false">
      <c r="A165" s="33" t="s">
        <v>714</v>
      </c>
      <c r="B165" s="22" t="str">
        <f aca="false">HYPERLINK(CONCATENATE("https://www.google.com/maps/search/?api=1&amp;query=9F4F",LEFT(A165,4),"%2B",RIGHT(A165,2)),A165)</f>
        <v>8Q94+VR</v>
      </c>
      <c r="C165" s="37" t="s">
        <v>719</v>
      </c>
      <c r="D165" s="34" t="n">
        <v>43873</v>
      </c>
      <c r="E165" s="34" t="s">
        <v>45</v>
      </c>
      <c r="F165" s="35" t="s">
        <v>720</v>
      </c>
      <c r="G165" s="35" t="s">
        <v>217</v>
      </c>
      <c r="H165" s="26" t="s">
        <v>217</v>
      </c>
      <c r="I165" s="26" t="s">
        <v>136</v>
      </c>
      <c r="J165" s="27"/>
      <c r="K165" s="28" t="str">
        <f aca="false">HYPERLINK(CONCATENATE("https://plus.codes/9F4F",A165),A165)</f>
        <v>8Q94+VR</v>
      </c>
      <c r="L165" s="29"/>
      <c r="M165" s="38" t="s">
        <v>53</v>
      </c>
      <c r="N165" s="31" t="str">
        <f aca="false">LEFT(M165,1)</f>
        <v>W</v>
      </c>
      <c r="O165" s="32"/>
      <c r="P165" s="32"/>
      <c r="Q165" s="32"/>
      <c r="R165" s="32" t="s">
        <v>43</v>
      </c>
      <c r="S165" s="32"/>
      <c r="T165" s="32"/>
      <c r="U165" s="32"/>
      <c r="V165" s="32"/>
      <c r="W165" s="32" t="s">
        <v>43</v>
      </c>
      <c r="X165" s="32"/>
      <c r="Y165" s="32"/>
      <c r="Z165" s="32"/>
      <c r="AA165" s="32"/>
    </row>
    <row r="166" customFormat="false" ht="56.65" hidden="false" customHeight="true" outlineLevel="0" collapsed="false">
      <c r="A166" s="33" t="s">
        <v>714</v>
      </c>
      <c r="B166" s="22" t="str">
        <f aca="false">HYPERLINK(CONCATENATE("https://www.google.com/maps/search/?api=1&amp;query=9F4F",LEFT(A166,4),"%2B",RIGHT(A166,2)),A166)</f>
        <v>8Q94+VR</v>
      </c>
      <c r="C166" s="37" t="s">
        <v>721</v>
      </c>
      <c r="D166" s="34" t="n">
        <v>43873</v>
      </c>
      <c r="E166" s="34" t="s">
        <v>45</v>
      </c>
      <c r="F166" s="35" t="s">
        <v>720</v>
      </c>
      <c r="G166" s="35" t="s">
        <v>722</v>
      </c>
      <c r="H166" s="26" t="s">
        <v>722</v>
      </c>
      <c r="I166" s="26" t="s">
        <v>136</v>
      </c>
      <c r="J166" s="27"/>
      <c r="K166" s="28" t="str">
        <f aca="false">HYPERLINK(CONCATENATE("https://plus.codes/9F4F",A166),A166)</f>
        <v>8Q94+VR</v>
      </c>
      <c r="L166" s="29"/>
      <c r="M166" s="38" t="s">
        <v>53</v>
      </c>
      <c r="N166" s="31" t="str">
        <f aca="false">LEFT(M166,1)</f>
        <v>W</v>
      </c>
      <c r="O166" s="32"/>
      <c r="P166" s="32"/>
      <c r="Q166" s="32"/>
      <c r="R166" s="32" t="s">
        <v>43</v>
      </c>
      <c r="S166" s="32"/>
      <c r="T166" s="32"/>
      <c r="U166" s="32"/>
      <c r="V166" s="32"/>
      <c r="W166" s="32" t="s">
        <v>43</v>
      </c>
      <c r="X166" s="32"/>
      <c r="Y166" s="32"/>
      <c r="Z166" s="32"/>
      <c r="AA166" s="32"/>
    </row>
    <row r="167" customFormat="false" ht="56.65" hidden="false" customHeight="true" outlineLevel="0" collapsed="false">
      <c r="A167" s="33" t="s">
        <v>714</v>
      </c>
      <c r="B167" s="22" t="str">
        <f aca="false">HYPERLINK(CONCATENATE("https://www.google.com/maps/search/?api=1&amp;query=9F4F",LEFT(A167,4),"%2B",RIGHT(A167,2)),A167)</f>
        <v>8Q94+VR</v>
      </c>
      <c r="C167" s="37" t="s">
        <v>723</v>
      </c>
      <c r="D167" s="34" t="n">
        <v>43873</v>
      </c>
      <c r="E167" s="34" t="s">
        <v>45</v>
      </c>
      <c r="F167" s="35" t="s">
        <v>720</v>
      </c>
      <c r="G167" s="35" t="s">
        <v>720</v>
      </c>
      <c r="H167" s="26" t="s">
        <v>724</v>
      </c>
      <c r="I167" s="26" t="s">
        <v>136</v>
      </c>
      <c r="J167" s="27"/>
      <c r="K167" s="28" t="str">
        <f aca="false">HYPERLINK(CONCATENATE("https://plus.codes/9F4F",A167),A167)</f>
        <v>8Q94+VR</v>
      </c>
      <c r="L167" s="29"/>
      <c r="M167" s="44" t="s">
        <v>48</v>
      </c>
      <c r="N167" s="31" t="str">
        <f aca="false">LEFT(M167,1)</f>
        <v>D</v>
      </c>
      <c r="O167" s="32"/>
      <c r="P167" s="32"/>
      <c r="Q167" s="32"/>
      <c r="R167" s="32" t="s">
        <v>43</v>
      </c>
      <c r="S167" s="32"/>
      <c r="T167" s="32"/>
      <c r="U167" s="32"/>
      <c r="V167" s="32"/>
      <c r="W167" s="32" t="s">
        <v>43</v>
      </c>
      <c r="X167" s="32"/>
      <c r="Y167" s="32"/>
      <c r="Z167" s="32"/>
      <c r="AA167" s="32"/>
    </row>
    <row r="168" customFormat="false" ht="56.65" hidden="false" customHeight="true" outlineLevel="0" collapsed="false">
      <c r="A168" s="33" t="s">
        <v>714</v>
      </c>
      <c r="B168" s="22" t="str">
        <f aca="false">HYPERLINK(CONCATENATE("https://www.google.com/maps/search/?api=1&amp;query=9F4F",LEFT(A168,4),"%2B",RIGHT(A168,2)),A168)</f>
        <v>8Q94+VR</v>
      </c>
      <c r="C168" s="37" t="s">
        <v>725</v>
      </c>
      <c r="D168" s="34" t="n">
        <v>43873</v>
      </c>
      <c r="E168" s="34" t="s">
        <v>45</v>
      </c>
      <c r="F168" s="35" t="s">
        <v>720</v>
      </c>
      <c r="G168" s="35" t="s">
        <v>726</v>
      </c>
      <c r="H168" s="26" t="s">
        <v>727</v>
      </c>
      <c r="I168" s="26" t="s">
        <v>136</v>
      </c>
      <c r="J168" s="27"/>
      <c r="K168" s="28" t="str">
        <f aca="false">HYPERLINK(CONCATENATE("https://plus.codes/9F4F",A168),A168)</f>
        <v>8Q94+VR</v>
      </c>
      <c r="L168" s="29"/>
      <c r="M168" s="36" t="s">
        <v>48</v>
      </c>
      <c r="N168" s="31" t="str">
        <f aca="false">LEFT(M168,1)</f>
        <v>D</v>
      </c>
      <c r="O168" s="32"/>
      <c r="P168" s="32"/>
      <c r="Q168" s="32"/>
      <c r="R168" s="32" t="s">
        <v>43</v>
      </c>
      <c r="S168" s="32"/>
      <c r="T168" s="32"/>
      <c r="U168" s="32"/>
      <c r="V168" s="32"/>
      <c r="W168" s="32" t="s">
        <v>43</v>
      </c>
      <c r="X168" s="32"/>
      <c r="Y168" s="32"/>
      <c r="Z168" s="32"/>
      <c r="AA168" s="32"/>
    </row>
    <row r="169" customFormat="false" ht="56.65" hidden="false" customHeight="true" outlineLevel="0" collapsed="false">
      <c r="A169" s="33" t="s">
        <v>714</v>
      </c>
      <c r="B169" s="22" t="str">
        <f aca="false">HYPERLINK(CONCATENATE("https://www.google.com/maps/search/?api=1&amp;query=9F4F",LEFT(A169,4),"%2B",RIGHT(A169,2)),A169)</f>
        <v>8Q94+VR</v>
      </c>
      <c r="C169" s="37" t="s">
        <v>728</v>
      </c>
      <c r="D169" s="34" t="n">
        <v>43873</v>
      </c>
      <c r="E169" s="34" t="s">
        <v>45</v>
      </c>
      <c r="F169" s="35" t="s">
        <v>720</v>
      </c>
      <c r="G169" s="35" t="s">
        <v>729</v>
      </c>
      <c r="H169" s="26" t="s">
        <v>724</v>
      </c>
      <c r="I169" s="26" t="s">
        <v>136</v>
      </c>
      <c r="J169" s="27"/>
      <c r="K169" s="28" t="str">
        <f aca="false">HYPERLINK(CONCATENATE("https://plus.codes/9F4F",A169),A169)</f>
        <v>8Q94+VR</v>
      </c>
      <c r="L169" s="29"/>
      <c r="M169" s="44" t="s">
        <v>48</v>
      </c>
      <c r="N169" s="31" t="str">
        <f aca="false">LEFT(M169,1)</f>
        <v>D</v>
      </c>
      <c r="O169" s="32"/>
      <c r="P169" s="32"/>
      <c r="Q169" s="32"/>
      <c r="R169" s="32" t="s">
        <v>43</v>
      </c>
      <c r="S169" s="32"/>
      <c r="T169" s="32"/>
      <c r="U169" s="32"/>
      <c r="V169" s="32"/>
      <c r="W169" s="32" t="s">
        <v>43</v>
      </c>
      <c r="X169" s="32"/>
      <c r="Y169" s="32"/>
      <c r="Z169" s="32"/>
      <c r="AA169" s="32"/>
    </row>
    <row r="170" customFormat="false" ht="56.65" hidden="false" customHeight="true" outlineLevel="0" collapsed="false">
      <c r="A170" s="33" t="s">
        <v>714</v>
      </c>
      <c r="B170" s="22" t="str">
        <f aca="false">HYPERLINK(CONCATENATE("https://www.google.com/maps/search/?api=1&amp;query=9F4F",LEFT(A170,4),"%2B",RIGHT(A170,2)),A170)</f>
        <v>8Q94+VR</v>
      </c>
      <c r="C170" s="37" t="s">
        <v>730</v>
      </c>
      <c r="D170" s="34" t="n">
        <v>43873</v>
      </c>
      <c r="E170" s="34" t="s">
        <v>45</v>
      </c>
      <c r="F170" s="35" t="s">
        <v>720</v>
      </c>
      <c r="G170" s="35" t="s">
        <v>731</v>
      </c>
      <c r="H170" s="26" t="s">
        <v>724</v>
      </c>
      <c r="I170" s="26" t="s">
        <v>136</v>
      </c>
      <c r="J170" s="27"/>
      <c r="K170" s="28" t="str">
        <f aca="false">HYPERLINK(CONCATENATE("https://plus.codes/9F4F",A170),A170)</f>
        <v>8Q94+VR</v>
      </c>
      <c r="L170" s="29"/>
      <c r="M170" s="36" t="s">
        <v>48</v>
      </c>
      <c r="N170" s="31" t="str">
        <f aca="false">LEFT(M170,1)</f>
        <v>D</v>
      </c>
      <c r="O170" s="32"/>
      <c r="P170" s="32"/>
      <c r="Q170" s="32"/>
      <c r="R170" s="32" t="s">
        <v>43</v>
      </c>
      <c r="S170" s="32"/>
      <c r="T170" s="32"/>
      <c r="U170" s="32"/>
      <c r="V170" s="32"/>
      <c r="W170" s="32" t="s">
        <v>43</v>
      </c>
      <c r="X170" s="32"/>
      <c r="Y170" s="32"/>
      <c r="Z170" s="32"/>
      <c r="AA170" s="32"/>
    </row>
    <row r="171" customFormat="false" ht="56.65" hidden="false" customHeight="true" outlineLevel="0" collapsed="false">
      <c r="A171" s="33" t="s">
        <v>714</v>
      </c>
      <c r="B171" s="22" t="str">
        <f aca="false">HYPERLINK(CONCATENATE("https://www.google.com/maps/search/?api=1&amp;query=9F4F",LEFT(A171,4),"%2B",RIGHT(A171,2)),A171)</f>
        <v>8Q94+VR</v>
      </c>
      <c r="C171" s="37" t="s">
        <v>732</v>
      </c>
      <c r="D171" s="34" t="n">
        <v>43873</v>
      </c>
      <c r="E171" s="34" t="s">
        <v>45</v>
      </c>
      <c r="F171" s="35" t="s">
        <v>720</v>
      </c>
      <c r="G171" s="35" t="s">
        <v>733</v>
      </c>
      <c r="H171" s="26" t="s">
        <v>168</v>
      </c>
      <c r="I171" s="26" t="s">
        <v>136</v>
      </c>
      <c r="J171" s="27"/>
      <c r="K171" s="28" t="str">
        <f aca="false">HYPERLINK(CONCATENATE("https://plus.codes/9F4F",A171),A171)</f>
        <v>8Q94+VR</v>
      </c>
      <c r="L171" s="29"/>
      <c r="M171" s="30" t="s">
        <v>42</v>
      </c>
      <c r="N171" s="31" t="str">
        <f aca="false">LEFT(M171,1)</f>
        <v>G</v>
      </c>
      <c r="O171" s="32"/>
      <c r="P171" s="32"/>
      <c r="Q171" s="32"/>
      <c r="R171" s="32"/>
      <c r="S171" s="32"/>
      <c r="T171" s="32"/>
      <c r="U171" s="32"/>
      <c r="V171" s="32"/>
      <c r="W171" s="32" t="s">
        <v>43</v>
      </c>
      <c r="X171" s="32"/>
      <c r="Y171" s="32"/>
      <c r="Z171" s="32"/>
      <c r="AA171" s="32"/>
    </row>
    <row r="172" customFormat="false" ht="56.65" hidden="false" customHeight="true" outlineLevel="0" collapsed="false">
      <c r="A172" s="33" t="s">
        <v>714</v>
      </c>
      <c r="B172" s="22" t="str">
        <f aca="false">HYPERLINK(CONCATENATE("https://www.google.com/maps/search/?api=1&amp;query=9F4F",LEFT(A172,4),"%2B",RIGHT(A172,2)),A172)</f>
        <v>8Q94+VR</v>
      </c>
      <c r="C172" s="37" t="s">
        <v>734</v>
      </c>
      <c r="D172" s="34" t="n">
        <v>43873</v>
      </c>
      <c r="E172" s="34" t="s">
        <v>45</v>
      </c>
      <c r="F172" s="35" t="s">
        <v>720</v>
      </c>
      <c r="G172" s="35" t="s">
        <v>735</v>
      </c>
      <c r="H172" s="26" t="s">
        <v>168</v>
      </c>
      <c r="I172" s="26" t="s">
        <v>136</v>
      </c>
      <c r="J172" s="27"/>
      <c r="K172" s="28" t="str">
        <f aca="false">HYPERLINK(CONCATENATE("https://plus.codes/9F4F",A172),A172)</f>
        <v>8Q94+VR</v>
      </c>
      <c r="L172" s="29"/>
      <c r="M172" s="36" t="s">
        <v>48</v>
      </c>
      <c r="N172" s="31" t="str">
        <f aca="false">LEFT(M172,1)</f>
        <v>D</v>
      </c>
      <c r="O172" s="32"/>
      <c r="P172" s="32"/>
      <c r="Q172" s="32"/>
      <c r="R172" s="32"/>
      <c r="S172" s="32"/>
      <c r="T172" s="32"/>
      <c r="U172" s="32"/>
      <c r="V172" s="32"/>
      <c r="W172" s="32" t="s">
        <v>43</v>
      </c>
      <c r="X172" s="32"/>
      <c r="Y172" s="32"/>
      <c r="Z172" s="32"/>
      <c r="AA172" s="32"/>
    </row>
    <row r="173" customFormat="false" ht="56.65" hidden="false" customHeight="true" outlineLevel="0" collapsed="false">
      <c r="A173" s="33" t="s">
        <v>714</v>
      </c>
      <c r="B173" s="22" t="str">
        <f aca="false">HYPERLINK(CONCATENATE("https://www.google.com/maps/search/?api=1&amp;query=9F4F",LEFT(A173,4),"%2B",RIGHT(A173,2)),A173)</f>
        <v>8Q94+VR</v>
      </c>
      <c r="C173" s="37" t="s">
        <v>736</v>
      </c>
      <c r="D173" s="34" t="n">
        <v>43873</v>
      </c>
      <c r="E173" s="34" t="s">
        <v>45</v>
      </c>
      <c r="F173" s="35" t="s">
        <v>720</v>
      </c>
      <c r="G173" s="35" t="s">
        <v>737</v>
      </c>
      <c r="H173" s="26" t="s">
        <v>738</v>
      </c>
      <c r="I173" s="26" t="s">
        <v>136</v>
      </c>
      <c r="J173" s="27"/>
      <c r="K173" s="28" t="str">
        <f aca="false">HYPERLINK(CONCATENATE("https://plus.codes/9F4F",A173),A173)</f>
        <v>8Q94+VR</v>
      </c>
      <c r="L173" s="29"/>
      <c r="M173" s="38" t="s">
        <v>53</v>
      </c>
      <c r="N173" s="31" t="str">
        <f aca="false">LEFT(M173,1)</f>
        <v>W</v>
      </c>
      <c r="O173" s="32"/>
      <c r="P173" s="32"/>
      <c r="Q173" s="32"/>
      <c r="R173" s="32"/>
      <c r="S173" s="32"/>
      <c r="T173" s="32"/>
      <c r="U173" s="32"/>
      <c r="V173" s="32"/>
      <c r="W173" s="32" t="s">
        <v>43</v>
      </c>
      <c r="X173" s="32"/>
      <c r="Y173" s="32"/>
      <c r="Z173" s="32"/>
      <c r="AA173" s="32"/>
    </row>
    <row r="174" customFormat="false" ht="84" hidden="false" customHeight="true" outlineLevel="0" collapsed="false">
      <c r="A174" s="33" t="s">
        <v>714</v>
      </c>
      <c r="B174" s="22" t="str">
        <f aca="false">HYPERLINK(CONCATENATE("https://www.google.com/maps/search/?api=1&amp;query=9F4F",LEFT(A174,4),"%2B",RIGHT(A174,2)),A174)</f>
        <v>8Q94+VR</v>
      </c>
      <c r="C174" s="37" t="s">
        <v>739</v>
      </c>
      <c r="D174" s="34" t="n">
        <v>43612</v>
      </c>
      <c r="E174" s="34" t="s">
        <v>351</v>
      </c>
      <c r="F174" s="35" t="s">
        <v>740</v>
      </c>
      <c r="G174" s="35" t="s">
        <v>741</v>
      </c>
      <c r="H174" s="26" t="s">
        <v>742</v>
      </c>
      <c r="I174" s="26" t="s">
        <v>136</v>
      </c>
      <c r="J174" s="27"/>
      <c r="K174" s="28" t="str">
        <f aca="false">HYPERLINK(CONCATENATE("https://plus.codes/9F4F",A174),A174)</f>
        <v>8Q94+VR</v>
      </c>
      <c r="L174" s="29" t="s">
        <v>707</v>
      </c>
      <c r="M174" s="30" t="s">
        <v>42</v>
      </c>
      <c r="N174" s="31" t="str">
        <f aca="false">LEFT(M174,1)</f>
        <v>G</v>
      </c>
      <c r="O174" s="32"/>
      <c r="P174" s="32"/>
      <c r="Q174" s="32"/>
      <c r="R174" s="32"/>
      <c r="S174" s="32"/>
      <c r="T174" s="32"/>
      <c r="U174" s="32"/>
      <c r="V174" s="32"/>
      <c r="W174" s="32" t="s">
        <v>43</v>
      </c>
      <c r="X174" s="32"/>
      <c r="Y174" s="32"/>
      <c r="Z174" s="32"/>
      <c r="AA174" s="32"/>
    </row>
    <row r="175" customFormat="false" ht="140.25" hidden="false" customHeight="true" outlineLevel="0" collapsed="false">
      <c r="A175" s="33" t="s">
        <v>743</v>
      </c>
      <c r="B175" s="22" t="str">
        <f aca="false">HYPERLINK(CONCATENATE("https://www.google.com/maps/search/?api=1&amp;query=9F4F",LEFT(A175,4),"%2B",RIGHT(A175,2)),A175)</f>
        <v>8Q98+X3</v>
      </c>
      <c r="C175" s="37" t="s">
        <v>744</v>
      </c>
      <c r="D175" s="34" t="n">
        <v>42988</v>
      </c>
      <c r="E175" s="34" t="s">
        <v>36</v>
      </c>
      <c r="F175" s="35" t="s">
        <v>745</v>
      </c>
      <c r="G175" s="35" t="s">
        <v>746</v>
      </c>
      <c r="H175" s="26" t="s">
        <v>747</v>
      </c>
      <c r="I175" s="26" t="s">
        <v>175</v>
      </c>
      <c r="J175" s="27"/>
      <c r="K175" s="28" t="str">
        <f aca="false">HYPERLINK(CONCATENATE("https://plus.codes/9F4F",A175),A175)</f>
        <v>8Q98+X3</v>
      </c>
      <c r="L175" s="29" t="s">
        <v>78</v>
      </c>
      <c r="M175" s="38" t="s">
        <v>53</v>
      </c>
      <c r="N175" s="31" t="str">
        <f aca="false">LEFT(M175,1)</f>
        <v>W</v>
      </c>
      <c r="O175" s="32"/>
      <c r="P175" s="32"/>
      <c r="Q175" s="32"/>
      <c r="R175" s="32"/>
      <c r="S175" s="32"/>
      <c r="T175" s="32"/>
      <c r="U175" s="32"/>
      <c r="V175" s="32"/>
      <c r="W175" s="32"/>
      <c r="X175" s="32"/>
      <c r="Y175" s="32"/>
      <c r="Z175" s="32"/>
      <c r="AA175" s="32" t="s">
        <v>43</v>
      </c>
    </row>
    <row r="176" customFormat="false" ht="182.25" hidden="false" customHeight="true" outlineLevel="0" collapsed="false">
      <c r="A176" s="33" t="s">
        <v>748</v>
      </c>
      <c r="B176" s="22" t="str">
        <f aca="false">HYPERLINK(CONCATENATE("https://www.google.com/maps/search/?api=1&amp;query=9F4F",LEFT(A176,4),"%2B",RIGHT(A176,2)),A176)</f>
        <v>8QC7+47</v>
      </c>
      <c r="C176" s="37" t="s">
        <v>749</v>
      </c>
      <c r="D176" s="34" t="n">
        <v>43731</v>
      </c>
      <c r="E176" s="34" t="s">
        <v>36</v>
      </c>
      <c r="F176" s="35" t="s">
        <v>750</v>
      </c>
      <c r="G176" s="35" t="s">
        <v>751</v>
      </c>
      <c r="H176" s="26" t="s">
        <v>95</v>
      </c>
      <c r="I176" s="26" t="s">
        <v>175</v>
      </c>
      <c r="J176" s="27"/>
      <c r="K176" s="28" t="str">
        <f aca="false">HYPERLINK(CONCATENATE("https://plus.codes/9F4F",A176),A176)</f>
        <v>8QC7+47</v>
      </c>
      <c r="L176" s="29" t="s">
        <v>78</v>
      </c>
      <c r="M176" s="30" t="s">
        <v>90</v>
      </c>
      <c r="N176" s="31" t="str">
        <f aca="false">LEFT(M176,1)</f>
        <v>G</v>
      </c>
      <c r="O176" s="32"/>
      <c r="P176" s="32"/>
      <c r="Q176" s="32"/>
      <c r="R176" s="32"/>
      <c r="S176" s="32"/>
      <c r="T176" s="32"/>
      <c r="U176" s="32"/>
      <c r="V176" s="32"/>
      <c r="W176" s="32"/>
      <c r="X176" s="32"/>
      <c r="Y176" s="32"/>
      <c r="Z176" s="32"/>
      <c r="AA176" s="32" t="s">
        <v>43</v>
      </c>
    </row>
    <row r="177" customFormat="false" ht="56.65" hidden="false" customHeight="true" outlineLevel="0" collapsed="false">
      <c r="A177" s="33" t="s">
        <v>752</v>
      </c>
      <c r="B177" s="22" t="str">
        <f aca="false">HYPERLINK(CONCATENATE("https://www.google.com/maps/search/?api=1&amp;query=9F4F",LEFT(A177,4),"%2B",RIGHT(A177,2)),A177)</f>
        <v>8QC8+WH</v>
      </c>
      <c r="C177" s="37" t="s">
        <v>753</v>
      </c>
      <c r="D177" s="34" t="n">
        <v>43873</v>
      </c>
      <c r="E177" s="34" t="s">
        <v>45</v>
      </c>
      <c r="F177" s="35" t="s">
        <v>753</v>
      </c>
      <c r="G177" s="35" t="s">
        <v>754</v>
      </c>
      <c r="H177" s="26" t="s">
        <v>705</v>
      </c>
      <c r="I177" s="26" t="s">
        <v>755</v>
      </c>
      <c r="J177" s="27"/>
      <c r="K177" s="28" t="str">
        <f aca="false">HYPERLINK(CONCATENATE("https://plus.codes/9F4F",A177),A177)</f>
        <v>8QC8+WH</v>
      </c>
      <c r="L177" s="29"/>
      <c r="M177" s="44" t="s">
        <v>48</v>
      </c>
      <c r="N177" s="31" t="str">
        <f aca="false">LEFT(M177,1)</f>
        <v>D</v>
      </c>
      <c r="O177" s="32"/>
      <c r="P177" s="32"/>
      <c r="Q177" s="32"/>
      <c r="R177" s="32"/>
      <c r="S177" s="32"/>
      <c r="T177" s="32"/>
      <c r="U177" s="32"/>
      <c r="V177" s="32"/>
      <c r="W177" s="32"/>
      <c r="X177" s="32"/>
      <c r="Y177" s="32"/>
      <c r="Z177" s="32"/>
      <c r="AA177" s="32" t="s">
        <v>43</v>
      </c>
    </row>
    <row r="178" customFormat="false" ht="56.65" hidden="false" customHeight="true" outlineLevel="0" collapsed="false">
      <c r="A178" s="33" t="s">
        <v>756</v>
      </c>
      <c r="B178" s="22" t="str">
        <f aca="false">HYPERLINK(CONCATENATE("https://www.google.com/maps/search/?api=1&amp;query=9F4F",LEFT(A178,4),"%2B",RIGHT(A178,2)),A178)</f>
        <v>8QF4+62</v>
      </c>
      <c r="C178" s="37" t="s">
        <v>757</v>
      </c>
      <c r="D178" s="34" t="n">
        <v>43873</v>
      </c>
      <c r="E178" s="34" t="s">
        <v>45</v>
      </c>
      <c r="F178" s="35" t="s">
        <v>130</v>
      </c>
      <c r="G178" s="35" t="s">
        <v>758</v>
      </c>
      <c r="H178" s="26" t="s">
        <v>759</v>
      </c>
      <c r="I178" s="26" t="s">
        <v>760</v>
      </c>
      <c r="J178" s="27"/>
      <c r="K178" s="28" t="str">
        <f aca="false">HYPERLINK(CONCATENATE("https://plus.codes/9F4F",A178),A178)</f>
        <v>8QF4+62</v>
      </c>
      <c r="L178" s="29"/>
      <c r="M178" s="38" t="s">
        <v>53</v>
      </c>
      <c r="N178" s="31" t="str">
        <f aca="false">LEFT(M178,1)</f>
        <v>W</v>
      </c>
      <c r="O178" s="32"/>
      <c r="P178" s="32"/>
      <c r="Q178" s="32"/>
      <c r="R178" s="32"/>
      <c r="S178" s="32"/>
      <c r="T178" s="32"/>
      <c r="U178" s="32"/>
      <c r="V178" s="32"/>
      <c r="W178" s="32" t="s">
        <v>43</v>
      </c>
      <c r="X178" s="32"/>
      <c r="Y178" s="32"/>
      <c r="Z178" s="32"/>
      <c r="AA178" s="32"/>
    </row>
    <row r="179" customFormat="false" ht="56.65" hidden="false" customHeight="true" outlineLevel="0" collapsed="false">
      <c r="A179" s="33" t="s">
        <v>761</v>
      </c>
      <c r="B179" s="22" t="str">
        <f aca="false">HYPERLINK(CONCATENATE("https://www.google.com/maps/search/?api=1&amp;query=9F4F",LEFT(A179,4),"%2B",RIGHT(A179,2)),A179)</f>
        <v>8QF6+HR</v>
      </c>
      <c r="C179" s="37" t="s">
        <v>762</v>
      </c>
      <c r="D179" s="34" t="n">
        <v>43254</v>
      </c>
      <c r="E179" s="34" t="s">
        <v>36</v>
      </c>
      <c r="F179" s="35" t="s">
        <v>763</v>
      </c>
      <c r="G179" s="35" t="s">
        <v>764</v>
      </c>
      <c r="H179" s="26" t="s">
        <v>765</v>
      </c>
      <c r="I179" s="26" t="s">
        <v>766</v>
      </c>
      <c r="J179" s="27"/>
      <c r="K179" s="28" t="str">
        <f aca="false">HYPERLINK(CONCATENATE("https://plus.codes/9F4F",A179),A179)</f>
        <v>8QF6+HR</v>
      </c>
      <c r="L179" s="29" t="s">
        <v>707</v>
      </c>
      <c r="M179" s="38" t="s">
        <v>53</v>
      </c>
      <c r="N179" s="31" t="str">
        <f aca="false">LEFT(M179,1)</f>
        <v>W</v>
      </c>
      <c r="O179" s="32"/>
      <c r="P179" s="32"/>
      <c r="Q179" s="32"/>
      <c r="R179" s="32"/>
      <c r="S179" s="32"/>
      <c r="T179" s="32"/>
      <c r="U179" s="32"/>
      <c r="V179" s="32"/>
      <c r="W179" s="32" t="s">
        <v>43</v>
      </c>
      <c r="X179" s="32"/>
      <c r="Y179" s="32"/>
      <c r="Z179" s="32"/>
      <c r="AA179" s="32"/>
    </row>
    <row r="180" customFormat="false" ht="56.65" hidden="false" customHeight="true" outlineLevel="0" collapsed="false">
      <c r="A180" s="33" t="s">
        <v>767</v>
      </c>
      <c r="B180" s="22" t="str">
        <f aca="false">HYPERLINK(CONCATENATE("https://www.google.com/maps/search/?api=1&amp;query=9F4F",LEFT(A180,4),"%2B",RIGHT(A180,2)),A180)</f>
        <v>8QG2+RX</v>
      </c>
      <c r="C180" s="37" t="s">
        <v>768</v>
      </c>
      <c r="D180" s="34" t="n">
        <v>43893</v>
      </c>
      <c r="E180" s="34" t="s">
        <v>45</v>
      </c>
      <c r="F180" s="35" t="s">
        <v>769</v>
      </c>
      <c r="G180" s="35" t="s">
        <v>770</v>
      </c>
      <c r="H180" s="26" t="s">
        <v>768</v>
      </c>
      <c r="I180" s="26" t="s">
        <v>622</v>
      </c>
      <c r="J180" s="27"/>
      <c r="K180" s="28" t="str">
        <f aca="false">HYPERLINK(CONCATENATE("https://plus.codes/9F4F",A180),A180)</f>
        <v>8QG2+RX</v>
      </c>
      <c r="L180" s="29"/>
      <c r="M180" s="38" t="s">
        <v>53</v>
      </c>
      <c r="N180" s="31" t="str">
        <f aca="false">LEFT(M180,1)</f>
        <v>W</v>
      </c>
      <c r="O180" s="32"/>
      <c r="P180" s="32" t="s">
        <v>43</v>
      </c>
      <c r="Q180" s="32"/>
      <c r="R180" s="32"/>
      <c r="S180" s="32"/>
      <c r="T180" s="32"/>
      <c r="U180" s="32"/>
      <c r="V180" s="32"/>
      <c r="W180" s="32"/>
      <c r="X180" s="32"/>
      <c r="Y180" s="32"/>
      <c r="Z180" s="32" t="s">
        <v>43</v>
      </c>
      <c r="AA180" s="32"/>
    </row>
    <row r="181" customFormat="false" ht="56.65" hidden="false" customHeight="true" outlineLevel="0" collapsed="false">
      <c r="A181" s="33" t="s">
        <v>771</v>
      </c>
      <c r="B181" s="22" t="str">
        <f aca="false">HYPERLINK(CONCATENATE("https://www.google.com/maps/search/?api=1&amp;query=9F4F",LEFT(A181,4),"%2B",RIGHT(A181,2)),A181)</f>
        <v>8QG2+V2</v>
      </c>
      <c r="C181" s="37" t="s">
        <v>269</v>
      </c>
      <c r="D181" s="34" t="n">
        <v>43873</v>
      </c>
      <c r="E181" s="34" t="s">
        <v>45</v>
      </c>
      <c r="F181" s="35" t="s">
        <v>772</v>
      </c>
      <c r="G181" s="35" t="s">
        <v>773</v>
      </c>
      <c r="H181" s="26" t="s">
        <v>774</v>
      </c>
      <c r="I181" s="26" t="s">
        <v>136</v>
      </c>
      <c r="J181" s="27"/>
      <c r="K181" s="28" t="str">
        <f aca="false">HYPERLINK(CONCATENATE("https://plus.codes/9F4F",A181),A181)</f>
        <v>8QG2+V2</v>
      </c>
      <c r="L181" s="29"/>
      <c r="M181" s="38" t="s">
        <v>53</v>
      </c>
      <c r="N181" s="31" t="str">
        <f aca="false">LEFT(M181,1)</f>
        <v>W</v>
      </c>
      <c r="O181" s="32"/>
      <c r="P181" s="32" t="s">
        <v>43</v>
      </c>
      <c r="Q181" s="32"/>
      <c r="R181" s="32"/>
      <c r="S181" s="32"/>
      <c r="T181" s="32"/>
      <c r="U181" s="32"/>
      <c r="V181" s="32"/>
      <c r="W181" s="32"/>
      <c r="X181" s="32"/>
      <c r="Y181" s="32"/>
      <c r="Z181" s="32"/>
      <c r="AA181" s="32"/>
    </row>
    <row r="182" customFormat="false" ht="56.65" hidden="false" customHeight="true" outlineLevel="0" collapsed="false">
      <c r="A182" s="33" t="s">
        <v>775</v>
      </c>
      <c r="B182" s="22" t="str">
        <f aca="false">HYPERLINK(CONCATENATE("https://www.google.com/maps/search/?api=1&amp;query=9F4F",LEFT(A182,4),"%2B",RIGHT(A182,2)),A182)</f>
        <v>8QH2+9H</v>
      </c>
      <c r="C182" s="37" t="s">
        <v>776</v>
      </c>
      <c r="D182" s="34" t="n">
        <v>43873</v>
      </c>
      <c r="E182" s="34" t="s">
        <v>45</v>
      </c>
      <c r="F182" s="35" t="s">
        <v>777</v>
      </c>
      <c r="G182" s="35" t="s">
        <v>778</v>
      </c>
      <c r="H182" s="26" t="s">
        <v>217</v>
      </c>
      <c r="I182" s="26" t="s">
        <v>755</v>
      </c>
      <c r="J182" s="27"/>
      <c r="K182" s="28" t="str">
        <f aca="false">HYPERLINK(CONCATENATE("https://plus.codes/9F4F",A182),A182)</f>
        <v>8QH2+9H</v>
      </c>
      <c r="L182" s="29"/>
      <c r="M182" s="36" t="s">
        <v>48</v>
      </c>
      <c r="N182" s="31" t="str">
        <f aca="false">LEFT(M182,1)</f>
        <v>D</v>
      </c>
      <c r="O182" s="32"/>
      <c r="P182" s="32" t="s">
        <v>43</v>
      </c>
      <c r="Q182" s="32"/>
      <c r="R182" s="32"/>
      <c r="S182" s="32"/>
      <c r="T182" s="32"/>
      <c r="U182" s="32"/>
      <c r="V182" s="32"/>
      <c r="W182" s="32"/>
      <c r="X182" s="32"/>
      <c r="Y182" s="32"/>
      <c r="Z182" s="32"/>
      <c r="AA182" s="32"/>
    </row>
    <row r="183" customFormat="false" ht="214.5" hidden="false" customHeight="true" outlineLevel="0" collapsed="false">
      <c r="A183" s="33" t="s">
        <v>779</v>
      </c>
      <c r="B183" s="22" t="str">
        <f aca="false">HYPERLINK(CONCATENATE("https://www.google.com/maps/search/?api=1&amp;query=9F4F",LEFT(A183,4),"%2B",RIGHT(A183,2)),A183)</f>
        <v>8QH3+R4</v>
      </c>
      <c r="C183" s="37" t="s">
        <v>780</v>
      </c>
      <c r="D183" s="34" t="n">
        <v>42989</v>
      </c>
      <c r="E183" s="34" t="s">
        <v>781</v>
      </c>
      <c r="F183" s="35" t="s">
        <v>598</v>
      </c>
      <c r="G183" s="35" t="s">
        <v>782</v>
      </c>
      <c r="H183" s="26" t="s">
        <v>783</v>
      </c>
      <c r="I183" s="26" t="s">
        <v>784</v>
      </c>
      <c r="J183" s="27"/>
      <c r="K183" s="28" t="str">
        <f aca="false">HYPERLINK(CONCATENATE("https://plus.codes/9F4F",A183),A183)</f>
        <v>8QH3+R4</v>
      </c>
      <c r="L183" s="29" t="s">
        <v>41</v>
      </c>
      <c r="M183" s="38" t="s">
        <v>53</v>
      </c>
      <c r="N183" s="31" t="str">
        <f aca="false">LEFT(M183,1)</f>
        <v>W</v>
      </c>
      <c r="O183" s="32"/>
      <c r="P183" s="32" t="s">
        <v>43</v>
      </c>
      <c r="Q183" s="32"/>
      <c r="R183" s="32"/>
      <c r="S183" s="32"/>
      <c r="T183" s="32"/>
      <c r="U183" s="32"/>
      <c r="V183" s="32"/>
      <c r="W183" s="32"/>
      <c r="X183" s="32"/>
      <c r="Y183" s="32"/>
      <c r="Z183" s="32"/>
      <c r="AA183" s="32"/>
    </row>
    <row r="184" customFormat="false" ht="85.15" hidden="false" customHeight="true" outlineLevel="0" collapsed="false">
      <c r="A184" s="33" t="s">
        <v>785</v>
      </c>
      <c r="B184" s="22" t="str">
        <f aca="false">HYPERLINK(CONCATENATE("https://www.google.com/maps/search/?api=1&amp;query=9F4F",LEFT(A184,4),"%2B",RIGHT(A184,2)),A184)</f>
        <v>8QJ4+V4</v>
      </c>
      <c r="C184" s="37" t="s">
        <v>786</v>
      </c>
      <c r="D184" s="34" t="n">
        <v>43873</v>
      </c>
      <c r="E184" s="34" t="s">
        <v>45</v>
      </c>
      <c r="F184" s="35" t="s">
        <v>632</v>
      </c>
      <c r="G184" s="35" t="s">
        <v>786</v>
      </c>
      <c r="H184" s="26" t="s">
        <v>786</v>
      </c>
      <c r="I184" s="26" t="s">
        <v>755</v>
      </c>
      <c r="J184" s="27"/>
      <c r="K184" s="28" t="str">
        <f aca="false">HYPERLINK(CONCATENATE("https://plus.codes/9F4F",A184),A184)</f>
        <v>8QJ4+V4</v>
      </c>
      <c r="L184" s="29" t="s">
        <v>632</v>
      </c>
      <c r="M184" s="38" t="s">
        <v>53</v>
      </c>
      <c r="N184" s="31" t="str">
        <f aca="false">LEFT(M184,1)</f>
        <v>W</v>
      </c>
      <c r="O184" s="32"/>
      <c r="P184" s="32" t="s">
        <v>43</v>
      </c>
      <c r="Q184" s="32"/>
      <c r="R184" s="32"/>
      <c r="S184" s="32"/>
      <c r="T184" s="32"/>
      <c r="U184" s="32"/>
      <c r="V184" s="32"/>
      <c r="W184" s="32"/>
      <c r="X184" s="32"/>
      <c r="Y184" s="32"/>
      <c r="Z184" s="32"/>
      <c r="AA184" s="32"/>
    </row>
    <row r="185" customFormat="false" ht="85.15" hidden="false" customHeight="true" outlineLevel="0" collapsed="false">
      <c r="A185" s="33" t="s">
        <v>787</v>
      </c>
      <c r="B185" s="22" t="str">
        <f aca="false">HYPERLINK(CONCATENATE("https://www.google.com/maps/search/?api=1&amp;query=9F4F",LEFT(A185,4),"%2B",RIGHT(A185,2)),A185)</f>
        <v>Abstellanlagen</v>
      </c>
      <c r="C185" s="37"/>
      <c r="D185" s="34" t="n">
        <v>43873</v>
      </c>
      <c r="E185" s="34" t="s">
        <v>45</v>
      </c>
      <c r="F185" s="35" t="s">
        <v>78</v>
      </c>
      <c r="G185" s="35" t="s">
        <v>788</v>
      </c>
      <c r="H185" s="26"/>
      <c r="I185" s="26"/>
      <c r="J185" s="27"/>
      <c r="K185" s="29"/>
      <c r="L185" s="29"/>
      <c r="M185" s="38" t="s">
        <v>53</v>
      </c>
      <c r="N185" s="31" t="str">
        <f aca="false">LEFT(M185,1)</f>
        <v>W</v>
      </c>
      <c r="O185" s="32"/>
      <c r="P185" s="32"/>
      <c r="Q185" s="32"/>
      <c r="R185" s="32"/>
      <c r="S185" s="32"/>
      <c r="T185" s="32"/>
      <c r="U185" s="32"/>
      <c r="V185" s="32"/>
      <c r="W185" s="32"/>
      <c r="X185" s="32"/>
      <c r="Y185" s="32"/>
      <c r="Z185" s="32"/>
      <c r="AA185" s="32" t="s">
        <v>43</v>
      </c>
    </row>
    <row r="186" customFormat="false" ht="85.15" hidden="false" customHeight="true" outlineLevel="0" collapsed="false">
      <c r="A186" s="33" t="s">
        <v>789</v>
      </c>
      <c r="B186" s="22" t="str">
        <f aca="false">HYPERLINK(CONCATENATE("https://www.google.com/maps/search/?api=1&amp;query=9F4F",LEFT(A186,4),"%2B",RIGHT(A186,2)),A186)</f>
        <v>Allgemein</v>
      </c>
      <c r="C186" s="37"/>
      <c r="D186" s="34" t="n">
        <v>43873</v>
      </c>
      <c r="E186" s="34" t="s">
        <v>45</v>
      </c>
      <c r="F186" s="35" t="s">
        <v>790</v>
      </c>
      <c r="G186" s="35" t="s">
        <v>791</v>
      </c>
      <c r="H186" s="26"/>
      <c r="I186" s="26"/>
      <c r="J186" s="27"/>
      <c r="K186" s="29"/>
      <c r="L186" s="29"/>
      <c r="M186" s="47" t="s">
        <v>192</v>
      </c>
      <c r="N186" s="31" t="str">
        <f aca="false">LEFT(M186,1)</f>
        <v>A</v>
      </c>
      <c r="O186" s="32"/>
      <c r="P186" s="32" t="s">
        <v>43</v>
      </c>
      <c r="Q186" s="32" t="s">
        <v>43</v>
      </c>
      <c r="R186" s="32" t="s">
        <v>43</v>
      </c>
      <c r="S186" s="32"/>
      <c r="T186" s="32"/>
      <c r="U186" s="32" t="s">
        <v>43</v>
      </c>
      <c r="V186" s="32" t="s">
        <v>43</v>
      </c>
      <c r="W186" s="32" t="s">
        <v>43</v>
      </c>
      <c r="X186" s="32" t="s">
        <v>43</v>
      </c>
      <c r="Y186" s="32"/>
      <c r="Z186" s="32"/>
      <c r="AA186" s="32"/>
    </row>
    <row r="187" customFormat="false" ht="85.15" hidden="false" customHeight="true" outlineLevel="0" collapsed="false">
      <c r="A187" s="33" t="s">
        <v>792</v>
      </c>
      <c r="B187" s="22" t="str">
        <f aca="false">HYPERLINK(CONCATENATE("https://www.google.com/maps/search/?api=1&amp;query=9F4F",LEFT(A187,4),"%2B",RIGHT(A187,2)),A187)</f>
        <v>Beleuchtung</v>
      </c>
      <c r="C187" s="37"/>
      <c r="D187" s="34" t="n">
        <v>43873</v>
      </c>
      <c r="E187" s="34" t="s">
        <v>45</v>
      </c>
      <c r="F187" s="35" t="s">
        <v>793</v>
      </c>
      <c r="G187" s="35" t="s">
        <v>794</v>
      </c>
      <c r="H187" s="26"/>
      <c r="I187" s="26"/>
      <c r="J187" s="27"/>
      <c r="K187" s="29"/>
      <c r="L187" s="29"/>
      <c r="M187" s="38" t="s">
        <v>53</v>
      </c>
      <c r="N187" s="31" t="str">
        <f aca="false">LEFT(M187,1)</f>
        <v>W</v>
      </c>
      <c r="O187" s="32"/>
      <c r="P187" s="32"/>
      <c r="Q187" s="32"/>
      <c r="R187" s="32"/>
      <c r="S187" s="32"/>
      <c r="T187" s="32"/>
      <c r="U187" s="32"/>
      <c r="V187" s="32"/>
      <c r="W187" s="32"/>
      <c r="X187" s="32"/>
      <c r="Y187" s="32"/>
      <c r="Z187" s="32"/>
      <c r="AA187" s="32" t="s">
        <v>43</v>
      </c>
    </row>
    <row r="188" customFormat="false" ht="85.15" hidden="false" customHeight="true" outlineLevel="0" collapsed="false">
      <c r="A188" s="33" t="s">
        <v>795</v>
      </c>
      <c r="B188" s="22" t="str">
        <f aca="false">HYPERLINK(CONCATENATE("https://www.google.com/maps/search/?api=1&amp;query=9F4F",LEFT(A188,4),"%2B",RIGHT(A188,2)),A188)</f>
        <v>Beschilderung</v>
      </c>
      <c r="C188" s="37"/>
      <c r="D188" s="34" t="n">
        <v>43873</v>
      </c>
      <c r="E188" s="34" t="s">
        <v>45</v>
      </c>
      <c r="F188" s="35" t="s">
        <v>796</v>
      </c>
      <c r="G188" s="35" t="n">
        <v>0</v>
      </c>
      <c r="H188" s="26"/>
      <c r="I188" s="26"/>
      <c r="J188" s="27"/>
      <c r="K188" s="29"/>
      <c r="L188" s="29"/>
      <c r="M188" s="44" t="s">
        <v>48</v>
      </c>
      <c r="N188" s="31" t="str">
        <f aca="false">LEFT(M188,1)</f>
        <v>D</v>
      </c>
      <c r="O188" s="32"/>
      <c r="P188" s="32"/>
      <c r="Q188" s="32"/>
      <c r="R188" s="32"/>
      <c r="S188" s="32"/>
      <c r="T188" s="32"/>
      <c r="U188" s="32"/>
      <c r="V188" s="32"/>
      <c r="W188" s="32"/>
      <c r="X188" s="32"/>
      <c r="Y188" s="32"/>
      <c r="Z188" s="32"/>
      <c r="AA188" s="32" t="s">
        <v>43</v>
      </c>
    </row>
    <row r="189" customFormat="false" ht="85.15" hidden="false" customHeight="true" outlineLevel="0" collapsed="false">
      <c r="A189" s="33" t="s">
        <v>795</v>
      </c>
      <c r="B189" s="22" t="str">
        <f aca="false">HYPERLINK(CONCATENATE("https://www.google.com/maps/search/?api=1&amp;query=9F4F",LEFT(A189,4),"%2B",RIGHT(A189,2)),A189)</f>
        <v>Beschilderung</v>
      </c>
      <c r="C189" s="37"/>
      <c r="D189" s="34" t="n">
        <v>43873</v>
      </c>
      <c r="E189" s="34" t="s">
        <v>45</v>
      </c>
      <c r="F189" s="35" t="s">
        <v>797</v>
      </c>
      <c r="G189" s="35" t="n">
        <v>0</v>
      </c>
      <c r="H189" s="26"/>
      <c r="I189" s="26"/>
      <c r="J189" s="27"/>
      <c r="K189" s="29"/>
      <c r="L189" s="29"/>
      <c r="M189" s="36" t="s">
        <v>48</v>
      </c>
      <c r="N189" s="31" t="str">
        <f aca="false">LEFT(M189,1)</f>
        <v>D</v>
      </c>
      <c r="O189" s="32"/>
      <c r="P189" s="32"/>
      <c r="Q189" s="32"/>
      <c r="R189" s="32"/>
      <c r="S189" s="32"/>
      <c r="T189" s="32"/>
      <c r="U189" s="32"/>
      <c r="V189" s="32"/>
      <c r="W189" s="32"/>
      <c r="X189" s="32"/>
      <c r="Y189" s="32"/>
      <c r="Z189" s="32"/>
      <c r="AA189" s="32" t="s">
        <v>43</v>
      </c>
    </row>
    <row r="190" customFormat="false" ht="85.15" hidden="false" customHeight="true" outlineLevel="0" collapsed="false">
      <c r="A190" s="33" t="s">
        <v>798</v>
      </c>
      <c r="B190" s="22" t="str">
        <f aca="false">HYPERLINK(CONCATENATE("https://www.google.com/maps/search/?api=1&amp;query=9F4F",LEFT(A190,4),"%2B",RIGHT(A190,2)),A190)</f>
        <v>Breite Radwege</v>
      </c>
      <c r="C190" s="37"/>
      <c r="D190" s="34" t="n">
        <v>43873</v>
      </c>
      <c r="E190" s="34" t="s">
        <v>45</v>
      </c>
      <c r="F190" s="35" t="s">
        <v>799</v>
      </c>
      <c r="G190" s="35" t="s">
        <v>800</v>
      </c>
      <c r="H190" s="26"/>
      <c r="I190" s="26"/>
      <c r="J190" s="27"/>
      <c r="K190" s="29"/>
      <c r="L190" s="29"/>
      <c r="M190" s="38" t="s">
        <v>53</v>
      </c>
      <c r="N190" s="31" t="str">
        <f aca="false">LEFT(M190,1)</f>
        <v>W</v>
      </c>
      <c r="O190" s="32"/>
      <c r="P190" s="32"/>
      <c r="Q190" s="32"/>
      <c r="R190" s="32"/>
      <c r="S190" s="32"/>
      <c r="T190" s="32"/>
      <c r="U190" s="32"/>
      <c r="V190" s="32"/>
      <c r="W190" s="32"/>
      <c r="X190" s="32"/>
      <c r="Y190" s="32"/>
      <c r="Z190" s="32"/>
      <c r="AA190" s="32" t="s">
        <v>43</v>
      </c>
    </row>
    <row r="191" customFormat="false" ht="85.15" hidden="false" customHeight="true" outlineLevel="0" collapsed="false">
      <c r="A191" s="33" t="s">
        <v>798</v>
      </c>
      <c r="B191" s="22" t="str">
        <f aca="false">HYPERLINK(CONCATENATE("https://www.google.com/maps/search/?api=1&amp;query=9F4F",LEFT(A191,4),"%2B",RIGHT(A191,2)),A191)</f>
        <v>Breite Radwege</v>
      </c>
      <c r="C191" s="37"/>
      <c r="D191" s="34" t="n">
        <v>43873</v>
      </c>
      <c r="E191" s="34" t="s">
        <v>45</v>
      </c>
      <c r="F191" s="35" t="s">
        <v>801</v>
      </c>
      <c r="G191" s="35" t="s">
        <v>800</v>
      </c>
      <c r="H191" s="26"/>
      <c r="I191" s="26"/>
      <c r="J191" s="27"/>
      <c r="K191" s="29"/>
      <c r="L191" s="29"/>
      <c r="M191" s="38" t="s">
        <v>53</v>
      </c>
      <c r="N191" s="31" t="str">
        <f aca="false">LEFT(M191,1)</f>
        <v>W</v>
      </c>
      <c r="O191" s="32"/>
      <c r="P191" s="32"/>
      <c r="Q191" s="32"/>
      <c r="R191" s="32"/>
      <c r="S191" s="32"/>
      <c r="T191" s="32"/>
      <c r="U191" s="32"/>
      <c r="V191" s="32"/>
      <c r="W191" s="32"/>
      <c r="X191" s="32"/>
      <c r="Y191" s="32"/>
      <c r="Z191" s="32"/>
      <c r="AA191" s="32" t="s">
        <v>43</v>
      </c>
    </row>
    <row r="192" customFormat="false" ht="168.75" hidden="false" customHeight="true" outlineLevel="0" collapsed="false">
      <c r="A192" s="33" t="s">
        <v>799</v>
      </c>
      <c r="B192" s="22" t="str">
        <f aca="false">HYPERLINK(CONCATENATE("https://www.google.com/maps/search/?api=1&amp;query=9F4F",LEFT(A192,4),"%2B",RIGHT(A192,2)),A192)</f>
        <v>Einmündungen</v>
      </c>
      <c r="C192" s="37"/>
      <c r="D192" s="34" t="n">
        <v>43873</v>
      </c>
      <c r="E192" s="34" t="s">
        <v>45</v>
      </c>
      <c r="F192" s="35" t="s">
        <v>802</v>
      </c>
      <c r="G192" s="35" t="s">
        <v>803</v>
      </c>
      <c r="H192" s="26"/>
      <c r="I192" s="26"/>
      <c r="J192" s="27"/>
      <c r="K192" s="29"/>
      <c r="L192" s="29"/>
      <c r="M192" s="44" t="s">
        <v>48</v>
      </c>
      <c r="N192" s="31" t="str">
        <f aca="false">LEFT(M192,1)</f>
        <v>D</v>
      </c>
      <c r="O192" s="32"/>
      <c r="P192" s="32"/>
      <c r="Q192" s="32"/>
      <c r="R192" s="32"/>
      <c r="S192" s="32"/>
      <c r="T192" s="32"/>
      <c r="U192" s="32"/>
      <c r="V192" s="32"/>
      <c r="W192" s="32"/>
      <c r="X192" s="32"/>
      <c r="Y192" s="32"/>
      <c r="Z192" s="32"/>
      <c r="AA192" s="32" t="s">
        <v>43</v>
      </c>
    </row>
    <row r="193" customFormat="false" ht="85.15" hidden="false" customHeight="true" outlineLevel="0" collapsed="false">
      <c r="A193" s="33" t="s">
        <v>799</v>
      </c>
      <c r="B193" s="22" t="str">
        <f aca="false">HYPERLINK(CONCATENATE("https://www.google.com/maps/search/?api=1&amp;query=9F4F",LEFT(A193,4),"%2B",RIGHT(A193,2)),A193)</f>
        <v>Einmündungen</v>
      </c>
      <c r="C193" s="37"/>
      <c r="D193" s="34" t="n">
        <v>43873</v>
      </c>
      <c r="E193" s="34" t="s">
        <v>45</v>
      </c>
      <c r="F193" s="35" t="s">
        <v>802</v>
      </c>
      <c r="G193" s="35" t="s">
        <v>804</v>
      </c>
      <c r="H193" s="26"/>
      <c r="I193" s="26"/>
      <c r="J193" s="27"/>
      <c r="K193" s="29"/>
      <c r="L193" s="29"/>
      <c r="M193" s="38" t="s">
        <v>53</v>
      </c>
      <c r="N193" s="31" t="str">
        <f aca="false">LEFT(M193,1)</f>
        <v>W</v>
      </c>
      <c r="O193" s="32"/>
      <c r="P193" s="32"/>
      <c r="Q193" s="32"/>
      <c r="R193" s="32"/>
      <c r="S193" s="32"/>
      <c r="T193" s="32"/>
      <c r="U193" s="32"/>
      <c r="V193" s="32"/>
      <c r="W193" s="32"/>
      <c r="X193" s="32"/>
      <c r="Y193" s="32"/>
      <c r="Z193" s="32"/>
      <c r="AA193" s="32" t="s">
        <v>43</v>
      </c>
    </row>
    <row r="194" customFormat="false" ht="85.15" hidden="false" customHeight="true" outlineLevel="0" collapsed="false">
      <c r="A194" s="33" t="s">
        <v>799</v>
      </c>
      <c r="B194" s="22" t="str">
        <f aca="false">HYPERLINK(CONCATENATE("https://www.google.com/maps/search/?api=1&amp;query=9F4F",LEFT(A194,4),"%2B",RIGHT(A194,2)),A194)</f>
        <v>Einmündungen</v>
      </c>
      <c r="C194" s="37"/>
      <c r="D194" s="34" t="n">
        <v>43873</v>
      </c>
      <c r="E194" s="34" t="s">
        <v>45</v>
      </c>
      <c r="F194" s="35" t="s">
        <v>802</v>
      </c>
      <c r="G194" s="35" t="s">
        <v>805</v>
      </c>
      <c r="H194" s="26"/>
      <c r="I194" s="26"/>
      <c r="J194" s="27"/>
      <c r="K194" s="29"/>
      <c r="L194" s="29"/>
      <c r="M194" s="38" t="s">
        <v>53</v>
      </c>
      <c r="N194" s="31" t="str">
        <f aca="false">LEFT(M194,1)</f>
        <v>W</v>
      </c>
      <c r="O194" s="32"/>
      <c r="P194" s="32"/>
      <c r="Q194" s="32"/>
      <c r="R194" s="32"/>
      <c r="S194" s="32"/>
      <c r="T194" s="32"/>
      <c r="U194" s="32"/>
      <c r="V194" s="32"/>
      <c r="W194" s="32"/>
      <c r="X194" s="32"/>
      <c r="Y194" s="32"/>
      <c r="Z194" s="32"/>
      <c r="AA194" s="32" t="s">
        <v>43</v>
      </c>
    </row>
    <row r="195" customFormat="false" ht="85.15" hidden="false" customHeight="true" outlineLevel="0" collapsed="false">
      <c r="A195" s="33" t="s">
        <v>799</v>
      </c>
      <c r="B195" s="22" t="str">
        <f aca="false">HYPERLINK(CONCATENATE("https://www.google.com/maps/search/?api=1&amp;query=9F4F",LEFT(A195,4),"%2B",RIGHT(A195,2)),A195)</f>
        <v>Einmündungen</v>
      </c>
      <c r="C195" s="37"/>
      <c r="D195" s="34" t="n">
        <v>43894</v>
      </c>
      <c r="E195" s="34" t="s">
        <v>45</v>
      </c>
      <c r="F195" s="35" t="s">
        <v>806</v>
      </c>
      <c r="G195" s="35" t="s">
        <v>807</v>
      </c>
      <c r="H195" s="26"/>
      <c r="I195" s="26"/>
      <c r="J195" s="27"/>
      <c r="K195" s="29"/>
      <c r="L195" s="29"/>
      <c r="M195" s="38" t="s">
        <v>53</v>
      </c>
      <c r="N195" s="31" t="str">
        <f aca="false">LEFT(M195,1)</f>
        <v>W</v>
      </c>
      <c r="O195" s="32"/>
      <c r="P195" s="32"/>
      <c r="Q195" s="32"/>
      <c r="R195" s="32"/>
      <c r="S195" s="32"/>
      <c r="T195" s="32"/>
      <c r="U195" s="32"/>
      <c r="V195" s="32"/>
      <c r="W195" s="32"/>
      <c r="X195" s="32"/>
      <c r="Y195" s="32"/>
      <c r="Z195" s="32"/>
      <c r="AA195" s="32"/>
    </row>
    <row r="196" customFormat="false" ht="85.15" hidden="false" customHeight="true" outlineLevel="0" collapsed="false">
      <c r="A196" s="33" t="s">
        <v>799</v>
      </c>
      <c r="B196" s="22" t="str">
        <f aca="false">HYPERLINK(CONCATENATE("https://www.google.com/maps/search/?api=1&amp;query=9F4F",LEFT(A196,4),"%2B",RIGHT(A196,2)),A196)</f>
        <v>Einmündungen</v>
      </c>
      <c r="C196" s="37"/>
      <c r="D196" s="34" t="n">
        <v>43873</v>
      </c>
      <c r="E196" s="34" t="s">
        <v>45</v>
      </c>
      <c r="F196" s="35" t="s">
        <v>808</v>
      </c>
      <c r="G196" s="35" t="s">
        <v>809</v>
      </c>
      <c r="H196" s="26"/>
      <c r="I196" s="26"/>
      <c r="J196" s="27"/>
      <c r="K196" s="29"/>
      <c r="L196" s="29"/>
      <c r="M196" s="47" t="s">
        <v>192</v>
      </c>
      <c r="N196" s="31" t="str">
        <f aca="false">LEFT(M196,1)</f>
        <v>A</v>
      </c>
      <c r="O196" s="32"/>
      <c r="P196" s="32"/>
      <c r="Q196" s="32"/>
      <c r="R196" s="32"/>
      <c r="S196" s="32"/>
      <c r="T196" s="32"/>
      <c r="U196" s="32"/>
      <c r="V196" s="32"/>
      <c r="W196" s="32"/>
      <c r="X196" s="32"/>
      <c r="Y196" s="32"/>
      <c r="Z196" s="32"/>
      <c r="AA196" s="32" t="s">
        <v>43</v>
      </c>
    </row>
    <row r="197" customFormat="false" ht="85.15" hidden="false" customHeight="true" outlineLevel="0" collapsed="false">
      <c r="A197" s="33" t="s">
        <v>810</v>
      </c>
      <c r="B197" s="22" t="str">
        <f aca="false">HYPERLINK(CONCATENATE("https://www.google.com/maps/search/?api=1&amp;query=9F4F",LEFT(A197,4),"%2B",RIGHT(A197,2)),A197)</f>
        <v>Gute Radweg</v>
      </c>
      <c r="C197" s="37"/>
      <c r="D197" s="34" t="n">
        <v>43873</v>
      </c>
      <c r="E197" s="34" t="s">
        <v>45</v>
      </c>
      <c r="F197" s="35" t="s">
        <v>811</v>
      </c>
      <c r="G197" s="35" t="n">
        <v>0</v>
      </c>
      <c r="H197" s="26"/>
      <c r="I197" s="26"/>
      <c r="J197" s="27"/>
      <c r="K197" s="29"/>
      <c r="L197" s="29"/>
      <c r="M197" s="47" t="s">
        <v>192</v>
      </c>
      <c r="N197" s="31" t="str">
        <f aca="false">LEFT(M197,1)</f>
        <v>A</v>
      </c>
      <c r="O197" s="32"/>
      <c r="P197" s="32"/>
      <c r="Q197" s="32"/>
      <c r="R197" s="32"/>
      <c r="S197" s="32"/>
      <c r="T197" s="32"/>
      <c r="U197" s="32"/>
      <c r="V197" s="32"/>
      <c r="W197" s="32"/>
      <c r="X197" s="32"/>
      <c r="Y197" s="32"/>
      <c r="Z197" s="32"/>
      <c r="AA197" s="32" t="s">
        <v>43</v>
      </c>
    </row>
    <row r="198" customFormat="false" ht="85.15" hidden="false" customHeight="true" outlineLevel="0" collapsed="false">
      <c r="A198" s="33" t="s">
        <v>812</v>
      </c>
      <c r="B198" s="22" t="str">
        <f aca="false">HYPERLINK(CONCATENATE("https://www.google.com/maps/search/?api=1&amp;query=9F4F",LEFT(A198,4),"%2B",RIGHT(A198,2)),A198)</f>
        <v>Gute Radwege</v>
      </c>
      <c r="C198" s="37"/>
      <c r="D198" s="34" t="n">
        <v>43873</v>
      </c>
      <c r="E198" s="34" t="s">
        <v>45</v>
      </c>
      <c r="F198" s="35" t="s">
        <v>813</v>
      </c>
      <c r="G198" s="35" t="s">
        <v>814</v>
      </c>
      <c r="H198" s="26"/>
      <c r="I198" s="26"/>
      <c r="J198" s="27"/>
      <c r="K198" s="29"/>
      <c r="L198" s="29"/>
      <c r="M198" s="47" t="s">
        <v>192</v>
      </c>
      <c r="N198" s="31" t="str">
        <f aca="false">LEFT(M198,1)</f>
        <v>A</v>
      </c>
      <c r="O198" s="32"/>
      <c r="P198" s="32"/>
      <c r="Q198" s="32"/>
      <c r="R198" s="32"/>
      <c r="S198" s="32"/>
      <c r="T198" s="32"/>
      <c r="U198" s="32"/>
      <c r="V198" s="32"/>
      <c r="W198" s="32"/>
      <c r="X198" s="32"/>
      <c r="Y198" s="32"/>
      <c r="Z198" s="32"/>
      <c r="AA198" s="32" t="s">
        <v>43</v>
      </c>
    </row>
    <row r="199" customFormat="false" ht="85.15" hidden="false" customHeight="true" outlineLevel="0" collapsed="false">
      <c r="A199" s="33" t="s">
        <v>812</v>
      </c>
      <c r="B199" s="22" t="str">
        <f aca="false">HYPERLINK(CONCATENATE("https://www.google.com/maps/search/?api=1&amp;query=9F4F",LEFT(A199,4),"%2B",RIGHT(A199,2)),A199)</f>
        <v>Gute Radwege</v>
      </c>
      <c r="C199" s="37"/>
      <c r="D199" s="34" t="n">
        <v>43873</v>
      </c>
      <c r="E199" s="34" t="s">
        <v>45</v>
      </c>
      <c r="F199" s="35" t="s">
        <v>78</v>
      </c>
      <c r="G199" s="35" t="s">
        <v>815</v>
      </c>
      <c r="H199" s="26"/>
      <c r="I199" s="26"/>
      <c r="J199" s="27"/>
      <c r="K199" s="29"/>
      <c r="L199" s="29"/>
      <c r="M199" s="47" t="s">
        <v>192</v>
      </c>
      <c r="N199" s="31" t="str">
        <f aca="false">LEFT(M199,1)</f>
        <v>A</v>
      </c>
      <c r="O199" s="32"/>
      <c r="P199" s="32"/>
      <c r="Q199" s="32"/>
      <c r="R199" s="32"/>
      <c r="S199" s="32"/>
      <c r="T199" s="32"/>
      <c r="U199" s="32"/>
      <c r="V199" s="32"/>
      <c r="W199" s="32"/>
      <c r="X199" s="32"/>
      <c r="Y199" s="32"/>
      <c r="Z199" s="32"/>
      <c r="AA199" s="32" t="s">
        <v>43</v>
      </c>
    </row>
    <row r="200" customFormat="false" ht="85.15" hidden="false" customHeight="true" outlineLevel="0" collapsed="false">
      <c r="A200" s="33" t="s">
        <v>812</v>
      </c>
      <c r="B200" s="22" t="str">
        <f aca="false">HYPERLINK(CONCATENATE("https://www.google.com/maps/search/?api=1&amp;query=9F4F",LEFT(A200,4),"%2B",RIGHT(A200,2)),A200)</f>
        <v>Gute Radwege</v>
      </c>
      <c r="C200" s="37"/>
      <c r="D200" s="34" t="n">
        <v>43873</v>
      </c>
      <c r="E200" s="34" t="s">
        <v>45</v>
      </c>
      <c r="F200" s="35" t="s">
        <v>802</v>
      </c>
      <c r="G200" s="35" t="s">
        <v>816</v>
      </c>
      <c r="H200" s="26"/>
      <c r="I200" s="26"/>
      <c r="J200" s="27"/>
      <c r="K200" s="29"/>
      <c r="L200" s="29"/>
      <c r="M200" s="38" t="s">
        <v>53</v>
      </c>
      <c r="N200" s="31" t="str">
        <f aca="false">LEFT(M200,1)</f>
        <v>W</v>
      </c>
      <c r="O200" s="32" t="s">
        <v>43</v>
      </c>
      <c r="P200" s="32"/>
      <c r="Q200" s="32" t="s">
        <v>43</v>
      </c>
      <c r="R200" s="32"/>
      <c r="S200" s="32"/>
      <c r="T200" s="32"/>
      <c r="U200" s="32" t="s">
        <v>43</v>
      </c>
      <c r="V200" s="32"/>
      <c r="W200" s="32"/>
      <c r="X200" s="32"/>
      <c r="Y200" s="32"/>
      <c r="Z200" s="32"/>
      <c r="AA200" s="32" t="s">
        <v>43</v>
      </c>
    </row>
    <row r="201" customFormat="false" ht="85.15" hidden="false" customHeight="true" outlineLevel="0" collapsed="false">
      <c r="A201" s="33" t="s">
        <v>812</v>
      </c>
      <c r="B201" s="22" t="str">
        <f aca="false">HYPERLINK(CONCATENATE("https://www.google.com/maps/search/?api=1&amp;query=9F4F",LEFT(A201,4),"%2B",RIGHT(A201,2)),A201)</f>
        <v>Gute Radwege</v>
      </c>
      <c r="C201" s="37"/>
      <c r="D201" s="34" t="n">
        <v>43873</v>
      </c>
      <c r="E201" s="34" t="s">
        <v>45</v>
      </c>
      <c r="F201" s="35" t="s">
        <v>802</v>
      </c>
      <c r="G201" s="35" t="s">
        <v>817</v>
      </c>
      <c r="H201" s="26"/>
      <c r="I201" s="26"/>
      <c r="J201" s="27"/>
      <c r="K201" s="29"/>
      <c r="L201" s="29"/>
      <c r="M201" s="38" t="s">
        <v>53</v>
      </c>
      <c r="N201" s="31" t="str">
        <f aca="false">LEFT(M201,1)</f>
        <v>W</v>
      </c>
      <c r="O201" s="32"/>
      <c r="P201" s="32"/>
      <c r="Q201" s="32"/>
      <c r="R201" s="32"/>
      <c r="S201" s="32"/>
      <c r="T201" s="32"/>
      <c r="U201" s="32"/>
      <c r="V201" s="32"/>
      <c r="W201" s="32"/>
      <c r="X201" s="32"/>
      <c r="Y201" s="32"/>
      <c r="Z201" s="32"/>
      <c r="AA201" s="32" t="s">
        <v>43</v>
      </c>
    </row>
    <row r="202" customFormat="false" ht="85.15" hidden="false" customHeight="true" outlineLevel="0" collapsed="false">
      <c r="A202" s="33" t="s">
        <v>812</v>
      </c>
      <c r="B202" s="22" t="str">
        <f aca="false">HYPERLINK(CONCATENATE("https://www.google.com/maps/search/?api=1&amp;query=9F4F",LEFT(A202,4),"%2B",RIGHT(A202,2)),A202)</f>
        <v>Gute Radwege</v>
      </c>
      <c r="C202" s="37"/>
      <c r="D202" s="34" t="n">
        <v>43873</v>
      </c>
      <c r="E202" s="34" t="s">
        <v>45</v>
      </c>
      <c r="F202" s="35" t="s">
        <v>802</v>
      </c>
      <c r="G202" s="35" t="s">
        <v>818</v>
      </c>
      <c r="H202" s="26"/>
      <c r="I202" s="26"/>
      <c r="J202" s="27"/>
      <c r="K202" s="29"/>
      <c r="L202" s="29"/>
      <c r="M202" s="47" t="s">
        <v>192</v>
      </c>
      <c r="N202" s="31" t="str">
        <f aca="false">LEFT(M202,1)</f>
        <v>A</v>
      </c>
      <c r="O202" s="32"/>
      <c r="P202" s="32"/>
      <c r="Q202" s="32"/>
      <c r="R202" s="32"/>
      <c r="S202" s="32"/>
      <c r="T202" s="32"/>
      <c r="U202" s="32"/>
      <c r="V202" s="32"/>
      <c r="W202" s="32"/>
      <c r="X202" s="32"/>
      <c r="Y202" s="32"/>
      <c r="Z202" s="32"/>
      <c r="AA202" s="32" t="s">
        <v>43</v>
      </c>
    </row>
    <row r="203" customFormat="false" ht="85.15" hidden="false" customHeight="true" outlineLevel="0" collapsed="false">
      <c r="A203" s="33" t="s">
        <v>812</v>
      </c>
      <c r="B203" s="22" t="str">
        <f aca="false">HYPERLINK(CONCATENATE("https://www.google.com/maps/search/?api=1&amp;query=9F4F",LEFT(A203,4),"%2B",RIGHT(A203,2)),A203)</f>
        <v>Gute Radwege</v>
      </c>
      <c r="C203" s="37"/>
      <c r="D203" s="34" t="n">
        <v>43873</v>
      </c>
      <c r="E203" s="34" t="s">
        <v>45</v>
      </c>
      <c r="F203" s="35" t="s">
        <v>802</v>
      </c>
      <c r="G203" s="35" t="s">
        <v>819</v>
      </c>
      <c r="H203" s="26"/>
      <c r="I203" s="26"/>
      <c r="J203" s="27"/>
      <c r="K203" s="29"/>
      <c r="L203" s="29"/>
      <c r="M203" s="38" t="s">
        <v>53</v>
      </c>
      <c r="N203" s="31" t="str">
        <f aca="false">LEFT(M203,1)</f>
        <v>W</v>
      </c>
      <c r="O203" s="32"/>
      <c r="P203" s="32"/>
      <c r="Q203" s="32"/>
      <c r="R203" s="32"/>
      <c r="S203" s="32"/>
      <c r="T203" s="32"/>
      <c r="U203" s="32"/>
      <c r="V203" s="32"/>
      <c r="W203" s="32"/>
      <c r="X203" s="32"/>
      <c r="Y203" s="32"/>
      <c r="Z203" s="32"/>
      <c r="AA203" s="32" t="s">
        <v>43</v>
      </c>
    </row>
    <row r="204" customFormat="false" ht="85.15" hidden="false" customHeight="true" outlineLevel="0" collapsed="false">
      <c r="A204" s="33" t="s">
        <v>812</v>
      </c>
      <c r="B204" s="22" t="str">
        <f aca="false">HYPERLINK(CONCATENATE("https://www.google.com/maps/search/?api=1&amp;query=9F4F",LEFT(A204,4),"%2B",RIGHT(A204,2)),A204)</f>
        <v>Gute Radwege</v>
      </c>
      <c r="C204" s="37"/>
      <c r="D204" s="34" t="n">
        <v>43873</v>
      </c>
      <c r="E204" s="34" t="s">
        <v>45</v>
      </c>
      <c r="F204" s="35" t="s">
        <v>802</v>
      </c>
      <c r="G204" s="35" t="s">
        <v>820</v>
      </c>
      <c r="H204" s="26"/>
      <c r="I204" s="26"/>
      <c r="J204" s="27"/>
      <c r="K204" s="29"/>
      <c r="L204" s="29"/>
      <c r="M204" s="44" t="s">
        <v>48</v>
      </c>
      <c r="N204" s="31" t="str">
        <f aca="false">LEFT(M204,1)</f>
        <v>D</v>
      </c>
      <c r="O204" s="32"/>
      <c r="P204" s="32"/>
      <c r="Q204" s="32"/>
      <c r="R204" s="32"/>
      <c r="S204" s="32"/>
      <c r="T204" s="32"/>
      <c r="U204" s="32"/>
      <c r="V204" s="32"/>
      <c r="W204" s="32"/>
      <c r="X204" s="32"/>
      <c r="Y204" s="32"/>
      <c r="Z204" s="32"/>
      <c r="AA204" s="32" t="s">
        <v>43</v>
      </c>
    </row>
    <row r="205" customFormat="false" ht="132" hidden="false" customHeight="true" outlineLevel="0" collapsed="false">
      <c r="A205" s="33" t="s">
        <v>812</v>
      </c>
      <c r="B205" s="22" t="str">
        <f aca="false">HYPERLINK(CONCATENATE("https://www.google.com/maps/search/?api=1&amp;query=9F4F",LEFT(A205,4),"%2B",RIGHT(A205,2)),A205)</f>
        <v>Gute Radwege</v>
      </c>
      <c r="C205" s="37"/>
      <c r="D205" s="34" t="n">
        <v>43873</v>
      </c>
      <c r="E205" s="34" t="s">
        <v>45</v>
      </c>
      <c r="F205" s="35" t="s">
        <v>802</v>
      </c>
      <c r="G205" s="35" t="s">
        <v>821</v>
      </c>
      <c r="H205" s="26"/>
      <c r="I205" s="26"/>
      <c r="J205" s="27"/>
      <c r="K205" s="29"/>
      <c r="L205" s="29"/>
      <c r="M205" s="30" t="s">
        <v>42</v>
      </c>
      <c r="N205" s="31" t="str">
        <f aca="false">LEFT(M205,1)</f>
        <v>G</v>
      </c>
      <c r="O205" s="32"/>
      <c r="P205" s="32"/>
      <c r="Q205" s="32"/>
      <c r="R205" s="32"/>
      <c r="S205" s="32"/>
      <c r="T205" s="32"/>
      <c r="U205" s="32"/>
      <c r="V205" s="32"/>
      <c r="W205" s="32"/>
      <c r="X205" s="32"/>
      <c r="Y205" s="32"/>
      <c r="Z205" s="32"/>
      <c r="AA205" s="32" t="s">
        <v>43</v>
      </c>
    </row>
    <row r="206" customFormat="false" ht="85.15" hidden="false" customHeight="true" outlineLevel="0" collapsed="false">
      <c r="A206" s="33" t="s">
        <v>812</v>
      </c>
      <c r="B206" s="22" t="str">
        <f aca="false">HYPERLINK(CONCATENATE("https://www.google.com/maps/search/?api=1&amp;query=9F4F",LEFT(A206,4),"%2B",RIGHT(A206,2)),A206)</f>
        <v>Gute Radwege</v>
      </c>
      <c r="C206" s="37"/>
      <c r="D206" s="34" t="n">
        <v>43873</v>
      </c>
      <c r="E206" s="34" t="s">
        <v>45</v>
      </c>
      <c r="F206" s="35" t="s">
        <v>822</v>
      </c>
      <c r="G206" s="35" t="s">
        <v>823</v>
      </c>
      <c r="H206" s="26"/>
      <c r="I206" s="26"/>
      <c r="J206" s="27"/>
      <c r="K206" s="29"/>
      <c r="L206" s="29"/>
      <c r="M206" s="38" t="s">
        <v>53</v>
      </c>
      <c r="N206" s="31" t="str">
        <f aca="false">LEFT(M206,1)</f>
        <v>W</v>
      </c>
      <c r="O206" s="32"/>
      <c r="P206" s="32"/>
      <c r="Q206" s="32"/>
      <c r="R206" s="32"/>
      <c r="S206" s="32"/>
      <c r="T206" s="32"/>
      <c r="U206" s="32"/>
      <c r="V206" s="32"/>
      <c r="W206" s="32"/>
      <c r="X206" s="32"/>
      <c r="Y206" s="32"/>
      <c r="Z206" s="32"/>
      <c r="AA206" s="32" t="s">
        <v>43</v>
      </c>
    </row>
    <row r="207" customFormat="false" ht="85.15" hidden="false" customHeight="true" outlineLevel="0" collapsed="false">
      <c r="A207" s="33" t="s">
        <v>812</v>
      </c>
      <c r="B207" s="22" t="str">
        <f aca="false">HYPERLINK(CONCATENATE("https://www.google.com/maps/search/?api=1&amp;query=9F4F",LEFT(A207,4),"%2B",RIGHT(A207,2)),A207)</f>
        <v>Gute Radwege</v>
      </c>
      <c r="C207" s="37"/>
      <c r="D207" s="34" t="n">
        <v>43873</v>
      </c>
      <c r="E207" s="34" t="s">
        <v>45</v>
      </c>
      <c r="F207" s="35" t="s">
        <v>822</v>
      </c>
      <c r="G207" s="35" t="s">
        <v>824</v>
      </c>
      <c r="H207" s="26"/>
      <c r="I207" s="26"/>
      <c r="J207" s="27"/>
      <c r="K207" s="29"/>
      <c r="L207" s="29"/>
      <c r="M207" s="36" t="s">
        <v>48</v>
      </c>
      <c r="N207" s="31" t="str">
        <f aca="false">LEFT(M207,1)</f>
        <v>D</v>
      </c>
      <c r="O207" s="32"/>
      <c r="P207" s="32"/>
      <c r="Q207" s="32"/>
      <c r="R207" s="32"/>
      <c r="S207" s="32"/>
      <c r="T207" s="32"/>
      <c r="U207" s="32"/>
      <c r="V207" s="32"/>
      <c r="W207" s="32"/>
      <c r="X207" s="32"/>
      <c r="Y207" s="32"/>
      <c r="Z207" s="32"/>
      <c r="AA207" s="32" t="s">
        <v>43</v>
      </c>
    </row>
    <row r="208" customFormat="false" ht="85.15" hidden="false" customHeight="true" outlineLevel="0" collapsed="false">
      <c r="A208" s="33" t="s">
        <v>812</v>
      </c>
      <c r="B208" s="22" t="str">
        <f aca="false">HYPERLINK(CONCATENATE("https://www.google.com/maps/search/?api=1&amp;query=9F4F",LEFT(A208,4),"%2B",RIGHT(A208,2)),A208)</f>
        <v>Gute Radwege</v>
      </c>
      <c r="C208" s="37"/>
      <c r="D208" s="34" t="n">
        <v>43873</v>
      </c>
      <c r="E208" s="34" t="s">
        <v>45</v>
      </c>
      <c r="F208" s="35" t="s">
        <v>822</v>
      </c>
      <c r="G208" s="35" t="s">
        <v>825</v>
      </c>
      <c r="H208" s="26"/>
      <c r="I208" s="26"/>
      <c r="J208" s="27"/>
      <c r="K208" s="29"/>
      <c r="L208" s="29"/>
      <c r="M208" s="38" t="s">
        <v>53</v>
      </c>
      <c r="N208" s="31" t="str">
        <f aca="false">LEFT(M208,1)</f>
        <v>W</v>
      </c>
      <c r="O208" s="32"/>
      <c r="P208" s="32"/>
      <c r="Q208" s="32"/>
      <c r="R208" s="32"/>
      <c r="S208" s="32"/>
      <c r="T208" s="32"/>
      <c r="U208" s="32"/>
      <c r="V208" s="32"/>
      <c r="W208" s="32"/>
      <c r="X208" s="32"/>
      <c r="Y208" s="32"/>
      <c r="Z208" s="32"/>
      <c r="AA208" s="32" t="s">
        <v>43</v>
      </c>
    </row>
    <row r="209" customFormat="false" ht="85.15" hidden="false" customHeight="true" outlineLevel="0" collapsed="false">
      <c r="A209" s="33" t="s">
        <v>812</v>
      </c>
      <c r="B209" s="22" t="str">
        <f aca="false">HYPERLINK(CONCATENATE("https://www.google.com/maps/search/?api=1&amp;query=9F4F",LEFT(A209,4),"%2B",RIGHT(A209,2)),A209)</f>
        <v>Gute Radwege</v>
      </c>
      <c r="C209" s="37"/>
      <c r="D209" s="34" t="n">
        <v>43873</v>
      </c>
      <c r="E209" s="34" t="s">
        <v>45</v>
      </c>
      <c r="F209" s="35" t="s">
        <v>826</v>
      </c>
      <c r="G209" s="35" t="s">
        <v>827</v>
      </c>
      <c r="H209" s="26"/>
      <c r="I209" s="26"/>
      <c r="J209" s="27"/>
      <c r="K209" s="29"/>
      <c r="L209" s="29"/>
      <c r="M209" s="36" t="s">
        <v>48</v>
      </c>
      <c r="N209" s="31" t="str">
        <f aca="false">LEFT(M209,1)</f>
        <v>D</v>
      </c>
      <c r="O209" s="32"/>
      <c r="P209" s="32"/>
      <c r="Q209" s="32"/>
      <c r="R209" s="32"/>
      <c r="S209" s="32"/>
      <c r="T209" s="32"/>
      <c r="U209" s="32"/>
      <c r="V209" s="32"/>
      <c r="W209" s="32"/>
      <c r="X209" s="32"/>
      <c r="Y209" s="32"/>
      <c r="Z209" s="32"/>
      <c r="AA209" s="32" t="s">
        <v>43</v>
      </c>
    </row>
    <row r="210" customFormat="false" ht="85.15" hidden="false" customHeight="true" outlineLevel="0" collapsed="false">
      <c r="A210" s="33" t="s">
        <v>812</v>
      </c>
      <c r="B210" s="22" t="str">
        <f aca="false">HYPERLINK(CONCATENATE("https://www.google.com/maps/search/?api=1&amp;query=9F4F",LEFT(A210,4),"%2B",RIGHT(A210,2)),A210)</f>
        <v>Gute Radwege</v>
      </c>
      <c r="C210" s="37"/>
      <c r="D210" s="34" t="n">
        <v>43894</v>
      </c>
      <c r="E210" s="34" t="s">
        <v>45</v>
      </c>
      <c r="F210" s="35" t="s">
        <v>828</v>
      </c>
      <c r="G210" s="35" t="s">
        <v>829</v>
      </c>
      <c r="H210" s="26"/>
      <c r="I210" s="26"/>
      <c r="J210" s="27"/>
      <c r="K210" s="29"/>
      <c r="L210" s="29"/>
      <c r="M210" s="30" t="s">
        <v>90</v>
      </c>
      <c r="N210" s="31" t="str">
        <f aca="false">LEFT(M210,1)</f>
        <v>G</v>
      </c>
      <c r="O210" s="32"/>
      <c r="P210" s="32"/>
      <c r="Q210" s="32"/>
      <c r="R210" s="32"/>
      <c r="S210" s="32"/>
      <c r="T210" s="32"/>
      <c r="U210" s="32"/>
      <c r="V210" s="32"/>
      <c r="W210" s="32"/>
      <c r="X210" s="32"/>
      <c r="Y210" s="32"/>
      <c r="Z210" s="32"/>
      <c r="AA210" s="32"/>
    </row>
    <row r="211" customFormat="false" ht="85.15" hidden="false" customHeight="true" outlineLevel="0" collapsed="false">
      <c r="A211" s="33" t="s">
        <v>812</v>
      </c>
      <c r="B211" s="22" t="str">
        <f aca="false">HYPERLINK(CONCATENATE("https://www.google.com/maps/search/?api=1&amp;query=9F4F",LEFT(A211,4),"%2B",RIGHT(A211,2)),A211)</f>
        <v>Gute Radwege</v>
      </c>
      <c r="C211" s="37"/>
      <c r="D211" s="34" t="n">
        <v>43894</v>
      </c>
      <c r="E211" s="34" t="s">
        <v>45</v>
      </c>
      <c r="F211" s="35" t="s">
        <v>830</v>
      </c>
      <c r="G211" s="35" t="s">
        <v>831</v>
      </c>
      <c r="H211" s="26"/>
      <c r="I211" s="26"/>
      <c r="J211" s="27"/>
      <c r="K211" s="29"/>
      <c r="L211" s="29"/>
      <c r="M211" s="30" t="s">
        <v>42</v>
      </c>
      <c r="N211" s="31" t="str">
        <f aca="false">LEFT(M211,1)</f>
        <v>G</v>
      </c>
      <c r="O211" s="32"/>
      <c r="P211" s="32"/>
      <c r="Q211" s="32"/>
      <c r="R211" s="32"/>
      <c r="S211" s="32"/>
      <c r="T211" s="32"/>
      <c r="U211" s="32"/>
      <c r="V211" s="32"/>
      <c r="W211" s="32"/>
      <c r="X211" s="32"/>
      <c r="Y211" s="32"/>
      <c r="Z211" s="32"/>
      <c r="AA211" s="32"/>
    </row>
    <row r="212" customFormat="false" ht="85.15" hidden="false" customHeight="true" outlineLevel="0" collapsed="false">
      <c r="A212" s="33" t="s">
        <v>812</v>
      </c>
      <c r="B212" s="22" t="str">
        <f aca="false">HYPERLINK(CONCATENATE("https://www.google.com/maps/search/?api=1&amp;query=9F4F",LEFT(A212,4),"%2B",RIGHT(A212,2)),A212)</f>
        <v>Gute Radwege</v>
      </c>
      <c r="C212" s="37"/>
      <c r="D212" s="34"/>
      <c r="E212" s="34" t="s">
        <v>45</v>
      </c>
      <c r="F212" s="35"/>
      <c r="G212" s="35"/>
      <c r="H212" s="26"/>
      <c r="I212" s="26"/>
      <c r="J212" s="27"/>
      <c r="K212" s="29"/>
      <c r="L212" s="29"/>
      <c r="M212" s="38" t="s">
        <v>53</v>
      </c>
      <c r="N212" s="31" t="str">
        <f aca="false">LEFT(M212,1)</f>
        <v>W</v>
      </c>
      <c r="O212" s="32"/>
      <c r="P212" s="32"/>
      <c r="Q212" s="32"/>
      <c r="R212" s="32"/>
      <c r="S212" s="32"/>
      <c r="T212" s="32"/>
      <c r="U212" s="32"/>
      <c r="V212" s="32"/>
      <c r="W212" s="32"/>
      <c r="X212" s="32"/>
      <c r="Y212" s="32"/>
      <c r="Z212" s="32"/>
      <c r="AA212" s="32"/>
    </row>
    <row r="213" customFormat="false" ht="85.15" hidden="false" customHeight="true" outlineLevel="0" collapsed="false">
      <c r="A213" s="33" t="s">
        <v>812</v>
      </c>
      <c r="B213" s="22" t="str">
        <f aca="false">HYPERLINK(CONCATENATE("https://www.google.com/maps/search/?api=1&amp;query=9F4F",LEFT(A213,4),"%2B",RIGHT(A213,2)),A213)</f>
        <v>Gute Radwege</v>
      </c>
      <c r="C213" s="37"/>
      <c r="D213" s="34" t="n">
        <v>43873</v>
      </c>
      <c r="E213" s="34" t="s">
        <v>45</v>
      </c>
      <c r="F213" s="35" t="s">
        <v>832</v>
      </c>
      <c r="G213" s="35" t="s">
        <v>832</v>
      </c>
      <c r="H213" s="26"/>
      <c r="I213" s="26"/>
      <c r="J213" s="27"/>
      <c r="K213" s="29"/>
      <c r="L213" s="29"/>
      <c r="M213" s="47" t="s">
        <v>192</v>
      </c>
      <c r="N213" s="31" t="str">
        <f aca="false">LEFT(M213,1)</f>
        <v>A</v>
      </c>
      <c r="O213" s="32"/>
      <c r="P213" s="32"/>
      <c r="Q213" s="32"/>
      <c r="R213" s="32"/>
      <c r="S213" s="32"/>
      <c r="T213" s="32"/>
      <c r="U213" s="32"/>
      <c r="V213" s="32"/>
      <c r="W213" s="32"/>
      <c r="X213" s="32"/>
      <c r="Y213" s="32"/>
      <c r="Z213" s="32"/>
      <c r="AA213" s="32" t="s">
        <v>43</v>
      </c>
    </row>
    <row r="214" customFormat="false" ht="85.15" hidden="false" customHeight="true" outlineLevel="0" collapsed="false">
      <c r="A214" s="33" t="s">
        <v>812</v>
      </c>
      <c r="B214" s="22" t="str">
        <f aca="false">HYPERLINK(CONCATENATE("https://www.google.com/maps/search/?api=1&amp;query=9F4F",LEFT(A214,4),"%2B",RIGHT(A214,2)),A214)</f>
        <v>Gute Radwege</v>
      </c>
      <c r="C214" s="37"/>
      <c r="D214" s="34" t="n">
        <v>43873</v>
      </c>
      <c r="E214" s="34" t="s">
        <v>45</v>
      </c>
      <c r="F214" s="35" t="s">
        <v>420</v>
      </c>
      <c r="G214" s="35" t="s">
        <v>833</v>
      </c>
      <c r="H214" s="26"/>
      <c r="I214" s="26"/>
      <c r="J214" s="27"/>
      <c r="K214" s="29"/>
      <c r="L214" s="29"/>
      <c r="M214" s="47" t="s">
        <v>192</v>
      </c>
      <c r="N214" s="31" t="str">
        <f aca="false">LEFT(M214,1)</f>
        <v>A</v>
      </c>
      <c r="O214" s="32"/>
      <c r="P214" s="32"/>
      <c r="Q214" s="32"/>
      <c r="R214" s="32"/>
      <c r="S214" s="32"/>
      <c r="T214" s="32"/>
      <c r="U214" s="32"/>
      <c r="V214" s="32"/>
      <c r="W214" s="32"/>
      <c r="X214" s="32"/>
      <c r="Y214" s="32"/>
      <c r="Z214" s="32"/>
      <c r="AA214" s="32" t="s">
        <v>43</v>
      </c>
    </row>
    <row r="215" customFormat="false" ht="85.15" hidden="false" customHeight="true" outlineLevel="0" collapsed="false">
      <c r="A215" s="33" t="s">
        <v>632</v>
      </c>
      <c r="B215" s="22" t="str">
        <f aca="false">HYPERLINK(CONCATENATE("https://www.google.com/maps/search/?api=1&amp;query=9F4F",LEFT(A215,4),"%2B",RIGHT(A215,2)),A215)</f>
        <v>Hannover</v>
      </c>
      <c r="C215" s="37"/>
      <c r="D215" s="34" t="n">
        <v>43873</v>
      </c>
      <c r="E215" s="34" t="s">
        <v>45</v>
      </c>
      <c r="F215" s="35" t="s">
        <v>834</v>
      </c>
      <c r="G215" s="35" t="s">
        <v>835</v>
      </c>
      <c r="H215" s="26"/>
      <c r="I215" s="26"/>
      <c r="J215" s="27"/>
      <c r="K215" s="28" t="str">
        <f aca="false">HYPERLINK(CONCATENATE("https://plus.codes/9F4F",A215),A215)</f>
        <v>Hannover</v>
      </c>
      <c r="L215" s="29"/>
      <c r="M215" s="49" t="s">
        <v>453</v>
      </c>
      <c r="N215" s="31" t="str">
        <f aca="false">LEFT(M215,1)</f>
        <v>?</v>
      </c>
      <c r="O215" s="32"/>
      <c r="P215" s="32" t="s">
        <v>43</v>
      </c>
      <c r="Q215" s="32"/>
      <c r="R215" s="32"/>
      <c r="S215" s="32"/>
      <c r="T215" s="32"/>
      <c r="U215" s="32"/>
      <c r="V215" s="32"/>
      <c r="W215" s="32"/>
      <c r="X215" s="32"/>
      <c r="Y215" s="32"/>
      <c r="Z215" s="32"/>
      <c r="AA215" s="32"/>
    </row>
    <row r="216" customFormat="false" ht="85.15" hidden="false" customHeight="true" outlineLevel="0" collapsed="false">
      <c r="A216" s="33" t="s">
        <v>632</v>
      </c>
      <c r="B216" s="22" t="str">
        <f aca="false">HYPERLINK(CONCATENATE("https://www.google.com/maps/search/?api=1&amp;query=9F4F",LEFT(A216,4),"%2B",RIGHT(A216,2)),A216)</f>
        <v>Hannover</v>
      </c>
      <c r="C216" s="37"/>
      <c r="D216" s="34" t="n">
        <v>43873</v>
      </c>
      <c r="E216" s="34" t="s">
        <v>45</v>
      </c>
      <c r="F216" s="35" t="s">
        <v>632</v>
      </c>
      <c r="G216" s="35" t="s">
        <v>836</v>
      </c>
      <c r="H216" s="26"/>
      <c r="I216" s="26"/>
      <c r="J216" s="27"/>
      <c r="K216" s="29"/>
      <c r="L216" s="29"/>
      <c r="M216" s="51" t="s">
        <v>453</v>
      </c>
      <c r="N216" s="31" t="str">
        <f aca="false">LEFT(M216,1)</f>
        <v>?</v>
      </c>
      <c r="O216" s="32"/>
      <c r="P216" s="32"/>
      <c r="Q216" s="32"/>
      <c r="R216" s="32"/>
      <c r="S216" s="32"/>
      <c r="T216" s="32"/>
      <c r="U216" s="32"/>
      <c r="V216" s="32"/>
      <c r="W216" s="32"/>
      <c r="X216" s="32"/>
      <c r="Y216" s="32"/>
      <c r="Z216" s="32"/>
      <c r="AA216" s="32"/>
    </row>
    <row r="217" customFormat="false" ht="85.15" hidden="false" customHeight="true" outlineLevel="0" collapsed="false">
      <c r="A217" s="33" t="s">
        <v>837</v>
      </c>
      <c r="B217" s="22" t="str">
        <f aca="false">HYPERLINK(CONCATENATE("https://www.google.com/maps/search/?api=1&amp;query=9F4F",LEFT(A217,4),"%2B",RIGHT(A217,2)),A217)</f>
        <v>LSA</v>
      </c>
      <c r="C217" s="37"/>
      <c r="D217" s="34" t="n">
        <v>43873</v>
      </c>
      <c r="E217" s="34" t="s">
        <v>45</v>
      </c>
      <c r="F217" s="35" t="s">
        <v>420</v>
      </c>
      <c r="G217" s="35" t="s">
        <v>838</v>
      </c>
      <c r="H217" s="26"/>
      <c r="I217" s="26"/>
      <c r="J217" s="27"/>
      <c r="K217" s="29"/>
      <c r="L217" s="29"/>
      <c r="M217" s="44" t="s">
        <v>48</v>
      </c>
      <c r="N217" s="31" t="str">
        <f aca="false">LEFT(M217,1)</f>
        <v>D</v>
      </c>
      <c r="O217" s="32"/>
      <c r="P217" s="32"/>
      <c r="Q217" s="32"/>
      <c r="R217" s="32"/>
      <c r="S217" s="32"/>
      <c r="T217" s="32"/>
      <c r="U217" s="32"/>
      <c r="V217" s="32"/>
      <c r="W217" s="32"/>
      <c r="X217" s="32"/>
      <c r="Y217" s="32"/>
      <c r="Z217" s="32"/>
      <c r="AA217" s="32" t="s">
        <v>43</v>
      </c>
    </row>
    <row r="218" customFormat="false" ht="85.15" hidden="false" customHeight="true" outlineLevel="0" collapsed="false">
      <c r="A218" s="33" t="s">
        <v>837</v>
      </c>
      <c r="B218" s="22" t="str">
        <f aca="false">HYPERLINK(CONCATENATE("https://www.google.com/maps/search/?api=1&amp;query=9F4F",LEFT(A218,4),"%2B",RIGHT(A218,2)),A218)</f>
        <v>LSA</v>
      </c>
      <c r="C218" s="37"/>
      <c r="D218" s="34" t="n">
        <v>43873</v>
      </c>
      <c r="E218" s="34" t="s">
        <v>45</v>
      </c>
      <c r="F218" s="35" t="s">
        <v>839</v>
      </c>
      <c r="G218" s="35" t="s">
        <v>840</v>
      </c>
      <c r="H218" s="26"/>
      <c r="I218" s="26"/>
      <c r="J218" s="27"/>
      <c r="K218" s="29"/>
      <c r="L218" s="29"/>
      <c r="M218" s="30" t="s">
        <v>90</v>
      </c>
      <c r="N218" s="31" t="str">
        <f aca="false">LEFT(M218,1)</f>
        <v>G</v>
      </c>
      <c r="O218" s="32"/>
      <c r="P218" s="32"/>
      <c r="Q218" s="32"/>
      <c r="R218" s="32"/>
      <c r="S218" s="32"/>
      <c r="T218" s="32"/>
      <c r="U218" s="32"/>
      <c r="V218" s="32"/>
      <c r="W218" s="32"/>
      <c r="X218" s="32"/>
      <c r="Y218" s="32"/>
      <c r="Z218" s="32"/>
      <c r="AA218" s="32" t="s">
        <v>43</v>
      </c>
    </row>
    <row r="219" customFormat="false" ht="85.15" hidden="false" customHeight="true" outlineLevel="0" collapsed="false">
      <c r="A219" s="33" t="s">
        <v>837</v>
      </c>
      <c r="B219" s="22" t="str">
        <f aca="false">HYPERLINK(CONCATENATE("https://www.google.com/maps/search/?api=1&amp;query=9F4F",LEFT(A219,4),"%2B",RIGHT(A219,2)),A219)</f>
        <v>LSA</v>
      </c>
      <c r="C219" s="37"/>
      <c r="D219" s="34" t="n">
        <v>43873</v>
      </c>
      <c r="E219" s="34" t="s">
        <v>45</v>
      </c>
      <c r="F219" s="35" t="s">
        <v>839</v>
      </c>
      <c r="G219" s="35" t="s">
        <v>841</v>
      </c>
      <c r="H219" s="26"/>
      <c r="I219" s="26"/>
      <c r="J219" s="27"/>
      <c r="K219" s="29"/>
      <c r="L219" s="29"/>
      <c r="M219" s="30" t="s">
        <v>90</v>
      </c>
      <c r="N219" s="31" t="str">
        <f aca="false">LEFT(M219,1)</f>
        <v>G</v>
      </c>
      <c r="O219" s="32"/>
      <c r="P219" s="32"/>
      <c r="Q219" s="32"/>
      <c r="R219" s="32"/>
      <c r="S219" s="32"/>
      <c r="T219" s="32"/>
      <c r="U219" s="32"/>
      <c r="V219" s="32"/>
      <c r="W219" s="32"/>
      <c r="X219" s="32"/>
      <c r="Y219" s="32"/>
      <c r="Z219" s="32"/>
      <c r="AA219" s="32" t="s">
        <v>43</v>
      </c>
    </row>
    <row r="220" customFormat="false" ht="85.15" hidden="false" customHeight="true" outlineLevel="0" collapsed="false">
      <c r="A220" s="33" t="s">
        <v>837</v>
      </c>
      <c r="B220" s="22" t="str">
        <f aca="false">HYPERLINK(CONCATENATE("https://www.google.com/maps/search/?api=1&amp;query=9F4F",LEFT(A220,4),"%2B",RIGHT(A220,2)),A220)</f>
        <v>LSA</v>
      </c>
      <c r="C220" s="37"/>
      <c r="D220" s="34" t="n">
        <v>43873</v>
      </c>
      <c r="E220" s="34" t="s">
        <v>45</v>
      </c>
      <c r="F220" s="35" t="s">
        <v>839</v>
      </c>
      <c r="G220" s="35" t="s">
        <v>842</v>
      </c>
      <c r="H220" s="26"/>
      <c r="I220" s="26"/>
      <c r="J220" s="27"/>
      <c r="K220" s="29"/>
      <c r="L220" s="29"/>
      <c r="M220" s="30" t="s">
        <v>90</v>
      </c>
      <c r="N220" s="31" t="str">
        <f aca="false">LEFT(M220,1)</f>
        <v>G</v>
      </c>
      <c r="O220" s="32"/>
      <c r="P220" s="32"/>
      <c r="Q220" s="32"/>
      <c r="R220" s="32"/>
      <c r="S220" s="32"/>
      <c r="T220" s="32"/>
      <c r="U220" s="32"/>
      <c r="V220" s="32"/>
      <c r="W220" s="32"/>
      <c r="X220" s="32"/>
      <c r="Y220" s="32"/>
      <c r="Z220" s="32"/>
      <c r="AA220" s="32" t="s">
        <v>43</v>
      </c>
    </row>
    <row r="221" customFormat="false" ht="204.75" hidden="false" customHeight="true" outlineLevel="0" collapsed="false">
      <c r="A221" s="33" t="s">
        <v>837</v>
      </c>
      <c r="B221" s="22" t="str">
        <f aca="false">HYPERLINK(CONCATENATE("https://www.google.com/maps/search/?api=1&amp;query=9F4F",LEFT(A221,4),"%2B",RIGHT(A221,2)),A221)</f>
        <v>LSA</v>
      </c>
      <c r="C221" s="37"/>
      <c r="D221" s="34" t="n">
        <v>43873</v>
      </c>
      <c r="E221" s="34" t="s">
        <v>45</v>
      </c>
      <c r="F221" s="35" t="s">
        <v>592</v>
      </c>
      <c r="G221" s="35" t="s">
        <v>843</v>
      </c>
      <c r="H221" s="26"/>
      <c r="I221" s="26"/>
      <c r="J221" s="27"/>
      <c r="K221" s="29"/>
      <c r="L221" s="29"/>
      <c r="M221" s="38" t="s">
        <v>53</v>
      </c>
      <c r="N221" s="31" t="str">
        <f aca="false">LEFT(M221,1)</f>
        <v>W</v>
      </c>
      <c r="O221" s="32"/>
      <c r="P221" s="32"/>
      <c r="Q221" s="32"/>
      <c r="R221" s="32"/>
      <c r="S221" s="32"/>
      <c r="T221" s="32"/>
      <c r="U221" s="32"/>
      <c r="V221" s="32"/>
      <c r="W221" s="32"/>
      <c r="X221" s="32"/>
      <c r="Y221" s="32"/>
      <c r="Z221" s="32"/>
      <c r="AA221" s="32" t="s">
        <v>43</v>
      </c>
    </row>
    <row r="222" customFormat="false" ht="85.15" hidden="false" customHeight="true" outlineLevel="0" collapsed="false">
      <c r="A222" s="33" t="s">
        <v>837</v>
      </c>
      <c r="B222" s="22" t="str">
        <f aca="false">HYPERLINK(CONCATENATE("https://www.google.com/maps/search/?api=1&amp;query=9F4F",LEFT(A222,4),"%2B",RIGHT(A222,2)),A222)</f>
        <v>LSA</v>
      </c>
      <c r="C222" s="37"/>
      <c r="D222" s="34" t="n">
        <v>43873</v>
      </c>
      <c r="E222" s="34" t="s">
        <v>45</v>
      </c>
      <c r="F222" s="35" t="s">
        <v>82</v>
      </c>
      <c r="G222" s="35" t="s">
        <v>844</v>
      </c>
      <c r="H222" s="26"/>
      <c r="I222" s="26"/>
      <c r="J222" s="27"/>
      <c r="K222" s="29"/>
      <c r="L222" s="29"/>
      <c r="M222" s="47" t="s">
        <v>192</v>
      </c>
      <c r="N222" s="31" t="str">
        <f aca="false">LEFT(M222,1)</f>
        <v>A</v>
      </c>
      <c r="O222" s="32"/>
      <c r="P222" s="32"/>
      <c r="Q222" s="32"/>
      <c r="R222" s="32"/>
      <c r="S222" s="32"/>
      <c r="T222" s="32"/>
      <c r="U222" s="32"/>
      <c r="V222" s="32"/>
      <c r="W222" s="32"/>
      <c r="X222" s="32"/>
      <c r="Y222" s="32"/>
      <c r="Z222" s="32"/>
      <c r="AA222" s="32" t="s">
        <v>43</v>
      </c>
    </row>
    <row r="223" customFormat="false" ht="85.15" hidden="false" customHeight="true" outlineLevel="0" collapsed="false">
      <c r="A223" s="33" t="s">
        <v>837</v>
      </c>
      <c r="B223" s="22" t="str">
        <f aca="false">HYPERLINK(CONCATENATE("https://www.google.com/maps/search/?api=1&amp;query=9F4F",LEFT(A223,4),"%2B",RIGHT(A223,2)),A223)</f>
        <v>LSA</v>
      </c>
      <c r="C223" s="37"/>
      <c r="D223" s="34" t="n">
        <v>43898</v>
      </c>
      <c r="E223" s="34" t="s">
        <v>45</v>
      </c>
      <c r="F223" s="35" t="s">
        <v>845</v>
      </c>
      <c r="G223" s="35" t="s">
        <v>846</v>
      </c>
      <c r="H223" s="26"/>
      <c r="I223" s="26"/>
      <c r="J223" s="27"/>
      <c r="K223" s="29"/>
      <c r="L223" s="29"/>
      <c r="M223" s="30" t="s">
        <v>847</v>
      </c>
      <c r="N223" s="31" t="str">
        <f aca="false">LEFT(M223,1)</f>
        <v>G</v>
      </c>
      <c r="O223" s="32"/>
      <c r="P223" s="32"/>
      <c r="Q223" s="32"/>
      <c r="R223" s="32"/>
      <c r="S223" s="32"/>
      <c r="T223" s="32"/>
      <c r="U223" s="32"/>
      <c r="V223" s="32"/>
      <c r="W223" s="32"/>
      <c r="X223" s="32"/>
      <c r="Y223" s="32"/>
      <c r="Z223" s="32"/>
      <c r="AA223" s="32"/>
    </row>
    <row r="224" customFormat="false" ht="85.15" hidden="false" customHeight="true" outlineLevel="0" collapsed="false">
      <c r="A224" s="33" t="s">
        <v>848</v>
      </c>
      <c r="B224" s="22" t="str">
        <f aca="false">HYPERLINK(CONCATENATE("https://www.google.com/maps/search/?api=1&amp;query=9F4F",LEFT(A224,4),"%2B",RIGHT(A224,2)),A224)</f>
        <v>Querungen</v>
      </c>
      <c r="C224" s="37"/>
      <c r="D224" s="34" t="n">
        <v>43873</v>
      </c>
      <c r="E224" s="34" t="s">
        <v>45</v>
      </c>
      <c r="F224" s="35" t="s">
        <v>565</v>
      </c>
      <c r="G224" s="35" t="s">
        <v>849</v>
      </c>
      <c r="H224" s="26"/>
      <c r="I224" s="26"/>
      <c r="J224" s="27"/>
      <c r="K224" s="29"/>
      <c r="L224" s="29"/>
      <c r="M224" s="30" t="s">
        <v>90</v>
      </c>
      <c r="N224" s="31" t="str">
        <f aca="false">LEFT(M224,1)</f>
        <v>G</v>
      </c>
      <c r="O224" s="32"/>
      <c r="P224" s="32"/>
      <c r="Q224" s="32"/>
      <c r="R224" s="32"/>
      <c r="S224" s="32"/>
      <c r="T224" s="32"/>
      <c r="U224" s="32"/>
      <c r="V224" s="32"/>
      <c r="W224" s="32"/>
      <c r="X224" s="32"/>
      <c r="Y224" s="32"/>
      <c r="Z224" s="32"/>
      <c r="AA224" s="32" t="s">
        <v>43</v>
      </c>
    </row>
    <row r="225" customFormat="false" ht="85.15" hidden="false" customHeight="true" outlineLevel="0" collapsed="false">
      <c r="A225" s="33" t="s">
        <v>848</v>
      </c>
      <c r="B225" s="22" t="str">
        <f aca="false">HYPERLINK(CONCATENATE("https://www.google.com/maps/search/?api=1&amp;query=9F4F",LEFT(A225,4),"%2B",RIGHT(A225,2)),A225)</f>
        <v>Querungen</v>
      </c>
      <c r="C225" s="37"/>
      <c r="D225" s="34" t="n">
        <v>43873</v>
      </c>
      <c r="E225" s="34" t="s">
        <v>45</v>
      </c>
      <c r="F225" s="35" t="s">
        <v>565</v>
      </c>
      <c r="G225" s="35" t="s">
        <v>850</v>
      </c>
      <c r="H225" s="26"/>
      <c r="I225" s="26"/>
      <c r="J225" s="27"/>
      <c r="K225" s="29"/>
      <c r="L225" s="29"/>
      <c r="M225" s="30" t="s">
        <v>90</v>
      </c>
      <c r="N225" s="31" t="str">
        <f aca="false">LEFT(M225,1)</f>
        <v>G</v>
      </c>
      <c r="O225" s="32"/>
      <c r="P225" s="32"/>
      <c r="Q225" s="32"/>
      <c r="R225" s="32"/>
      <c r="S225" s="32"/>
      <c r="T225" s="32"/>
      <c r="U225" s="32"/>
      <c r="V225" s="32"/>
      <c r="W225" s="32"/>
      <c r="X225" s="32"/>
      <c r="Y225" s="32"/>
      <c r="Z225" s="32"/>
      <c r="AA225" s="32" t="s">
        <v>43</v>
      </c>
    </row>
    <row r="226" customFormat="false" ht="85.15" hidden="false" customHeight="true" outlineLevel="0" collapsed="false">
      <c r="A226" s="33" t="s">
        <v>565</v>
      </c>
      <c r="B226" s="22" t="str">
        <f aca="false">HYPERLINK(CONCATENATE("https://www.google.com/maps/search/?api=1&amp;query=9F4F",LEFT(A226,4),"%2B",RIGHT(A226,2)),A226)</f>
        <v>Radfahrer</v>
      </c>
      <c r="C226" s="37"/>
      <c r="D226" s="34" t="n">
        <v>43873</v>
      </c>
      <c r="E226" s="34" t="s">
        <v>45</v>
      </c>
      <c r="F226" s="35" t="s">
        <v>565</v>
      </c>
      <c r="G226" s="35" t="s">
        <v>851</v>
      </c>
      <c r="H226" s="26"/>
      <c r="I226" s="26"/>
      <c r="J226" s="27"/>
      <c r="K226" s="29"/>
      <c r="L226" s="29"/>
      <c r="M226" s="36" t="s">
        <v>48</v>
      </c>
      <c r="N226" s="31" t="str">
        <f aca="false">LEFT(M226,1)</f>
        <v>D</v>
      </c>
      <c r="O226" s="32"/>
      <c r="P226" s="32"/>
      <c r="Q226" s="32"/>
      <c r="R226" s="32"/>
      <c r="S226" s="32"/>
      <c r="T226" s="32"/>
      <c r="U226" s="32"/>
      <c r="V226" s="32"/>
      <c r="W226" s="32"/>
      <c r="X226" s="32"/>
      <c r="Y226" s="32"/>
      <c r="Z226" s="32"/>
      <c r="AA226" s="32" t="s">
        <v>43</v>
      </c>
    </row>
    <row r="227" customFormat="false" ht="85.15" hidden="false" customHeight="true" outlineLevel="0" collapsed="false">
      <c r="A227" s="33" t="s">
        <v>565</v>
      </c>
      <c r="B227" s="22" t="str">
        <f aca="false">HYPERLINK(CONCATENATE("https://www.google.com/maps/search/?api=1&amp;query=9F4F",LEFT(A227,4),"%2B",RIGHT(A227,2)),A227)</f>
        <v>Radfahrer</v>
      </c>
      <c r="C227" s="37"/>
      <c r="D227" s="34" t="n">
        <v>43873</v>
      </c>
      <c r="E227" s="34" t="s">
        <v>45</v>
      </c>
      <c r="F227" s="35" t="s">
        <v>565</v>
      </c>
      <c r="G227" s="35" t="s">
        <v>852</v>
      </c>
      <c r="H227" s="26"/>
      <c r="I227" s="26"/>
      <c r="J227" s="27"/>
      <c r="K227" s="29"/>
      <c r="L227" s="29"/>
      <c r="M227" s="47" t="s">
        <v>192</v>
      </c>
      <c r="N227" s="31" t="str">
        <f aca="false">LEFT(M227,1)</f>
        <v>A</v>
      </c>
      <c r="O227" s="32"/>
      <c r="P227" s="32"/>
      <c r="Q227" s="32"/>
      <c r="R227" s="32"/>
      <c r="S227" s="32"/>
      <c r="T227" s="32"/>
      <c r="U227" s="32"/>
      <c r="V227" s="32"/>
      <c r="W227" s="32"/>
      <c r="X227" s="32"/>
      <c r="Y227" s="32"/>
      <c r="Z227" s="32"/>
      <c r="AA227" s="32" t="s">
        <v>43</v>
      </c>
    </row>
    <row r="228" customFormat="false" ht="85.15" hidden="false" customHeight="true" outlineLevel="0" collapsed="false">
      <c r="A228" s="33" t="s">
        <v>565</v>
      </c>
      <c r="B228" s="22" t="str">
        <f aca="false">HYPERLINK(CONCATENATE("https://www.google.com/maps/search/?api=1&amp;query=9F4F",LEFT(A228,4),"%2B",RIGHT(A228,2)),A228)</f>
        <v>Radfahrer</v>
      </c>
      <c r="C228" s="37"/>
      <c r="D228" s="34" t="n">
        <v>43873</v>
      </c>
      <c r="E228" s="34" t="s">
        <v>45</v>
      </c>
      <c r="F228" s="35" t="s">
        <v>853</v>
      </c>
      <c r="G228" s="35" t="s">
        <v>854</v>
      </c>
      <c r="H228" s="26"/>
      <c r="I228" s="26"/>
      <c r="J228" s="27"/>
      <c r="K228" s="29"/>
      <c r="L228" s="29"/>
      <c r="M228" s="38" t="s">
        <v>53</v>
      </c>
      <c r="N228" s="31" t="str">
        <f aca="false">LEFT(M228,1)</f>
        <v>W</v>
      </c>
      <c r="O228" s="32"/>
      <c r="P228" s="32"/>
      <c r="Q228" s="32"/>
      <c r="R228" s="32"/>
      <c r="S228" s="32"/>
      <c r="T228" s="32"/>
      <c r="U228" s="32"/>
      <c r="V228" s="32"/>
      <c r="W228" s="32"/>
      <c r="X228" s="32"/>
      <c r="Y228" s="32"/>
      <c r="Z228" s="32"/>
      <c r="AA228" s="32" t="s">
        <v>43</v>
      </c>
    </row>
    <row r="229" customFormat="false" ht="85.15" hidden="false" customHeight="true" outlineLevel="0" collapsed="false">
      <c r="A229" s="33" t="s">
        <v>565</v>
      </c>
      <c r="B229" s="22" t="str">
        <f aca="false">HYPERLINK(CONCATENATE("https://www.google.com/maps/search/?api=1&amp;query=9F4F",LEFT(A229,4),"%2B",RIGHT(A229,2)),A229)</f>
        <v>Radfahrer</v>
      </c>
      <c r="C229" s="37"/>
      <c r="D229" s="34" t="n">
        <v>43873</v>
      </c>
      <c r="E229" s="34" t="s">
        <v>45</v>
      </c>
      <c r="F229" s="35" t="s">
        <v>853</v>
      </c>
      <c r="G229" s="35" t="s">
        <v>855</v>
      </c>
      <c r="H229" s="26"/>
      <c r="I229" s="26"/>
      <c r="J229" s="27"/>
      <c r="K229" s="29"/>
      <c r="L229" s="29"/>
      <c r="M229" s="38" t="s">
        <v>53</v>
      </c>
      <c r="N229" s="31" t="str">
        <f aca="false">LEFT(M229,1)</f>
        <v>W</v>
      </c>
      <c r="O229" s="32"/>
      <c r="P229" s="32"/>
      <c r="Q229" s="32"/>
      <c r="R229" s="32"/>
      <c r="S229" s="32"/>
      <c r="T229" s="32"/>
      <c r="U229" s="32"/>
      <c r="V229" s="32"/>
      <c r="W229" s="32"/>
      <c r="X229" s="32"/>
      <c r="Y229" s="32"/>
      <c r="Z229" s="32"/>
      <c r="AA229" s="32" t="s">
        <v>43</v>
      </c>
    </row>
    <row r="230" customFormat="false" ht="85.15" hidden="false" customHeight="true" outlineLevel="0" collapsed="false">
      <c r="A230" s="33" t="s">
        <v>856</v>
      </c>
      <c r="B230" s="22" t="str">
        <f aca="false">HYPERLINK(CONCATENATE("https://www.google.com/maps/search/?api=1&amp;query=9F4F",LEFT(A230,4),"%2B",RIGHT(A230,2)),A230)</f>
        <v>Route</v>
      </c>
      <c r="C230" s="37"/>
      <c r="D230" s="34" t="n">
        <v>43873</v>
      </c>
      <c r="E230" s="34" t="s">
        <v>45</v>
      </c>
      <c r="F230" s="35" t="s">
        <v>853</v>
      </c>
      <c r="G230" s="35" t="s">
        <v>857</v>
      </c>
      <c r="H230" s="26"/>
      <c r="I230" s="26"/>
      <c r="J230" s="27"/>
      <c r="K230" s="29"/>
      <c r="L230" s="29"/>
      <c r="M230" s="38" t="s">
        <v>53</v>
      </c>
      <c r="N230" s="31" t="str">
        <f aca="false">LEFT(M230,1)</f>
        <v>W</v>
      </c>
      <c r="O230" s="32"/>
      <c r="P230" s="32"/>
      <c r="Q230" s="32"/>
      <c r="R230" s="32"/>
      <c r="S230" s="32"/>
      <c r="T230" s="32"/>
      <c r="U230" s="32"/>
      <c r="V230" s="32"/>
      <c r="W230" s="32"/>
      <c r="X230" s="32"/>
      <c r="Y230" s="32"/>
      <c r="Z230" s="32"/>
      <c r="AA230" s="32" t="s">
        <v>43</v>
      </c>
    </row>
    <row r="231" customFormat="false" ht="85.15" hidden="false" customHeight="true" outlineLevel="0" collapsed="false">
      <c r="A231" s="33" t="s">
        <v>856</v>
      </c>
      <c r="B231" s="22" t="str">
        <f aca="false">HYPERLINK(CONCATENATE("https://www.google.com/maps/search/?api=1&amp;query=9F4F",LEFT(A231,4),"%2B",RIGHT(A231,2)),A231)</f>
        <v>Route</v>
      </c>
      <c r="C231" s="37"/>
      <c r="D231" s="34" t="n">
        <v>43873</v>
      </c>
      <c r="E231" s="34" t="s">
        <v>45</v>
      </c>
      <c r="F231" s="35" t="s">
        <v>853</v>
      </c>
      <c r="G231" s="35" t="s">
        <v>858</v>
      </c>
      <c r="H231" s="26"/>
      <c r="I231" s="26"/>
      <c r="J231" s="27"/>
      <c r="K231" s="29"/>
      <c r="L231" s="29"/>
      <c r="M231" s="38" t="s">
        <v>53</v>
      </c>
      <c r="N231" s="31" t="str">
        <f aca="false">LEFT(M231,1)</f>
        <v>W</v>
      </c>
      <c r="O231" s="32"/>
      <c r="P231" s="32"/>
      <c r="Q231" s="32"/>
      <c r="R231" s="32"/>
      <c r="S231" s="32"/>
      <c r="T231" s="32"/>
      <c r="U231" s="32"/>
      <c r="V231" s="32"/>
      <c r="W231" s="32"/>
      <c r="X231" s="32"/>
      <c r="Y231" s="32"/>
      <c r="Z231" s="32"/>
      <c r="AA231" s="32" t="s">
        <v>43</v>
      </c>
    </row>
    <row r="232" customFormat="false" ht="85.15" hidden="false" customHeight="true" outlineLevel="0" collapsed="false">
      <c r="A232" s="33" t="s">
        <v>856</v>
      </c>
      <c r="B232" s="22" t="str">
        <f aca="false">HYPERLINK(CONCATENATE("https://www.google.com/maps/search/?api=1&amp;query=9F4F",LEFT(A232,4),"%2B",RIGHT(A232,2)),A232)</f>
        <v>Route</v>
      </c>
      <c r="C232" s="37"/>
      <c r="D232" s="34" t="n">
        <v>43873</v>
      </c>
      <c r="E232" s="34" t="s">
        <v>45</v>
      </c>
      <c r="F232" s="35" t="s">
        <v>853</v>
      </c>
      <c r="G232" s="35" t="s">
        <v>859</v>
      </c>
      <c r="H232" s="26"/>
      <c r="I232" s="26"/>
      <c r="J232" s="27"/>
      <c r="K232" s="29"/>
      <c r="L232" s="29"/>
      <c r="M232" s="38" t="s">
        <v>53</v>
      </c>
      <c r="N232" s="31" t="str">
        <f aca="false">LEFT(M232,1)</f>
        <v>W</v>
      </c>
      <c r="O232" s="32"/>
      <c r="P232" s="32"/>
      <c r="Q232" s="32"/>
      <c r="R232" s="32"/>
      <c r="S232" s="32"/>
      <c r="T232" s="32"/>
      <c r="U232" s="32"/>
      <c r="V232" s="32"/>
      <c r="W232" s="32"/>
      <c r="X232" s="32"/>
      <c r="Y232" s="32"/>
      <c r="Z232" s="32"/>
      <c r="AA232" s="32" t="s">
        <v>43</v>
      </c>
    </row>
    <row r="233" customFormat="false" ht="85.15" hidden="false" customHeight="true" outlineLevel="0" collapsed="false">
      <c r="A233" s="33" t="s">
        <v>856</v>
      </c>
      <c r="B233" s="22" t="str">
        <f aca="false">HYPERLINK(CONCATENATE("https://www.google.com/maps/search/?api=1&amp;query=9F4F",LEFT(A233,4),"%2B",RIGHT(A233,2)),A233)</f>
        <v>Route</v>
      </c>
      <c r="C233" s="37"/>
      <c r="D233" s="34" t="n">
        <v>43873</v>
      </c>
      <c r="E233" s="34" t="s">
        <v>45</v>
      </c>
      <c r="F233" s="35" t="s">
        <v>860</v>
      </c>
      <c r="G233" s="35" t="s">
        <v>860</v>
      </c>
      <c r="H233" s="26"/>
      <c r="I233" s="26"/>
      <c r="J233" s="27"/>
      <c r="K233" s="29"/>
      <c r="L233" s="29"/>
      <c r="M233" s="47" t="s">
        <v>192</v>
      </c>
      <c r="N233" s="31" t="str">
        <f aca="false">LEFT(M233,1)</f>
        <v>A</v>
      </c>
      <c r="O233" s="32"/>
      <c r="P233" s="32"/>
      <c r="Q233" s="32"/>
      <c r="R233" s="32"/>
      <c r="S233" s="32"/>
      <c r="T233" s="32"/>
      <c r="U233" s="32"/>
      <c r="V233" s="32"/>
      <c r="W233" s="32"/>
      <c r="X233" s="32"/>
      <c r="Y233" s="32"/>
      <c r="Z233" s="32"/>
      <c r="AA233" s="32" t="s">
        <v>43</v>
      </c>
    </row>
    <row r="234" customFormat="false" ht="85.15" hidden="false" customHeight="true" outlineLevel="0" collapsed="false">
      <c r="A234" s="33" t="s">
        <v>856</v>
      </c>
      <c r="B234" s="22" t="str">
        <f aca="false">HYPERLINK(CONCATENATE("https://www.google.com/maps/search/?api=1&amp;query=9F4F",LEFT(A234,4),"%2B",RIGHT(A234,2)),A234)</f>
        <v>Route</v>
      </c>
      <c r="C234" s="37"/>
      <c r="D234" s="34" t="n">
        <v>43873</v>
      </c>
      <c r="E234" s="34" t="s">
        <v>45</v>
      </c>
      <c r="F234" s="35" t="s">
        <v>861</v>
      </c>
      <c r="G234" s="35" t="s">
        <v>861</v>
      </c>
      <c r="H234" s="26"/>
      <c r="I234" s="26"/>
      <c r="J234" s="27"/>
      <c r="K234" s="29"/>
      <c r="L234" s="29"/>
      <c r="M234" s="38" t="s">
        <v>53</v>
      </c>
      <c r="N234" s="31" t="str">
        <f aca="false">LEFT(M234,1)</f>
        <v>W</v>
      </c>
      <c r="O234" s="32"/>
      <c r="P234" s="32"/>
      <c r="Q234" s="32"/>
      <c r="R234" s="32"/>
      <c r="S234" s="32"/>
      <c r="T234" s="32"/>
      <c r="U234" s="32"/>
      <c r="V234" s="32"/>
      <c r="W234" s="32"/>
      <c r="X234" s="32"/>
      <c r="Y234" s="32"/>
      <c r="Z234" s="32"/>
      <c r="AA234" s="32" t="s">
        <v>43</v>
      </c>
    </row>
    <row r="235" customFormat="false" ht="85.15" hidden="false" customHeight="true" outlineLevel="0" collapsed="false">
      <c r="A235" s="33" t="s">
        <v>862</v>
      </c>
      <c r="B235" s="22" t="str">
        <f aca="false">HYPERLINK(CONCATENATE("https://www.google.com/maps/search/?api=1&amp;query=9F4F",LEFT(A235,4),"%2B",RIGHT(A235,2)),A235)</f>
        <v>Schnellwege</v>
      </c>
      <c r="C235" s="37"/>
      <c r="D235" s="34" t="n">
        <v>43873</v>
      </c>
      <c r="E235" s="34" t="s">
        <v>45</v>
      </c>
      <c r="F235" s="35" t="s">
        <v>443</v>
      </c>
      <c r="G235" s="35" t="s">
        <v>863</v>
      </c>
      <c r="H235" s="26"/>
      <c r="I235" s="26"/>
      <c r="J235" s="27"/>
      <c r="K235" s="29"/>
      <c r="L235" s="29"/>
      <c r="M235" s="38" t="s">
        <v>53</v>
      </c>
      <c r="N235" s="31" t="str">
        <f aca="false">LEFT(M235,1)</f>
        <v>W</v>
      </c>
      <c r="O235" s="32" t="s">
        <v>43</v>
      </c>
      <c r="P235" s="32"/>
      <c r="Q235" s="32"/>
      <c r="R235" s="32"/>
      <c r="S235" s="32"/>
      <c r="T235" s="32"/>
      <c r="U235" s="32"/>
      <c r="V235" s="32"/>
      <c r="W235" s="32"/>
      <c r="X235" s="32"/>
      <c r="Y235" s="32"/>
      <c r="Z235" s="32"/>
      <c r="AA235" s="32"/>
    </row>
    <row r="236" customFormat="false" ht="85.15" hidden="false" customHeight="true" outlineLevel="0" collapsed="false">
      <c r="A236" s="33" t="s">
        <v>862</v>
      </c>
      <c r="B236" s="22" t="str">
        <f aca="false">HYPERLINK(CONCATENATE("https://www.google.com/maps/search/?api=1&amp;query=9F4F",LEFT(A236,4),"%2B",RIGHT(A236,2)),A236)</f>
        <v>Schnellwege</v>
      </c>
      <c r="C236" s="37"/>
      <c r="D236" s="34" t="n">
        <v>43873</v>
      </c>
      <c r="E236" s="34" t="s">
        <v>45</v>
      </c>
      <c r="F236" s="35" t="s">
        <v>443</v>
      </c>
      <c r="G236" s="35" t="s">
        <v>632</v>
      </c>
      <c r="H236" s="26"/>
      <c r="I236" s="26"/>
      <c r="J236" s="27"/>
      <c r="K236" s="29"/>
      <c r="L236" s="29"/>
      <c r="M236" s="38" t="s">
        <v>53</v>
      </c>
      <c r="N236" s="31" t="str">
        <f aca="false">LEFT(M236,1)</f>
        <v>W</v>
      </c>
      <c r="O236" s="32"/>
      <c r="P236" s="32"/>
      <c r="Q236" s="32"/>
      <c r="R236" s="32"/>
      <c r="S236" s="32"/>
      <c r="T236" s="32"/>
      <c r="U236" s="32"/>
      <c r="V236" s="32"/>
      <c r="W236" s="32"/>
      <c r="X236" s="32"/>
      <c r="Y236" s="32"/>
      <c r="Z236" s="32"/>
      <c r="AA236" s="32" t="s">
        <v>43</v>
      </c>
    </row>
    <row r="237" customFormat="false" ht="85.15" hidden="false" customHeight="true" outlineLevel="0" collapsed="false">
      <c r="A237" s="33" t="s">
        <v>862</v>
      </c>
      <c r="B237" s="22" t="str">
        <f aca="false">HYPERLINK(CONCATENATE("https://www.google.com/maps/search/?api=1&amp;query=9F4F",LEFT(A237,4),"%2B",RIGHT(A237,2)),A237)</f>
        <v>Schnellwege</v>
      </c>
      <c r="C237" s="37"/>
      <c r="D237" s="34" t="n">
        <v>43873</v>
      </c>
      <c r="E237" s="34" t="s">
        <v>45</v>
      </c>
      <c r="F237" s="35" t="s">
        <v>443</v>
      </c>
      <c r="G237" s="35" t="s">
        <v>864</v>
      </c>
      <c r="H237" s="26"/>
      <c r="I237" s="26"/>
      <c r="J237" s="27"/>
      <c r="K237" s="29"/>
      <c r="L237" s="29"/>
      <c r="M237" s="38" t="s">
        <v>53</v>
      </c>
      <c r="N237" s="31" t="str">
        <f aca="false">LEFT(M237,1)</f>
        <v>W</v>
      </c>
      <c r="O237" s="32"/>
      <c r="P237" s="32"/>
      <c r="Q237" s="32"/>
      <c r="R237" s="32"/>
      <c r="S237" s="32"/>
      <c r="T237" s="32"/>
      <c r="U237" s="32"/>
      <c r="V237" s="32"/>
      <c r="W237" s="32"/>
      <c r="X237" s="32"/>
      <c r="Y237" s="32"/>
      <c r="Z237" s="32"/>
      <c r="AA237" s="32" t="s">
        <v>43</v>
      </c>
    </row>
    <row r="238" customFormat="false" ht="85.15" hidden="false" customHeight="true" outlineLevel="0" collapsed="false">
      <c r="A238" s="33" t="s">
        <v>862</v>
      </c>
      <c r="B238" s="22" t="str">
        <f aca="false">HYPERLINK(CONCATENATE("https://www.google.com/maps/search/?api=1&amp;query=9F4F",LEFT(A238,4),"%2B",RIGHT(A238,2)),A238)</f>
        <v>Schnellwege</v>
      </c>
      <c r="C238" s="37"/>
      <c r="D238" s="34" t="n">
        <v>43873</v>
      </c>
      <c r="E238" s="34" t="s">
        <v>45</v>
      </c>
      <c r="F238" s="35" t="s">
        <v>443</v>
      </c>
      <c r="G238" s="35" t="s">
        <v>865</v>
      </c>
      <c r="H238" s="26"/>
      <c r="I238" s="26"/>
      <c r="J238" s="27"/>
      <c r="K238" s="29"/>
      <c r="L238" s="29"/>
      <c r="M238" s="38" t="s">
        <v>53</v>
      </c>
      <c r="N238" s="31" t="str">
        <f aca="false">LEFT(M238,1)</f>
        <v>W</v>
      </c>
      <c r="O238" s="32"/>
      <c r="P238" s="32"/>
      <c r="Q238" s="32"/>
      <c r="R238" s="32"/>
      <c r="S238" s="32"/>
      <c r="T238" s="32"/>
      <c r="U238" s="32"/>
      <c r="V238" s="32"/>
      <c r="W238" s="32"/>
      <c r="X238" s="32"/>
      <c r="Y238" s="32"/>
      <c r="Z238" s="32"/>
      <c r="AA238" s="32" t="s">
        <v>43</v>
      </c>
    </row>
    <row r="239" customFormat="false" ht="85.15" hidden="false" customHeight="true" outlineLevel="0" collapsed="false">
      <c r="A239" s="33" t="s">
        <v>866</v>
      </c>
      <c r="B239" s="22" t="str">
        <f aca="false">HYPERLINK(CONCATENATE("https://www.google.com/maps/search/?api=1&amp;query=9F4F",LEFT(A239,4),"%2B",RIGHT(A239,2)),A239)</f>
        <v>Service</v>
      </c>
      <c r="C239" s="37"/>
      <c r="D239" s="34" t="n">
        <v>43873</v>
      </c>
      <c r="E239" s="34" t="s">
        <v>45</v>
      </c>
      <c r="F239" s="35" t="s">
        <v>592</v>
      </c>
      <c r="G239" s="35" t="s">
        <v>867</v>
      </c>
      <c r="H239" s="26"/>
      <c r="I239" s="26"/>
      <c r="J239" s="27"/>
      <c r="K239" s="29"/>
      <c r="L239" s="29"/>
      <c r="M239" s="38" t="s">
        <v>53</v>
      </c>
      <c r="N239" s="31" t="str">
        <f aca="false">LEFT(M239,1)</f>
        <v>W</v>
      </c>
      <c r="O239" s="32"/>
      <c r="P239" s="32"/>
      <c r="Q239" s="32"/>
      <c r="R239" s="32"/>
      <c r="S239" s="32"/>
      <c r="T239" s="32"/>
      <c r="U239" s="32"/>
      <c r="V239" s="32"/>
      <c r="W239" s="32"/>
      <c r="X239" s="32"/>
      <c r="Y239" s="32"/>
      <c r="Z239" s="32"/>
      <c r="AA239" s="32" t="s">
        <v>43</v>
      </c>
    </row>
    <row r="240" customFormat="false" ht="85.15" hidden="false" customHeight="true" outlineLevel="0" collapsed="false">
      <c r="A240" s="33" t="s">
        <v>866</v>
      </c>
      <c r="B240" s="22" t="str">
        <f aca="false">HYPERLINK(CONCATENATE("https://www.google.com/maps/search/?api=1&amp;query=9F4F",LEFT(A240,4),"%2B",RIGHT(A240,2)),A240)</f>
        <v>Service</v>
      </c>
      <c r="C240" s="37"/>
      <c r="D240" s="34" t="n">
        <v>43873</v>
      </c>
      <c r="E240" s="34" t="s">
        <v>45</v>
      </c>
      <c r="F240" s="35" t="s">
        <v>868</v>
      </c>
      <c r="G240" s="35" t="s">
        <v>869</v>
      </c>
      <c r="H240" s="26"/>
      <c r="I240" s="26"/>
      <c r="J240" s="27"/>
      <c r="K240" s="29"/>
      <c r="L240" s="29"/>
      <c r="M240" s="38" t="s">
        <v>53</v>
      </c>
      <c r="N240" s="31" t="str">
        <f aca="false">LEFT(M240,1)</f>
        <v>W</v>
      </c>
      <c r="O240" s="32"/>
      <c r="P240" s="32"/>
      <c r="Q240" s="32"/>
      <c r="R240" s="32"/>
      <c r="S240" s="32"/>
      <c r="T240" s="32"/>
      <c r="U240" s="32"/>
      <c r="V240" s="32"/>
      <c r="W240" s="32"/>
      <c r="X240" s="32"/>
      <c r="Y240" s="32"/>
      <c r="Z240" s="32"/>
      <c r="AA240" s="32" t="s">
        <v>43</v>
      </c>
    </row>
    <row r="241" customFormat="false" ht="85.15" hidden="false" customHeight="true" outlineLevel="0" collapsed="false">
      <c r="A241" s="33" t="s">
        <v>870</v>
      </c>
      <c r="B241" s="22" t="str">
        <f aca="false">HYPERLINK(CONCATENATE("https://www.google.com/maps/search/?api=1&amp;query=9F4F",LEFT(A241,4),"%2B",RIGHT(A241,2)),A241)</f>
        <v>Vision</v>
      </c>
      <c r="C241" s="37"/>
      <c r="D241" s="34" t="n">
        <v>43873</v>
      </c>
      <c r="E241" s="34" t="s">
        <v>45</v>
      </c>
      <c r="F241" s="35" t="s">
        <v>871</v>
      </c>
      <c r="G241" s="35" t="n">
        <v>0</v>
      </c>
      <c r="H241" s="26"/>
      <c r="I241" s="26"/>
      <c r="J241" s="27"/>
      <c r="K241" s="29"/>
      <c r="L241" s="29"/>
      <c r="M241" s="38" t="s">
        <v>53</v>
      </c>
      <c r="N241" s="31" t="str">
        <f aca="false">LEFT(M241,1)</f>
        <v>W</v>
      </c>
      <c r="O241" s="32"/>
      <c r="P241" s="32"/>
      <c r="Q241" s="32"/>
      <c r="R241" s="32"/>
      <c r="S241" s="32"/>
      <c r="T241" s="32"/>
      <c r="U241" s="32"/>
      <c r="V241" s="32"/>
      <c r="W241" s="32"/>
      <c r="X241" s="32"/>
      <c r="Y241" s="32"/>
      <c r="Z241" s="32"/>
      <c r="AA241" s="32" t="s">
        <v>43</v>
      </c>
    </row>
    <row r="242" customFormat="false" ht="85.15" hidden="false" customHeight="true" outlineLevel="0" collapsed="false">
      <c r="A242" s="33" t="s">
        <v>870</v>
      </c>
      <c r="B242" s="22" t="str">
        <f aca="false">HYPERLINK(CONCATENATE("https://www.google.com/maps/search/?api=1&amp;query=9F4F",LEFT(A242,4),"%2B",RIGHT(A242,2)),A242)</f>
        <v>Vision</v>
      </c>
      <c r="C242" s="37"/>
      <c r="D242" s="34" t="n">
        <v>43873</v>
      </c>
      <c r="E242" s="34" t="s">
        <v>45</v>
      </c>
      <c r="F242" s="35" t="s">
        <v>872</v>
      </c>
      <c r="G242" s="35" t="s">
        <v>873</v>
      </c>
      <c r="H242" s="26"/>
      <c r="I242" s="26"/>
      <c r="J242" s="27"/>
      <c r="K242" s="29"/>
      <c r="L242" s="29"/>
      <c r="M242" s="38" t="s">
        <v>53</v>
      </c>
      <c r="N242" s="31" t="str">
        <f aca="false">LEFT(M242,1)</f>
        <v>W</v>
      </c>
      <c r="O242" s="32"/>
      <c r="P242" s="32"/>
      <c r="Q242" s="32"/>
      <c r="R242" s="32"/>
      <c r="S242" s="32"/>
      <c r="T242" s="32"/>
      <c r="U242" s="32"/>
      <c r="V242" s="32"/>
      <c r="W242" s="32"/>
      <c r="X242" s="32"/>
      <c r="Y242" s="32"/>
      <c r="Z242" s="32"/>
      <c r="AA242" s="32" t="s">
        <v>43</v>
      </c>
    </row>
    <row r="243" customFormat="false" ht="85.15" hidden="false" customHeight="true" outlineLevel="0" collapsed="false">
      <c r="A243" s="33" t="s">
        <v>870</v>
      </c>
      <c r="B243" s="22" t="str">
        <f aca="false">HYPERLINK(CONCATENATE("https://www.google.com/maps/search/?api=1&amp;query=9F4F",LEFT(A243,4),"%2B",RIGHT(A243,2)),A243)</f>
        <v>Vision</v>
      </c>
      <c r="C243" s="37"/>
      <c r="D243" s="34" t="n">
        <v>43873</v>
      </c>
      <c r="E243" s="34" t="s">
        <v>45</v>
      </c>
      <c r="F243" s="35" t="s">
        <v>872</v>
      </c>
      <c r="G243" s="35" t="s">
        <v>874</v>
      </c>
      <c r="H243" s="26"/>
      <c r="I243" s="26"/>
      <c r="J243" s="27"/>
      <c r="K243" s="29"/>
      <c r="L243" s="29"/>
      <c r="M243" s="38" t="s">
        <v>53</v>
      </c>
      <c r="N243" s="31" t="str">
        <f aca="false">LEFT(M243,1)</f>
        <v>W</v>
      </c>
      <c r="O243" s="32"/>
      <c r="P243" s="32"/>
      <c r="Q243" s="32"/>
      <c r="R243" s="32"/>
      <c r="S243" s="32"/>
      <c r="T243" s="32"/>
      <c r="U243" s="32"/>
      <c r="V243" s="32"/>
      <c r="W243" s="32"/>
      <c r="X243" s="32"/>
      <c r="Y243" s="32"/>
      <c r="Z243" s="32"/>
      <c r="AA243" s="32" t="s">
        <v>43</v>
      </c>
    </row>
    <row r="244" customFormat="false" ht="85.15" hidden="false" customHeight="true" outlineLevel="0" collapsed="false">
      <c r="A244" s="33" t="s">
        <v>870</v>
      </c>
      <c r="B244" s="22" t="str">
        <f aca="false">HYPERLINK(CONCATENATE("https://www.google.com/maps/search/?api=1&amp;query=9F4F",LEFT(A244,4),"%2B",RIGHT(A244,2)),A244)</f>
        <v>Vision</v>
      </c>
      <c r="C244" s="37"/>
      <c r="D244" s="34" t="n">
        <v>43873</v>
      </c>
      <c r="E244" s="34" t="s">
        <v>45</v>
      </c>
      <c r="F244" s="35" t="s">
        <v>872</v>
      </c>
      <c r="G244" s="35" t="s">
        <v>875</v>
      </c>
      <c r="H244" s="26"/>
      <c r="I244" s="26"/>
      <c r="J244" s="27"/>
      <c r="K244" s="29"/>
      <c r="L244" s="29"/>
      <c r="M244" s="38" t="s">
        <v>53</v>
      </c>
      <c r="N244" s="31" t="str">
        <f aca="false">LEFT(M244,1)</f>
        <v>W</v>
      </c>
      <c r="O244" s="32"/>
      <c r="P244" s="32"/>
      <c r="Q244" s="32"/>
      <c r="R244" s="32"/>
      <c r="S244" s="32"/>
      <c r="T244" s="32"/>
      <c r="U244" s="32"/>
      <c r="V244" s="32"/>
      <c r="W244" s="32"/>
      <c r="X244" s="32"/>
      <c r="Y244" s="32"/>
      <c r="Z244" s="32"/>
      <c r="AA244" s="32" t="s">
        <v>43</v>
      </c>
    </row>
    <row r="245" customFormat="false" ht="85.15" hidden="false" customHeight="true" outlineLevel="0" collapsed="false">
      <c r="A245" s="33" t="s">
        <v>870</v>
      </c>
      <c r="B245" s="22" t="str">
        <f aca="false">HYPERLINK(CONCATENATE("https://www.google.com/maps/search/?api=1&amp;query=9F4F",LEFT(A245,4),"%2B",RIGHT(A245,2)),A245)</f>
        <v>Vision</v>
      </c>
      <c r="C245" s="37"/>
      <c r="D245" s="34" t="n">
        <v>43873</v>
      </c>
      <c r="E245" s="34" t="s">
        <v>45</v>
      </c>
      <c r="F245" s="35" t="s">
        <v>876</v>
      </c>
      <c r="G245" s="35" t="s">
        <v>877</v>
      </c>
      <c r="H245" s="26"/>
      <c r="I245" s="26"/>
      <c r="J245" s="27"/>
      <c r="K245" s="29"/>
      <c r="L245" s="29"/>
      <c r="M245" s="44" t="s">
        <v>48</v>
      </c>
      <c r="N245" s="31" t="str">
        <f aca="false">LEFT(M245,1)</f>
        <v>D</v>
      </c>
      <c r="O245" s="32"/>
      <c r="P245" s="32"/>
      <c r="Q245" s="32"/>
      <c r="R245" s="32"/>
      <c r="S245" s="32"/>
      <c r="T245" s="32"/>
      <c r="U245" s="32"/>
      <c r="V245" s="32"/>
      <c r="W245" s="32"/>
      <c r="X245" s="32"/>
      <c r="Y245" s="32"/>
      <c r="Z245" s="32"/>
      <c r="AA245" s="32" t="s">
        <v>43</v>
      </c>
    </row>
    <row r="246" customFormat="false" ht="85.15" hidden="false" customHeight="true" outlineLevel="0" collapsed="false">
      <c r="A246" s="33" t="s">
        <v>878</v>
      </c>
      <c r="B246" s="22" t="str">
        <f aca="false">HYPERLINK(CONCATENATE("https://www.google.com/maps/search/?api=1&amp;query=9F4F",LEFT(A246,4),"%2B",RIGHT(A246,2)),A246)</f>
        <v>Winterdienst</v>
      </c>
      <c r="C246" s="37"/>
      <c r="D246" s="34" t="n">
        <v>43873</v>
      </c>
      <c r="E246" s="34" t="s">
        <v>45</v>
      </c>
      <c r="F246" s="35" t="s">
        <v>592</v>
      </c>
      <c r="G246" s="35" t="s">
        <v>879</v>
      </c>
      <c r="H246" s="26"/>
      <c r="I246" s="26"/>
      <c r="J246" s="27"/>
      <c r="K246" s="29"/>
      <c r="L246" s="29"/>
      <c r="M246" s="30" t="s">
        <v>42</v>
      </c>
      <c r="N246" s="31" t="str">
        <f aca="false">LEFT(M246,1)</f>
        <v>G</v>
      </c>
      <c r="O246" s="32"/>
      <c r="P246" s="32"/>
      <c r="Q246" s="32"/>
      <c r="R246" s="32"/>
      <c r="S246" s="32"/>
      <c r="T246" s="32"/>
      <c r="U246" s="32"/>
      <c r="V246" s="32"/>
      <c r="W246" s="32"/>
      <c r="X246" s="32"/>
      <c r="Y246" s="32"/>
      <c r="Z246" s="32"/>
      <c r="AA246" s="32" t="s">
        <v>43</v>
      </c>
    </row>
    <row r="247" customFormat="false" ht="211.5" hidden="false" customHeight="true" outlineLevel="0" collapsed="false">
      <c r="A247" s="39" t="s">
        <v>880</v>
      </c>
      <c r="B247" s="22" t="str">
        <f aca="false">HYPERLINK(CONCATENATE("https://www.google.com/maps/search/?api=1&amp;query=9F4F",LEFT(A247,4),"%2B",RIGHT(A247,2)),A247)</f>
        <v>6Q3G+97</v>
      </c>
      <c r="C247" s="40" t="s">
        <v>881</v>
      </c>
      <c r="D247" s="41" t="n">
        <v>43282</v>
      </c>
      <c r="E247" s="41" t="s">
        <v>36</v>
      </c>
      <c r="F247" s="40" t="s">
        <v>882</v>
      </c>
      <c r="G247" s="40" t="s">
        <v>883</v>
      </c>
      <c r="H247" s="26" t="s">
        <v>884</v>
      </c>
      <c r="I247" s="26" t="s">
        <v>885</v>
      </c>
      <c r="J247" s="27"/>
      <c r="K247" s="29"/>
      <c r="L247" s="29"/>
      <c r="M247" s="42"/>
      <c r="N247" s="43"/>
      <c r="O247" s="32"/>
      <c r="P247" s="32"/>
      <c r="Q247" s="32"/>
      <c r="R247" s="32"/>
      <c r="S247" s="32"/>
      <c r="T247" s="32"/>
      <c r="U247" s="32"/>
      <c r="V247" s="32"/>
      <c r="W247" s="32"/>
      <c r="X247" s="32"/>
      <c r="Y247" s="32"/>
      <c r="Z247" s="32"/>
      <c r="AA247" s="32"/>
    </row>
    <row r="248" customFormat="false" ht="291.75" hidden="false" customHeight="true" outlineLevel="0" collapsed="false">
      <c r="A248" s="39" t="s">
        <v>886</v>
      </c>
      <c r="B248" s="22" t="str">
        <f aca="false">HYPERLINK(CONCATENATE("https://www.google.com/maps/search/?api=1&amp;query=9F4F",LEFT(A248,4),"%2B",RIGHT(A248,2)),A248)</f>
        <v>6Q7V+23</v>
      </c>
      <c r="C248" s="40" t="s">
        <v>887</v>
      </c>
      <c r="D248" s="41" t="n">
        <v>43073</v>
      </c>
      <c r="E248" s="41" t="s">
        <v>36</v>
      </c>
      <c r="F248" s="40" t="s">
        <v>888</v>
      </c>
      <c r="G248" s="40" t="s">
        <v>889</v>
      </c>
      <c r="H248" s="26" t="s">
        <v>890</v>
      </c>
      <c r="I248" s="26" t="s">
        <v>891</v>
      </c>
      <c r="J248" s="27"/>
      <c r="K248" s="29"/>
      <c r="L248" s="29"/>
      <c r="M248" s="42"/>
      <c r="N248" s="43"/>
      <c r="O248" s="32"/>
      <c r="P248" s="32"/>
      <c r="Q248" s="32"/>
      <c r="R248" s="32"/>
      <c r="S248" s="32"/>
      <c r="T248" s="32"/>
      <c r="U248" s="32"/>
      <c r="V248" s="32"/>
      <c r="W248" s="32"/>
      <c r="X248" s="32"/>
      <c r="Y248" s="32"/>
      <c r="Z248" s="32"/>
      <c r="AA248" s="32"/>
    </row>
    <row r="249" customFormat="false" ht="284.25" hidden="false" customHeight="true" outlineLevel="0" collapsed="false">
      <c r="A249" s="39" t="s">
        <v>892</v>
      </c>
      <c r="B249" s="22" t="str">
        <f aca="false">HYPERLINK(CONCATENATE("https://www.google.com/maps/search/?api=1&amp;query=9F4F",LEFT(A249,4),"%2B",RIGHT(A249,2)),A249)</f>
        <v>7QF6+HG</v>
      </c>
      <c r="C249" s="40" t="s">
        <v>893</v>
      </c>
      <c r="D249" s="41" t="n">
        <v>40431</v>
      </c>
      <c r="E249" s="41" t="s">
        <v>36</v>
      </c>
      <c r="F249" s="40" t="s">
        <v>894</v>
      </c>
      <c r="G249" s="40" t="s">
        <v>895</v>
      </c>
      <c r="H249" s="26" t="s">
        <v>896</v>
      </c>
      <c r="I249" s="26" t="s">
        <v>175</v>
      </c>
      <c r="J249" s="27"/>
      <c r="K249" s="29"/>
      <c r="L249" s="29"/>
      <c r="M249" s="42"/>
      <c r="N249" s="43"/>
      <c r="O249" s="32"/>
      <c r="P249" s="32"/>
      <c r="Q249" s="32"/>
      <c r="R249" s="32"/>
      <c r="S249" s="32"/>
      <c r="T249" s="32"/>
      <c r="U249" s="32"/>
      <c r="V249" s="32"/>
      <c r="W249" s="32"/>
      <c r="X249" s="32"/>
      <c r="Y249" s="32"/>
      <c r="Z249" s="32"/>
      <c r="AA249" s="32"/>
    </row>
    <row r="250" customFormat="false" ht="85.15" hidden="false" customHeight="true" outlineLevel="0" collapsed="false">
      <c r="A250" s="39" t="s">
        <v>897</v>
      </c>
      <c r="B250" s="22" t="str">
        <f aca="false">HYPERLINK(CONCATENATE("https://www.google.com/maps/search/?api=1&amp;query=9F4F",LEFT(A250,4),"%2B",RIGHT(A250,2)),A250)</f>
        <v>7QJF+2R</v>
      </c>
      <c r="C250" s="40" t="s">
        <v>898</v>
      </c>
      <c r="D250" s="41" t="n">
        <v>43440</v>
      </c>
      <c r="E250" s="41" t="s">
        <v>36</v>
      </c>
      <c r="F250" s="40" t="s">
        <v>899</v>
      </c>
      <c r="G250" s="40" t="s">
        <v>900</v>
      </c>
      <c r="H250" s="26" t="s">
        <v>901</v>
      </c>
      <c r="I250" s="26" t="s">
        <v>902</v>
      </c>
      <c r="J250" s="27"/>
      <c r="K250" s="29"/>
      <c r="L250" s="29"/>
      <c r="M250" s="42"/>
      <c r="N250" s="43"/>
      <c r="O250" s="32"/>
      <c r="P250" s="32"/>
      <c r="Q250" s="32"/>
      <c r="R250" s="32"/>
      <c r="S250" s="32"/>
      <c r="T250" s="32"/>
      <c r="U250" s="32"/>
      <c r="V250" s="32"/>
      <c r="W250" s="32"/>
      <c r="X250" s="32"/>
      <c r="Y250" s="32"/>
      <c r="Z250" s="32"/>
      <c r="AA250" s="32"/>
    </row>
    <row r="251" customFormat="false" ht="96" hidden="false" customHeight="true" outlineLevel="0" collapsed="false">
      <c r="A251" s="39" t="s">
        <v>903</v>
      </c>
      <c r="B251" s="22" t="str">
        <f aca="false">HYPERLINK(CONCATENATE("https://www.google.com/maps/search/?api=1&amp;query=9F4F",LEFT(A251,4),"%2B",RIGHT(A251,2)),A251)</f>
        <v>7Q64+F9</v>
      </c>
      <c r="C251" s="40" t="s">
        <v>904</v>
      </c>
      <c r="D251" s="41" t="n">
        <v>43550</v>
      </c>
      <c r="E251" s="41" t="s">
        <v>36</v>
      </c>
      <c r="F251" s="40" t="s">
        <v>905</v>
      </c>
      <c r="G251" s="40" t="s">
        <v>906</v>
      </c>
      <c r="H251" s="26" t="s">
        <v>901</v>
      </c>
      <c r="I251" s="26" t="s">
        <v>907</v>
      </c>
      <c r="J251" s="27"/>
      <c r="K251" s="29"/>
      <c r="L251" s="29"/>
      <c r="M251" s="42"/>
      <c r="N251" s="43"/>
      <c r="O251" s="32"/>
      <c r="P251" s="32"/>
      <c r="Q251" s="32"/>
      <c r="R251" s="32"/>
      <c r="S251" s="32"/>
      <c r="T251" s="32"/>
      <c r="U251" s="32"/>
      <c r="V251" s="32"/>
      <c r="W251" s="32"/>
      <c r="X251" s="32"/>
      <c r="Y251" s="32"/>
      <c r="Z251" s="32"/>
      <c r="AA251" s="32"/>
    </row>
    <row r="252" customFormat="false" ht="109.6" hidden="false" customHeight="true" outlineLevel="0" collapsed="false">
      <c r="A252" s="39" t="s">
        <v>908</v>
      </c>
      <c r="B252" s="22" t="str">
        <f aca="false">HYPERLINK(CONCATENATE("https://www.google.com/maps/search/?api=1&amp;query=9F4F",LEFT(A252,4),"%2B",RIGHT(A252,2)),A252)</f>
        <v>7Q87+6P</v>
      </c>
      <c r="C252" s="40" t="s">
        <v>909</v>
      </c>
      <c r="D252" s="41" t="n">
        <v>43730</v>
      </c>
      <c r="E252" s="41" t="s">
        <v>910</v>
      </c>
      <c r="F252" s="40" t="s">
        <v>911</v>
      </c>
      <c r="G252" s="40" t="s">
        <v>912</v>
      </c>
      <c r="H252" s="26" t="s">
        <v>913</v>
      </c>
      <c r="I252" s="26" t="s">
        <v>914</v>
      </c>
      <c r="J252" s="27"/>
      <c r="K252" s="29"/>
      <c r="L252" s="29"/>
      <c r="M252" s="42"/>
      <c r="N252" s="43"/>
      <c r="O252" s="32"/>
      <c r="P252" s="32"/>
      <c r="Q252" s="32"/>
      <c r="R252" s="32"/>
      <c r="S252" s="32"/>
      <c r="T252" s="32"/>
      <c r="U252" s="32"/>
      <c r="V252" s="32"/>
      <c r="W252" s="32"/>
      <c r="X252" s="32"/>
      <c r="Y252" s="32"/>
      <c r="Z252" s="32"/>
      <c r="AA252" s="32"/>
    </row>
    <row r="253" customFormat="false" ht="85.15" hidden="false" customHeight="true" outlineLevel="0" collapsed="false">
      <c r="A253" s="39" t="s">
        <v>915</v>
      </c>
      <c r="B253" s="22" t="str">
        <f aca="false">HYPERLINK(CONCATENATE("https://www.google.com/maps/search/?api=1&amp;query=9F4F",LEFT(A253,4),"%2B",RIGHT(A253,2)),A253)</f>
        <v>7RG4+R6</v>
      </c>
      <c r="C253" s="40" t="s">
        <v>916</v>
      </c>
      <c r="D253" s="41" t="n">
        <v>43431</v>
      </c>
      <c r="E253" s="41" t="s">
        <v>36</v>
      </c>
      <c r="F253" s="40" t="s">
        <v>917</v>
      </c>
      <c r="G253" s="40" t="s">
        <v>918</v>
      </c>
      <c r="H253" s="26" t="s">
        <v>366</v>
      </c>
      <c r="I253" s="26" t="s">
        <v>919</v>
      </c>
      <c r="J253" s="27"/>
      <c r="K253" s="29"/>
      <c r="L253" s="29"/>
      <c r="M253" s="42"/>
      <c r="N253" s="43"/>
      <c r="O253" s="32"/>
      <c r="P253" s="32"/>
      <c r="Q253" s="32"/>
      <c r="R253" s="32"/>
      <c r="S253" s="32"/>
      <c r="T253" s="32"/>
      <c r="U253" s="32"/>
      <c r="V253" s="32"/>
      <c r="W253" s="32"/>
      <c r="X253" s="32"/>
      <c r="Y253" s="32"/>
      <c r="Z253" s="32"/>
      <c r="AA253" s="32"/>
    </row>
    <row r="254" customFormat="false" ht="133.8" hidden="false" customHeight="true" outlineLevel="0" collapsed="false">
      <c r="A254" s="39" t="s">
        <v>920</v>
      </c>
      <c r="B254" s="22" t="str">
        <f aca="false">HYPERLINK(CONCATENATE("https://www.google.com/maps/search/?api=1&amp;query=9F4F",LEFT(A254,4),"%2B",RIGHT(A254,2)),A254)</f>
        <v>7RP3+H8</v>
      </c>
      <c r="C254" s="40" t="s">
        <v>921</v>
      </c>
      <c r="D254" s="41" t="n">
        <v>43431</v>
      </c>
      <c r="E254" s="41" t="s">
        <v>36</v>
      </c>
      <c r="F254" s="40" t="s">
        <v>922</v>
      </c>
      <c r="G254" s="40" t="s">
        <v>923</v>
      </c>
      <c r="H254" s="26" t="s">
        <v>924</v>
      </c>
      <c r="I254" s="26" t="s">
        <v>175</v>
      </c>
      <c r="J254" s="27"/>
      <c r="K254" s="29"/>
      <c r="L254" s="29"/>
      <c r="M254" s="42"/>
      <c r="N254" s="43"/>
      <c r="O254" s="32"/>
      <c r="P254" s="32"/>
      <c r="Q254" s="32"/>
      <c r="R254" s="32"/>
      <c r="S254" s="32"/>
      <c r="T254" s="32"/>
      <c r="U254" s="32"/>
      <c r="V254" s="32"/>
      <c r="W254" s="32"/>
      <c r="X254" s="32"/>
      <c r="Y254" s="32"/>
      <c r="Z254" s="32"/>
      <c r="AA254" s="32"/>
    </row>
    <row r="255" customFormat="false" ht="105.75" hidden="false" customHeight="true" outlineLevel="0" collapsed="false">
      <c r="B255" s="2"/>
      <c r="I255" s="52"/>
      <c r="J255" s="53"/>
    </row>
    <row r="256" customFormat="false" ht="85.15" hidden="false" customHeight="true" outlineLevel="0" collapsed="false"/>
    <row r="257" customFormat="false" ht="85.15" hidden="false" customHeight="true" outlineLevel="0" collapsed="false"/>
    <row r="258" customFormat="false" ht="85.15" hidden="false" customHeight="true" outlineLevel="0" collapsed="false"/>
    <row r="259" customFormat="false" ht="85.15" hidden="false" customHeight="true" outlineLevel="0" collapsed="false"/>
    <row r="260" customFormat="false" ht="85.15" hidden="false" customHeight="true" outlineLevel="0" collapsed="false"/>
    <row r="261" customFormat="false" ht="85.15" hidden="false" customHeight="true" outlineLevel="0" collapsed="false"/>
    <row r="262" customFormat="false" ht="85.15" hidden="false" customHeight="true" outlineLevel="0" collapsed="false"/>
    <row r="263" customFormat="false" ht="85.15" hidden="false" customHeight="true" outlineLevel="0" collapsed="false"/>
    <row r="264" customFormat="false" ht="85.15" hidden="false" customHeight="true" outlineLevel="0" collapsed="false"/>
    <row r="265" customFormat="false" ht="85.15" hidden="false" customHeight="true" outlineLevel="0" collapsed="false"/>
    <row r="266" customFormat="false" ht="85.15" hidden="false" customHeight="true" outlineLevel="0" collapsed="false"/>
    <row r="267" customFormat="false" ht="85.15" hidden="false" customHeight="true" outlineLevel="0" collapsed="false"/>
    <row r="268" customFormat="false" ht="85.15" hidden="false" customHeight="true" outlineLevel="0" collapsed="false"/>
    <row r="269" customFormat="false" ht="85.15" hidden="false" customHeight="true" outlineLevel="0" collapsed="false"/>
    <row r="270" customFormat="false" ht="85.15" hidden="false" customHeight="true" outlineLevel="0" collapsed="false"/>
    <row r="271" customFormat="false" ht="85.15" hidden="false" customHeight="true" outlineLevel="0" collapsed="false"/>
    <row r="272" customFormat="false" ht="85.15" hidden="false" customHeight="true" outlineLevel="0" collapsed="false"/>
    <row r="273" customFormat="false" ht="85.15" hidden="false" customHeight="true" outlineLevel="0" collapsed="false"/>
    <row r="274" customFormat="false" ht="85.15" hidden="false" customHeight="true" outlineLevel="0" collapsed="false"/>
    <row r="275" customFormat="false" ht="85.15" hidden="false" customHeight="true" outlineLevel="0" collapsed="false"/>
  </sheetData>
  <autoFilter ref="A6:AA254"/>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08)"/>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08)"/>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1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11)"/>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56</TotalTime>
  <Application>LibreOffice/6.3.5.2$Windows_x86 LibreOffice_project/dd0751754f11728f69b42ee2af66670068624673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2020-03-09T19:32:04Z</dcterms:created>
  <dc:creator>Jens Spille</dc:creator>
  <dc:description/>
  <dc:language>de-DE</dc:language>
  <cp:lastModifiedBy/>
  <dcterms:modified xsi:type="dcterms:W3CDTF">2020-09-18T22:07:47Z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