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adhamzafer/Desktop/"/>
    </mc:Choice>
  </mc:AlternateContent>
  <xr:revisionPtr revIDLastSave="0" documentId="8_{3D9C22D1-02F1-C54E-9747-EE122EF2D08D}" xr6:coauthVersionLast="47" xr6:coauthVersionMax="47" xr10:uidLastSave="{00000000-0000-0000-0000-000000000000}"/>
  <bookViews>
    <workbookView xWindow="0" yWindow="500" windowWidth="28800" windowHeight="16220" activeTab="2" xr2:uid="{5F201102-7C96-4E16-81F1-D0E6EA9B4962}"/>
  </bookViews>
  <sheets>
    <sheet name="1. total subs analysis" sheetId="1" r:id="rId1"/>
    <sheet name="2. total vids analysis" sheetId="3" r:id="rId2"/>
    <sheet name="3. total views analysi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 i="3" l="1"/>
  <c r="O11" i="3"/>
  <c r="M12" i="3"/>
  <c r="D12" i="3"/>
  <c r="N12" i="3" s="1"/>
  <c r="M11" i="3"/>
  <c r="D11" i="3"/>
  <c r="N11" i="3" s="1"/>
  <c r="M10" i="3"/>
  <c r="D10" i="3"/>
  <c r="N10" i="3" s="1"/>
  <c r="M12" i="2"/>
  <c r="D12" i="2"/>
  <c r="N12" i="2" s="1"/>
  <c r="M11" i="2"/>
  <c r="D11" i="2"/>
  <c r="N11" i="2" s="1"/>
  <c r="M10" i="2"/>
  <c r="D10" i="2"/>
  <c r="N10" i="2" s="1"/>
  <c r="M10" i="1"/>
  <c r="N10" i="1"/>
  <c r="M11" i="1"/>
  <c r="M12" i="1"/>
  <c r="D10" i="1"/>
  <c r="F10" i="1"/>
  <c r="H10" i="1" s="1"/>
  <c r="D11" i="1"/>
  <c r="N11" i="1" s="1"/>
  <c r="D12" i="1"/>
  <c r="N12" i="1" s="1"/>
  <c r="F11" i="3" l="1"/>
  <c r="F12" i="3"/>
  <c r="F10" i="3"/>
  <c r="F11" i="2"/>
  <c r="F12" i="2"/>
  <c r="F10" i="2"/>
  <c r="F12" i="1"/>
  <c r="H12" i="1" s="1"/>
  <c r="P12" i="1" s="1"/>
  <c r="F11" i="1"/>
  <c r="P10" i="1"/>
  <c r="O10" i="1"/>
  <c r="O12" i="1"/>
  <c r="H12" i="3" l="1"/>
  <c r="P12" i="3" s="1"/>
  <c r="O10" i="3"/>
  <c r="H10" i="3"/>
  <c r="P10" i="3" s="1"/>
  <c r="H11" i="3"/>
  <c r="P11" i="3" s="1"/>
  <c r="H10" i="2"/>
  <c r="P10" i="2" s="1"/>
  <c r="O10" i="2"/>
  <c r="O12" i="2"/>
  <c r="H12" i="2"/>
  <c r="P12" i="2" s="1"/>
  <c r="O11" i="2"/>
  <c r="H11" i="2"/>
  <c r="P11" i="2" s="1"/>
  <c r="O11" i="1"/>
  <c r="H11" i="1"/>
  <c r="P11" i="1" s="1"/>
</calcChain>
</file>

<file path=xl/sharedStrings.xml><?xml version="1.0" encoding="utf-8"?>
<sst xmlns="http://schemas.openxmlformats.org/spreadsheetml/2006/main" count="78" uniqueCount="36">
  <si>
    <t>Total Subscribers Analysis</t>
  </si>
  <si>
    <t>Reconciliations (Excel vs SQL)</t>
  </si>
  <si>
    <t>Channel Name</t>
  </si>
  <si>
    <t>Avg Views per Vid (Excel)</t>
  </si>
  <si>
    <t>Avg Views per Vid (SQL)</t>
  </si>
  <si>
    <t>Potential Product Sales per video</t>
  </si>
  <si>
    <t xml:space="preserve">Potential Product Sales per video (Excel) </t>
  </si>
  <si>
    <t xml:space="preserve">Potential Product Sales per video (SQL) </t>
  </si>
  <si>
    <t>Net profit (Excel)</t>
  </si>
  <si>
    <t>Net profit (SQL)</t>
  </si>
  <si>
    <t>Conversion rate</t>
  </si>
  <si>
    <t>Product cost</t>
  </si>
  <si>
    <t>Campaign cost</t>
  </si>
  <si>
    <t>NoCopyrightSounds</t>
  </si>
  <si>
    <t>DanTDM</t>
  </si>
  <si>
    <t>Dan Rhodes</t>
  </si>
  <si>
    <t>Potential revenue per video ($USD) (Excel)</t>
  </si>
  <si>
    <t>Potential revenue per video ($USD) (SQL)</t>
  </si>
  <si>
    <t xml:space="preserve">Avg Views per Vid </t>
  </si>
  <si>
    <t>Difference 
(Excel vs SQL)</t>
  </si>
  <si>
    <t>Potential revenue per video ($USD)</t>
  </si>
  <si>
    <t xml:space="preserve">Net profit </t>
  </si>
  <si>
    <t>Recommendations</t>
  </si>
  <si>
    <t>Based on the viewershp and views per subscriber, Dan Rhodes appears to be the best option to advance with because there's a higher return on investment with Dan Rhodes compared to the other channels.</t>
  </si>
  <si>
    <t>Total Videos Analysis</t>
  </si>
  <si>
    <t>GRM Daily</t>
  </si>
  <si>
    <t>Man City</t>
  </si>
  <si>
    <t>Yogscast</t>
  </si>
  <si>
    <t>Total Views Analysis</t>
  </si>
  <si>
    <t>Mister Max</t>
  </si>
  <si>
    <t>Campaign type</t>
  </si>
  <si>
    <t>Product placement</t>
  </si>
  <si>
    <t>Althought Yogscast is the only channel with a positive net profit, the return on investment does not yied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</si>
  <si>
    <t>11-video series sponsorship ($5k per vid)</t>
  </si>
  <si>
    <t>Influencer marketing</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</si>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</sst>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13"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b/>
      <sz val="18"/>
      <color theme="1"/>
      <name val="Aptos Narrow"/>
      <family val="2"/>
      <scheme val="minor"/>
    </font>
    <font>
      <b/>
      <sz val="16"/>
      <color theme="1"/>
      <name val="Aptos Narrow"/>
      <family val="2"/>
      <scheme val="minor"/>
    </font>
    <font>
      <b/>
      <sz val="11"/>
      <color rgb="FF006100"/>
      <name val="Aptos Narrow"/>
      <family val="2"/>
      <scheme val="minor"/>
    </font>
    <font>
      <b/>
      <sz val="18"/>
      <color theme="1"/>
      <name val="Al Nile"/>
      <charset val="178"/>
    </font>
    <font>
      <sz val="11"/>
      <color theme="1"/>
      <name val="Al Nile"/>
      <charset val="178"/>
    </font>
    <font>
      <b/>
      <sz val="11"/>
      <color theme="1"/>
      <name val="Al Nile"/>
      <charset val="178"/>
    </font>
    <font>
      <b/>
      <sz val="16"/>
      <color theme="1"/>
      <name val="Al Nile"/>
      <charset val="178"/>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5"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16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cellStyleXfs>
  <cellXfs count="41">
    <xf numFmtId="0" fontId="0" fillId="0" borderId="0" xfId="0"/>
    <xf numFmtId="0" fontId="5" fillId="0" borderId="0" xfId="0" applyFont="1"/>
    <xf numFmtId="0" fontId="0" fillId="0" borderId="1" xfId="0" applyBorder="1"/>
    <xf numFmtId="0" fontId="0" fillId="0" borderId="1" xfId="0" applyBorder="1" applyAlignment="1">
      <alignment horizontal="center" wrapText="1"/>
    </xf>
    <xf numFmtId="0" fontId="4" fillId="4" borderId="1" xfId="4" applyBorder="1" applyAlignment="1">
      <alignment horizontal="center" wrapText="1"/>
    </xf>
    <xf numFmtId="0" fontId="3" fillId="3" borderId="1" xfId="3" applyBorder="1" applyAlignment="1">
      <alignment horizontal="center" wrapText="1"/>
    </xf>
    <xf numFmtId="0" fontId="2" fillId="2" borderId="1" xfId="2" applyBorder="1" applyAlignment="1">
      <alignment horizontal="center" wrapText="1"/>
    </xf>
    <xf numFmtId="0" fontId="1" fillId="5" borderId="1" xfId="5" applyBorder="1" applyAlignment="1">
      <alignment horizontal="center" wrapText="1"/>
    </xf>
    <xf numFmtId="0" fontId="1" fillId="5" borderId="1" xfId="5" applyBorder="1"/>
    <xf numFmtId="165" fontId="0" fillId="0" borderId="1" xfId="1" applyNumberFormat="1" applyFont="1" applyBorder="1"/>
    <xf numFmtId="165" fontId="4" fillId="4" borderId="1" xfId="1" applyNumberFormat="1" applyFont="1" applyFill="1" applyBorder="1" applyAlignment="1">
      <alignment horizontal="center" wrapText="1"/>
    </xf>
    <xf numFmtId="165" fontId="0" fillId="0" borderId="0" xfId="1" applyNumberFormat="1" applyFont="1"/>
    <xf numFmtId="165" fontId="0" fillId="0" borderId="0" xfId="0" applyNumberFormat="1"/>
    <xf numFmtId="0" fontId="0" fillId="5" borderId="1" xfId="5" applyFont="1" applyBorder="1" applyAlignment="1">
      <alignment horizontal="center" wrapText="1"/>
    </xf>
    <xf numFmtId="165" fontId="8" fillId="2" borderId="1" xfId="2" applyNumberFormat="1" applyFont="1" applyBorder="1"/>
    <xf numFmtId="0" fontId="0" fillId="5" borderId="1" xfId="5" applyFont="1" applyBorder="1"/>
    <xf numFmtId="0" fontId="0" fillId="0" borderId="1" xfId="0" applyBorder="1" applyAlignment="1">
      <alignment horizontal="right"/>
    </xf>
    <xf numFmtId="0" fontId="6" fillId="6" borderId="0" xfId="0" applyFont="1" applyFill="1" applyAlignment="1">
      <alignment horizontal="center"/>
    </xf>
    <xf numFmtId="0" fontId="7" fillId="7" borderId="1" xfId="0" applyFont="1" applyFill="1" applyBorder="1" applyAlignment="1">
      <alignment horizontal="center" wrapText="1"/>
    </xf>
    <xf numFmtId="0" fontId="7" fillId="7" borderId="1" xfId="0" applyFont="1" applyFill="1" applyBorder="1" applyAlignment="1">
      <alignment horizontal="center"/>
    </xf>
    <xf numFmtId="0" fontId="0" fillId="0" borderId="0" xfId="0" applyAlignment="1">
      <alignment horizontal="center" wrapText="1"/>
    </xf>
    <xf numFmtId="0" fontId="9" fillId="6" borderId="0" xfId="0" applyFont="1" applyFill="1" applyAlignment="1">
      <alignment horizontal="center"/>
    </xf>
    <xf numFmtId="0" fontId="10" fillId="0" borderId="0" xfId="0" applyFont="1"/>
    <xf numFmtId="0" fontId="11" fillId="0" borderId="0" xfId="0" applyFont="1"/>
    <xf numFmtId="0" fontId="10" fillId="0" borderId="1" xfId="0" applyFont="1" applyBorder="1"/>
    <xf numFmtId="165" fontId="10" fillId="0" borderId="1" xfId="1" applyNumberFormat="1" applyFont="1" applyBorder="1"/>
    <xf numFmtId="0" fontId="10" fillId="0" borderId="1" xfId="0" applyFont="1" applyBorder="1" applyAlignment="1">
      <alignment horizontal="right"/>
    </xf>
    <xf numFmtId="0" fontId="12" fillId="7" borderId="1" xfId="0" applyFont="1" applyFill="1" applyBorder="1" applyAlignment="1">
      <alignment horizontal="center" wrapText="1"/>
    </xf>
    <xf numFmtId="0" fontId="12" fillId="7" borderId="1" xfId="0" applyFont="1" applyFill="1" applyBorder="1" applyAlignment="1">
      <alignment horizontal="center"/>
    </xf>
    <xf numFmtId="0" fontId="10" fillId="0" borderId="1" xfId="0" applyFont="1" applyBorder="1" applyAlignment="1">
      <alignment horizontal="center" wrapText="1"/>
    </xf>
    <xf numFmtId="0" fontId="10" fillId="5" borderId="1" xfId="5" applyFont="1" applyBorder="1" applyAlignment="1">
      <alignment horizontal="center" wrapText="1"/>
    </xf>
    <xf numFmtId="165" fontId="10" fillId="0" borderId="0" xfId="0" applyNumberFormat="1" applyFont="1"/>
    <xf numFmtId="165" fontId="10" fillId="0" borderId="0" xfId="1" applyNumberFormat="1" applyFont="1"/>
    <xf numFmtId="0" fontId="10" fillId="0" borderId="0" xfId="0" applyFont="1" applyAlignment="1">
      <alignment horizontal="center" wrapText="1"/>
    </xf>
    <xf numFmtId="0" fontId="10" fillId="8" borderId="1" xfId="5" applyFont="1" applyFill="1" applyBorder="1"/>
    <xf numFmtId="165" fontId="10" fillId="4" borderId="1" xfId="1" applyNumberFormat="1" applyFont="1" applyFill="1" applyBorder="1" applyAlignment="1">
      <alignment horizontal="center" wrapText="1"/>
    </xf>
    <xf numFmtId="0" fontId="10" fillId="3" borderId="1" xfId="3" applyFont="1" applyBorder="1" applyAlignment="1">
      <alignment horizontal="center" wrapText="1"/>
    </xf>
    <xf numFmtId="0" fontId="10" fillId="2" borderId="1" xfId="2" applyFont="1" applyBorder="1" applyAlignment="1">
      <alignment horizontal="center" wrapText="1"/>
    </xf>
    <xf numFmtId="165" fontId="10" fillId="9" borderId="1" xfId="1" applyNumberFormat="1" applyFont="1" applyFill="1" applyBorder="1" applyAlignment="1">
      <alignment horizontal="center" wrapText="1"/>
    </xf>
    <xf numFmtId="0" fontId="10" fillId="9" borderId="1" xfId="4" applyFont="1" applyFill="1" applyBorder="1" applyAlignment="1">
      <alignment horizontal="center" wrapText="1"/>
    </xf>
    <xf numFmtId="0" fontId="10" fillId="10" borderId="1" xfId="2" applyFont="1" applyFill="1" applyBorder="1" applyAlignment="1">
      <alignment horizontal="center" wrapText="1"/>
    </xf>
  </cellXfs>
  <cellStyles count="6">
    <cellStyle name="20% - Accent4" xfId="5" builtinId="42"/>
    <cellStyle name="Bad" xfId="3" builtinId="27"/>
    <cellStyle name="Comma" xfId="1" builtinId="3"/>
    <cellStyle name="Good" xfId="2" builtinId="26"/>
    <cellStyle name="Neutral" xfId="4" builtinId="28"/>
    <cellStyle name="Normal" xfId="0" builtinId="0"/>
  </cellStyles>
  <dxfs count="9">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2CDC-8B46-4845-A52B-7AB7A56147CC}">
  <dimension ref="A1:P19"/>
  <sheetViews>
    <sheetView zoomScale="130" zoomScaleNormal="130" workbookViewId="0">
      <selection activeCell="D9" sqref="D9"/>
    </sheetView>
  </sheetViews>
  <sheetFormatPr baseColWidth="10" defaultColWidth="8.83203125" defaultRowHeight="15" x14ac:dyDescent="0.2"/>
  <cols>
    <col min="1" max="1" width="22.1640625" customWidth="1"/>
    <col min="2" max="2" width="17.1640625" customWidth="1"/>
    <col min="3" max="3" width="17.5" customWidth="1"/>
    <col min="4" max="4" width="26.6640625" customWidth="1"/>
    <col min="5" max="5" width="24.5" customWidth="1"/>
    <col min="6" max="6" width="22.6640625" customWidth="1"/>
    <col min="7" max="7" width="20.33203125" customWidth="1"/>
    <col min="8" max="8" width="13.1640625" customWidth="1"/>
    <col min="9" max="9" width="12.6640625" bestFit="1" customWidth="1"/>
    <col min="13" max="14" width="18.5" customWidth="1"/>
    <col min="15" max="15" width="22.33203125" customWidth="1"/>
    <col min="16" max="16" width="12.5" customWidth="1"/>
  </cols>
  <sheetData>
    <row r="1" spans="1:16" ht="24" x14ac:dyDescent="0.3">
      <c r="A1" s="17" t="s">
        <v>0</v>
      </c>
      <c r="B1" s="17"/>
      <c r="C1" s="17"/>
      <c r="D1" s="17"/>
    </row>
    <row r="4" spans="1:16" x14ac:dyDescent="0.2">
      <c r="A4" s="1" t="s">
        <v>1</v>
      </c>
      <c r="C4" s="8" t="s">
        <v>10</v>
      </c>
      <c r="D4" s="2">
        <v>0.02</v>
      </c>
    </row>
    <row r="5" spans="1:16" x14ac:dyDescent="0.2">
      <c r="C5" s="8" t="s">
        <v>11</v>
      </c>
      <c r="D5" s="2">
        <v>5</v>
      </c>
    </row>
    <row r="6" spans="1:16" x14ac:dyDescent="0.2">
      <c r="C6" s="8" t="s">
        <v>12</v>
      </c>
      <c r="D6" s="9">
        <v>50000</v>
      </c>
    </row>
    <row r="7" spans="1:16" x14ac:dyDescent="0.2">
      <c r="C7" s="15" t="s">
        <v>30</v>
      </c>
      <c r="D7" s="16" t="s">
        <v>31</v>
      </c>
    </row>
    <row r="8" spans="1:16" ht="40" customHeight="1" x14ac:dyDescent="0.3">
      <c r="M8" s="18" t="s">
        <v>19</v>
      </c>
      <c r="N8" s="19"/>
      <c r="O8" s="19"/>
      <c r="P8" s="19"/>
    </row>
    <row r="9" spans="1:16" ht="40.5" customHeight="1" x14ac:dyDescent="0.2">
      <c r="A9" s="3" t="s">
        <v>2</v>
      </c>
      <c r="B9" s="10" t="s">
        <v>3</v>
      </c>
      <c r="C9" s="4" t="s">
        <v>4</v>
      </c>
      <c r="D9" s="5" t="s">
        <v>6</v>
      </c>
      <c r="E9" s="5" t="s">
        <v>7</v>
      </c>
      <c r="F9" s="6" t="s">
        <v>16</v>
      </c>
      <c r="G9" s="6" t="s">
        <v>17</v>
      </c>
      <c r="H9" s="7" t="s">
        <v>8</v>
      </c>
      <c r="I9" s="7" t="s">
        <v>9</v>
      </c>
      <c r="M9" s="10" t="s">
        <v>18</v>
      </c>
      <c r="N9" s="5" t="s">
        <v>5</v>
      </c>
      <c r="O9" s="6" t="s">
        <v>20</v>
      </c>
      <c r="P9" s="13" t="s">
        <v>21</v>
      </c>
    </row>
    <row r="10" spans="1:16" x14ac:dyDescent="0.2">
      <c r="A10" s="2" t="s">
        <v>13</v>
      </c>
      <c r="B10" s="9">
        <v>6920000</v>
      </c>
      <c r="C10" s="9">
        <v>6920000</v>
      </c>
      <c r="D10" s="9">
        <f>B10*$D$4</f>
        <v>138400</v>
      </c>
      <c r="E10" s="9">
        <v>138400</v>
      </c>
      <c r="F10" s="9">
        <f>D10*$D$5</f>
        <v>692000</v>
      </c>
      <c r="G10" s="9">
        <v>692000</v>
      </c>
      <c r="H10" s="9">
        <f>F10-$D$6</f>
        <v>642000</v>
      </c>
      <c r="I10" s="9">
        <v>642000</v>
      </c>
      <c r="M10" s="12">
        <f>B10-C10</f>
        <v>0</v>
      </c>
      <c r="N10" s="12">
        <f>D10-E10</f>
        <v>0</v>
      </c>
      <c r="O10" s="12">
        <f>F10-G10</f>
        <v>0</v>
      </c>
      <c r="P10" s="12">
        <f>H10-I10</f>
        <v>0</v>
      </c>
    </row>
    <row r="11" spans="1:16" x14ac:dyDescent="0.2">
      <c r="A11" s="2" t="s">
        <v>14</v>
      </c>
      <c r="B11" s="9">
        <v>5340000</v>
      </c>
      <c r="C11" s="9">
        <v>5340000</v>
      </c>
      <c r="D11" s="9">
        <f t="shared" ref="D11:D12" si="0">B11*$D$4</f>
        <v>106800</v>
      </c>
      <c r="E11" s="9">
        <v>106800</v>
      </c>
      <c r="F11" s="9">
        <f t="shared" ref="F11:F12" si="1">D11*$D$5</f>
        <v>534000</v>
      </c>
      <c r="G11" s="9">
        <v>534000</v>
      </c>
      <c r="H11" s="9">
        <f t="shared" ref="H11:H12" si="2">F11-$D$6</f>
        <v>484000</v>
      </c>
      <c r="I11" s="9">
        <v>484000</v>
      </c>
      <c r="M11" s="12">
        <f t="shared" ref="M11:M12" si="3">B11-C11</f>
        <v>0</v>
      </c>
      <c r="N11" s="12">
        <f t="shared" ref="N11:N12" si="4">D11-E11</f>
        <v>0</v>
      </c>
      <c r="O11" s="12">
        <f t="shared" ref="O11:O12" si="5">F11-G11</f>
        <v>0</v>
      </c>
      <c r="P11" s="12">
        <f>H11-I11</f>
        <v>0</v>
      </c>
    </row>
    <row r="12" spans="1:16" x14ac:dyDescent="0.2">
      <c r="A12" s="2" t="s">
        <v>15</v>
      </c>
      <c r="B12" s="9">
        <v>11150000</v>
      </c>
      <c r="C12" s="9">
        <v>11150000</v>
      </c>
      <c r="D12" s="9">
        <f t="shared" si="0"/>
        <v>223000</v>
      </c>
      <c r="E12" s="9">
        <v>223000</v>
      </c>
      <c r="F12" s="9">
        <f t="shared" si="1"/>
        <v>1115000</v>
      </c>
      <c r="G12" s="9">
        <v>1115000</v>
      </c>
      <c r="H12" s="14">
        <f t="shared" si="2"/>
        <v>1065000</v>
      </c>
      <c r="I12" s="14">
        <v>1065000</v>
      </c>
      <c r="M12" s="12">
        <f t="shared" si="3"/>
        <v>0</v>
      </c>
      <c r="N12" s="12">
        <f t="shared" si="4"/>
        <v>0</v>
      </c>
      <c r="O12" s="12">
        <f t="shared" si="5"/>
        <v>0</v>
      </c>
      <c r="P12" s="12">
        <f t="shared" ref="P12" si="6">H12-I12</f>
        <v>0</v>
      </c>
    </row>
    <row r="13" spans="1:16" x14ac:dyDescent="0.2">
      <c r="B13" s="11"/>
      <c r="C13" s="11"/>
    </row>
    <row r="14" spans="1:16" x14ac:dyDescent="0.2">
      <c r="C14" s="12"/>
    </row>
    <row r="15" spans="1:16" x14ac:dyDescent="0.2">
      <c r="C15" s="12"/>
    </row>
    <row r="16" spans="1:16" x14ac:dyDescent="0.2">
      <c r="C16" s="12"/>
    </row>
    <row r="17" spans="1:4" x14ac:dyDescent="0.2">
      <c r="A17" s="1" t="s">
        <v>22</v>
      </c>
    </row>
    <row r="19" spans="1:4" ht="43" customHeight="1" x14ac:dyDescent="0.2">
      <c r="A19" s="20" t="s">
        <v>23</v>
      </c>
      <c r="B19" s="20"/>
      <c r="C19" s="20"/>
      <c r="D19" s="20"/>
    </row>
  </sheetData>
  <mergeCells count="3">
    <mergeCell ref="A1:D1"/>
    <mergeCell ref="M8:P8"/>
    <mergeCell ref="A19:D19"/>
  </mergeCells>
  <conditionalFormatting sqref="M10:P12">
    <cfRule type="cellIs" dxfId="8" priority="1" operator="notEqual">
      <formula>0</formula>
    </cfRule>
    <cfRule type="expression" dxfId="7" priority="3">
      <formula>$M$10&lt;&gt;0</formula>
    </cfRule>
  </conditionalFormatting>
  <conditionalFormatting sqref="N10:N12">
    <cfRule type="expression" dxfId="6" priority="2">
      <formula>$M$10:$P$12&lt;&gt;0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70BC6-1438-40ED-B0D8-DFBF750E98EE}">
  <dimension ref="A1:P19"/>
  <sheetViews>
    <sheetView zoomScale="130" zoomScaleNormal="130" workbookViewId="0">
      <selection activeCell="H12" sqref="H12:I12"/>
    </sheetView>
  </sheetViews>
  <sheetFormatPr baseColWidth="10" defaultColWidth="8.83203125" defaultRowHeight="15" x14ac:dyDescent="0.2"/>
  <cols>
    <col min="1" max="1" width="22.1640625" customWidth="1"/>
    <col min="2" max="2" width="17.1640625" customWidth="1"/>
    <col min="3" max="3" width="17.5" customWidth="1"/>
    <col min="4" max="4" width="35.1640625" customWidth="1"/>
    <col min="5" max="5" width="24.5" customWidth="1"/>
    <col min="6" max="6" width="22.6640625" customWidth="1"/>
    <col min="7" max="7" width="20.33203125" customWidth="1"/>
    <col min="8" max="8" width="13.1640625" customWidth="1"/>
    <col min="9" max="9" width="12.6640625" bestFit="1" customWidth="1"/>
    <col min="13" max="14" width="18.5" customWidth="1"/>
    <col min="15" max="15" width="22.33203125" customWidth="1"/>
    <col min="16" max="16" width="12.5" customWidth="1"/>
  </cols>
  <sheetData>
    <row r="1" spans="1:16" ht="24" x14ac:dyDescent="0.3">
      <c r="A1" s="17" t="s">
        <v>24</v>
      </c>
      <c r="B1" s="17"/>
      <c r="C1" s="17"/>
      <c r="D1" s="17"/>
    </row>
    <row r="4" spans="1:16" x14ac:dyDescent="0.2">
      <c r="A4" s="1" t="s">
        <v>1</v>
      </c>
      <c r="C4" s="8" t="s">
        <v>10</v>
      </c>
      <c r="D4" s="2">
        <v>0.02</v>
      </c>
    </row>
    <row r="5" spans="1:16" x14ac:dyDescent="0.2">
      <c r="C5" s="8" t="s">
        <v>11</v>
      </c>
      <c r="D5" s="2">
        <v>5</v>
      </c>
    </row>
    <row r="6" spans="1:16" x14ac:dyDescent="0.2">
      <c r="C6" s="8" t="s">
        <v>12</v>
      </c>
      <c r="D6" s="9">
        <v>55000</v>
      </c>
    </row>
    <row r="7" spans="1:16" x14ac:dyDescent="0.2">
      <c r="C7" s="15" t="s">
        <v>30</v>
      </c>
      <c r="D7" s="16" t="s">
        <v>33</v>
      </c>
    </row>
    <row r="8" spans="1:16" ht="40" customHeight="1" x14ac:dyDescent="0.3">
      <c r="M8" s="18" t="s">
        <v>19</v>
      </c>
      <c r="N8" s="19"/>
      <c r="O8" s="19"/>
      <c r="P8" s="19"/>
    </row>
    <row r="9" spans="1:16" ht="40.5" customHeight="1" x14ac:dyDescent="0.2">
      <c r="A9" s="3" t="s">
        <v>2</v>
      </c>
      <c r="B9" s="10" t="s">
        <v>3</v>
      </c>
      <c r="C9" s="4" t="s">
        <v>4</v>
      </c>
      <c r="D9" s="5" t="s">
        <v>6</v>
      </c>
      <c r="E9" s="5" t="s">
        <v>7</v>
      </c>
      <c r="F9" s="6" t="s">
        <v>16</v>
      </c>
      <c r="G9" s="6" t="s">
        <v>17</v>
      </c>
      <c r="H9" s="7" t="s">
        <v>8</v>
      </c>
      <c r="I9" s="7" t="s">
        <v>9</v>
      </c>
      <c r="M9" s="10" t="s">
        <v>18</v>
      </c>
      <c r="N9" s="5" t="s">
        <v>5</v>
      </c>
      <c r="O9" s="6" t="s">
        <v>20</v>
      </c>
      <c r="P9" s="13" t="s">
        <v>21</v>
      </c>
    </row>
    <row r="10" spans="1:16" x14ac:dyDescent="0.2">
      <c r="A10" s="2" t="s">
        <v>25</v>
      </c>
      <c r="B10" s="9">
        <v>510000</v>
      </c>
      <c r="C10" s="9">
        <v>510000</v>
      </c>
      <c r="D10" s="9">
        <f>B10*$D$4</f>
        <v>10200</v>
      </c>
      <c r="E10" s="9">
        <v>10200</v>
      </c>
      <c r="F10" s="9">
        <f>D10*$D$5</f>
        <v>51000</v>
      </c>
      <c r="G10" s="9">
        <v>51000</v>
      </c>
      <c r="H10" s="9">
        <f>F10-$D$6</f>
        <v>-4000</v>
      </c>
      <c r="I10" s="9">
        <v>-4000</v>
      </c>
      <c r="M10" s="12">
        <f>B10-C10</f>
        <v>0</v>
      </c>
      <c r="N10" s="12">
        <f>D10-E10</f>
        <v>0</v>
      </c>
      <c r="O10" s="12">
        <f>F10-G10</f>
        <v>0</v>
      </c>
      <c r="P10" s="12">
        <f>H10-I10</f>
        <v>0</v>
      </c>
    </row>
    <row r="11" spans="1:16" x14ac:dyDescent="0.2">
      <c r="A11" s="2" t="s">
        <v>26</v>
      </c>
      <c r="B11" s="9">
        <v>240000</v>
      </c>
      <c r="C11" s="9">
        <v>240000</v>
      </c>
      <c r="D11" s="9">
        <f t="shared" ref="D11:D12" si="0">B11*$D$4</f>
        <v>4800</v>
      </c>
      <c r="E11" s="9">
        <v>4800</v>
      </c>
      <c r="F11" s="9">
        <f t="shared" ref="F11:F12" si="1">D11*$D$5</f>
        <v>24000</v>
      </c>
      <c r="G11" s="9">
        <v>24000</v>
      </c>
      <c r="H11" s="9">
        <f t="shared" ref="H11:H12" si="2">F11-$D$6</f>
        <v>-31000</v>
      </c>
      <c r="I11" s="9">
        <v>-31000</v>
      </c>
      <c r="M11" s="12">
        <f t="shared" ref="M11:M12" si="3">B11-C11</f>
        <v>0</v>
      </c>
      <c r="N11" s="12">
        <f t="shared" ref="N11:N12" si="4">D11-E11</f>
        <v>0</v>
      </c>
      <c r="O11" s="12">
        <f>F11-G11</f>
        <v>0</v>
      </c>
      <c r="P11" s="12">
        <f>H11-I11</f>
        <v>0</v>
      </c>
    </row>
    <row r="12" spans="1:16" x14ac:dyDescent="0.2">
      <c r="A12" s="2" t="s">
        <v>27</v>
      </c>
      <c r="B12" s="9">
        <v>710000</v>
      </c>
      <c r="C12" s="9">
        <v>710000</v>
      </c>
      <c r="D12" s="9">
        <f t="shared" si="0"/>
        <v>14200</v>
      </c>
      <c r="E12" s="9">
        <v>14200</v>
      </c>
      <c r="F12" s="9">
        <f t="shared" si="1"/>
        <v>71000</v>
      </c>
      <c r="G12" s="2">
        <v>71000</v>
      </c>
      <c r="H12" s="9">
        <f t="shared" si="2"/>
        <v>16000</v>
      </c>
      <c r="I12" s="9">
        <v>16000</v>
      </c>
      <c r="M12" s="12">
        <f t="shared" si="3"/>
        <v>0</v>
      </c>
      <c r="N12" s="12">
        <f t="shared" si="4"/>
        <v>0</v>
      </c>
      <c r="O12" s="12">
        <f>F12-G12</f>
        <v>0</v>
      </c>
      <c r="P12" s="12">
        <f t="shared" ref="P12" si="5">H12-I12</f>
        <v>0</v>
      </c>
    </row>
    <row r="13" spans="1:16" x14ac:dyDescent="0.2">
      <c r="B13" s="11"/>
      <c r="C13" s="11"/>
    </row>
    <row r="14" spans="1:16" x14ac:dyDescent="0.2">
      <c r="C14" s="12"/>
    </row>
    <row r="15" spans="1:16" x14ac:dyDescent="0.2">
      <c r="C15" s="12"/>
    </row>
    <row r="16" spans="1:16" x14ac:dyDescent="0.2">
      <c r="C16" s="12"/>
    </row>
    <row r="17" spans="1:4" x14ac:dyDescent="0.2">
      <c r="A17" s="1" t="s">
        <v>22</v>
      </c>
    </row>
    <row r="19" spans="1:4" ht="116" customHeight="1" x14ac:dyDescent="0.2">
      <c r="A19" s="20" t="s">
        <v>32</v>
      </c>
      <c r="B19" s="20"/>
      <c r="C19" s="20"/>
      <c r="D19" s="20"/>
    </row>
  </sheetData>
  <mergeCells count="3">
    <mergeCell ref="A1:D1"/>
    <mergeCell ref="M8:P8"/>
    <mergeCell ref="A19:D19"/>
  </mergeCells>
  <conditionalFormatting sqref="M10:P12">
    <cfRule type="cellIs" dxfId="5" priority="1" operator="notEqual">
      <formula>0</formula>
    </cfRule>
    <cfRule type="expression" dxfId="4" priority="3">
      <formula>$M$10&lt;&gt;0</formula>
    </cfRule>
  </conditionalFormatting>
  <conditionalFormatting sqref="N10:N12">
    <cfRule type="expression" dxfId="3" priority="2">
      <formula>$M$10:$P$12&lt;&gt;0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9B37-FC8C-4F8E-8D2E-0A5677972955}">
  <dimension ref="A1:P19"/>
  <sheetViews>
    <sheetView tabSelected="1" zoomScale="130" zoomScaleNormal="130" workbookViewId="0">
      <selection activeCell="E5" sqref="E5"/>
    </sheetView>
  </sheetViews>
  <sheetFormatPr baseColWidth="10" defaultColWidth="8.83203125" defaultRowHeight="18" x14ac:dyDescent="0.35"/>
  <cols>
    <col min="1" max="1" width="22.1640625" style="22" customWidth="1"/>
    <col min="2" max="2" width="17.1640625" style="22" customWidth="1"/>
    <col min="3" max="3" width="17.5" style="22" customWidth="1"/>
    <col min="4" max="4" width="26.6640625" style="22" customWidth="1"/>
    <col min="5" max="5" width="24.5" style="22" customWidth="1"/>
    <col min="6" max="6" width="22.6640625" style="22" customWidth="1"/>
    <col min="7" max="7" width="20.33203125" style="22" customWidth="1"/>
    <col min="8" max="8" width="13.1640625" style="22" customWidth="1"/>
    <col min="9" max="9" width="12.6640625" style="22" bestFit="1" customWidth="1"/>
    <col min="10" max="12" width="8.83203125" style="22"/>
    <col min="13" max="14" width="18.5" style="22" customWidth="1"/>
    <col min="15" max="15" width="22.33203125" style="22" customWidth="1"/>
    <col min="16" max="16" width="12.5" style="22" customWidth="1"/>
    <col min="17" max="16384" width="8.83203125" style="22"/>
  </cols>
  <sheetData>
    <row r="1" spans="1:16" ht="29" x14ac:dyDescent="0.55000000000000004">
      <c r="A1" s="21" t="s">
        <v>28</v>
      </c>
      <c r="B1" s="21"/>
      <c r="C1" s="21"/>
      <c r="D1" s="21"/>
    </row>
    <row r="4" spans="1:16" x14ac:dyDescent="0.35">
      <c r="A4" s="23" t="s">
        <v>1</v>
      </c>
      <c r="C4" s="34" t="s">
        <v>10</v>
      </c>
      <c r="D4" s="24">
        <v>0.02</v>
      </c>
    </row>
    <row r="5" spans="1:16" x14ac:dyDescent="0.35">
      <c r="C5" s="34" t="s">
        <v>11</v>
      </c>
      <c r="D5" s="24">
        <v>5</v>
      </c>
    </row>
    <row r="6" spans="1:16" x14ac:dyDescent="0.35">
      <c r="C6" s="34" t="s">
        <v>12</v>
      </c>
      <c r="D6" s="25">
        <v>130000</v>
      </c>
    </row>
    <row r="7" spans="1:16" x14ac:dyDescent="0.35">
      <c r="C7" s="34" t="s">
        <v>30</v>
      </c>
      <c r="D7" s="26" t="s">
        <v>34</v>
      </c>
    </row>
    <row r="8" spans="1:16" ht="40" customHeight="1" x14ac:dyDescent="0.5">
      <c r="M8" s="27" t="s">
        <v>19</v>
      </c>
      <c r="N8" s="28"/>
      <c r="O8" s="28"/>
      <c r="P8" s="28"/>
    </row>
    <row r="9" spans="1:16" ht="40.5" customHeight="1" x14ac:dyDescent="0.35">
      <c r="A9" s="29" t="s">
        <v>2</v>
      </c>
      <c r="B9" s="38" t="s">
        <v>3</v>
      </c>
      <c r="C9" s="39" t="s">
        <v>4</v>
      </c>
      <c r="D9" s="36" t="s">
        <v>6</v>
      </c>
      <c r="E9" s="36" t="s">
        <v>7</v>
      </c>
      <c r="F9" s="40" t="s">
        <v>16</v>
      </c>
      <c r="G9" s="40" t="s">
        <v>17</v>
      </c>
      <c r="H9" s="30" t="s">
        <v>8</v>
      </c>
      <c r="I9" s="30" t="s">
        <v>9</v>
      </c>
      <c r="M9" s="35" t="s">
        <v>18</v>
      </c>
      <c r="N9" s="36" t="s">
        <v>5</v>
      </c>
      <c r="O9" s="37" t="s">
        <v>20</v>
      </c>
      <c r="P9" s="30" t="s">
        <v>21</v>
      </c>
    </row>
    <row r="10" spans="1:16" x14ac:dyDescent="0.35">
      <c r="A10" s="24" t="s">
        <v>15</v>
      </c>
      <c r="B10" s="25">
        <v>11150000</v>
      </c>
      <c r="C10" s="25">
        <v>11150000</v>
      </c>
      <c r="D10" s="25">
        <f>B10*$D$4</f>
        <v>223000</v>
      </c>
      <c r="E10" s="25">
        <v>223000</v>
      </c>
      <c r="F10" s="25">
        <f>D10*$D$5</f>
        <v>1115000</v>
      </c>
      <c r="G10" s="25">
        <v>1115000</v>
      </c>
      <c r="H10" s="25">
        <f>F10-$D$6</f>
        <v>985000</v>
      </c>
      <c r="I10" s="25">
        <v>985000</v>
      </c>
      <c r="M10" s="31">
        <f>B10-C10</f>
        <v>0</v>
      </c>
      <c r="N10" s="31">
        <f>D10-E10</f>
        <v>0</v>
      </c>
      <c r="O10" s="31">
        <f>F10-G10</f>
        <v>0</v>
      </c>
      <c r="P10" s="31">
        <f>H10-I10</f>
        <v>0</v>
      </c>
    </row>
    <row r="11" spans="1:16" x14ac:dyDescent="0.35">
      <c r="A11" s="24" t="s">
        <v>14</v>
      </c>
      <c r="B11" s="25">
        <v>5340000</v>
      </c>
      <c r="C11" s="25">
        <v>5340000</v>
      </c>
      <c r="D11" s="25">
        <f t="shared" ref="D11:D12" si="0">B11*$D$4</f>
        <v>106800</v>
      </c>
      <c r="E11" s="25">
        <v>106800</v>
      </c>
      <c r="F11" s="25">
        <f t="shared" ref="F11:F12" si="1">D11*$D$5</f>
        <v>534000</v>
      </c>
      <c r="G11" s="25">
        <v>534000</v>
      </c>
      <c r="H11" s="25">
        <f t="shared" ref="H11:H12" si="2">F11-$D$6</f>
        <v>404000</v>
      </c>
      <c r="I11" s="25">
        <v>404000</v>
      </c>
      <c r="M11" s="31">
        <f t="shared" ref="M11:M12" si="3">B11-C11</f>
        <v>0</v>
      </c>
      <c r="N11" s="31">
        <f t="shared" ref="N11:N12" si="4">D11-E11</f>
        <v>0</v>
      </c>
      <c r="O11" s="31">
        <f t="shared" ref="O11:O12" si="5">F11-G11</f>
        <v>0</v>
      </c>
      <c r="P11" s="31">
        <f>H11-I11</f>
        <v>0</v>
      </c>
    </row>
    <row r="12" spans="1:16" x14ac:dyDescent="0.35">
      <c r="A12" s="24" t="s">
        <v>29</v>
      </c>
      <c r="B12" s="25">
        <v>14060000</v>
      </c>
      <c r="C12" s="25">
        <v>14060000</v>
      </c>
      <c r="D12" s="25">
        <f t="shared" si="0"/>
        <v>281200</v>
      </c>
      <c r="E12" s="25">
        <v>281200</v>
      </c>
      <c r="F12" s="25">
        <f t="shared" si="1"/>
        <v>1406000</v>
      </c>
      <c r="G12" s="25">
        <v>1406000</v>
      </c>
      <c r="H12" s="25">
        <f t="shared" si="2"/>
        <v>1276000</v>
      </c>
      <c r="I12" s="25">
        <v>1276000</v>
      </c>
      <c r="M12" s="31">
        <f t="shared" si="3"/>
        <v>0</v>
      </c>
      <c r="N12" s="31">
        <f t="shared" si="4"/>
        <v>0</v>
      </c>
      <c r="O12" s="31">
        <f t="shared" si="5"/>
        <v>0</v>
      </c>
      <c r="P12" s="31">
        <f t="shared" ref="P12" si="6">H12-I12</f>
        <v>0</v>
      </c>
    </row>
    <row r="13" spans="1:16" x14ac:dyDescent="0.35">
      <c r="B13" s="32"/>
      <c r="C13" s="32"/>
    </row>
    <row r="14" spans="1:16" x14ac:dyDescent="0.35">
      <c r="C14" s="31"/>
    </row>
    <row r="15" spans="1:16" x14ac:dyDescent="0.35">
      <c r="C15" s="31"/>
    </row>
    <row r="16" spans="1:16" x14ac:dyDescent="0.35">
      <c r="C16" s="31"/>
    </row>
    <row r="17" spans="1:4" x14ac:dyDescent="0.35">
      <c r="A17" s="23" t="s">
        <v>22</v>
      </c>
    </row>
    <row r="19" spans="1:4" ht="64" customHeight="1" x14ac:dyDescent="0.35">
      <c r="A19" s="33" t="s">
        <v>35</v>
      </c>
      <c r="B19" s="33"/>
      <c r="C19" s="33"/>
      <c r="D19" s="33"/>
    </row>
  </sheetData>
  <mergeCells count="3">
    <mergeCell ref="A1:D1"/>
    <mergeCell ref="M8:P8"/>
    <mergeCell ref="A19:D19"/>
  </mergeCells>
  <conditionalFormatting sqref="M10:P12">
    <cfRule type="cellIs" dxfId="2" priority="1" operator="notEqual">
      <formula>0</formula>
    </cfRule>
    <cfRule type="expression" dxfId="1" priority="3">
      <formula>$M$10&lt;&gt;0</formula>
    </cfRule>
  </conditionalFormatting>
  <conditionalFormatting sqref="N10:N12">
    <cfRule type="expression" dxfId="0" priority="2">
      <formula>$M$10:$P$12&lt;&gt;0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 total subs analysis</vt:lpstr>
      <vt:lpstr>2. total vids analysis</vt:lpstr>
      <vt:lpstr>3. 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David-Williams</dc:creator>
  <cp:lastModifiedBy>adham zafer</cp:lastModifiedBy>
  <dcterms:created xsi:type="dcterms:W3CDTF">2024-05-01T13:04:19Z</dcterms:created>
  <dcterms:modified xsi:type="dcterms:W3CDTF">2024-08-03T22:31:51Z</dcterms:modified>
</cp:coreProperties>
</file>