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"/>
    </mc:Choice>
  </mc:AlternateContent>
  <xr:revisionPtr revIDLastSave="1440" documentId="8_{771CECEA-5A0D-46AA-A9E8-86410B02AFB7}" xr6:coauthVersionLast="47" xr6:coauthVersionMax="47" xr10:uidLastSave="{003F8C7A-63BE-48C2-8B82-5C365888264B}"/>
  <bookViews>
    <workbookView xWindow="-96" yWindow="0" windowWidth="20832" windowHeight="16656" xr2:uid="{49D9CC53-F369-42A0-B640-CE2769127BBD}"/>
  </bookViews>
  <sheets>
    <sheet name="Sheet1" sheetId="1" r:id="rId1"/>
  </sheets>
  <definedNames>
    <definedName name="solver_adj" localSheetId="0" hidden="1">Sheet1!$C$29:$G$29,Sheet1!$C$23:$G$24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Sheet1!$C$23:$G$24</definedName>
    <definedName name="solver_lhs10" localSheetId="0" hidden="1">Sheet1!$L$28</definedName>
    <definedName name="solver_lhs11" localSheetId="0" hidden="1">Sheet1!$L$29</definedName>
    <definedName name="solver_lhs2" localSheetId="0" hidden="1">Sheet1!$C$29:$G$29</definedName>
    <definedName name="solver_lhs3" localSheetId="0" hidden="1">Sheet1!$L$21:$L$22</definedName>
    <definedName name="solver_lhs4" localSheetId="0" hidden="1">Sheet1!$L$23:$L$28</definedName>
    <definedName name="solver_lhs5" localSheetId="0" hidden="1">Sheet1!$L$29</definedName>
    <definedName name="solver_lhs6" localSheetId="0" hidden="1">Sheet1!$L$24</definedName>
    <definedName name="solver_lhs7" localSheetId="0" hidden="1">Sheet1!$L$25</definedName>
    <definedName name="solver_lhs8" localSheetId="0" hidden="1">Sheet1!$L$26</definedName>
    <definedName name="solver_lhs9" localSheetId="0" hidden="1">Sheet1!$L$27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1</definedName>
    <definedName name="solver_rel11" localSheetId="0" hidden="1">1</definedName>
    <definedName name="solver_rel2" localSheetId="0" hidden="1">5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"integer"</definedName>
    <definedName name="solver_rhs10" localSheetId="0" hidden="1">Sheet1!$N$28</definedName>
    <definedName name="solver_rhs11" localSheetId="0" hidden="1">Sheet1!$N$29</definedName>
    <definedName name="solver_rhs2" localSheetId="0" hidden="1">"binary"</definedName>
    <definedName name="solver_rhs3" localSheetId="0" hidden="1">Sheet1!$N$21:$N$22</definedName>
    <definedName name="solver_rhs4" localSheetId="0" hidden="1">Sheet1!$N$23:$N$28</definedName>
    <definedName name="solver_rhs5" localSheetId="0" hidden="1">Sheet1!$N$29</definedName>
    <definedName name="solver_rhs6" localSheetId="0" hidden="1">Sheet1!$N$24</definedName>
    <definedName name="solver_rhs7" localSheetId="0" hidden="1">Sheet1!$N$25</definedName>
    <definedName name="solver_rhs8" localSheetId="0" hidden="1">Sheet1!$N$26</definedName>
    <definedName name="solver_rhs9" localSheetId="0" hidden="1">Sheet1!$N$27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C18" i="1"/>
  <c r="G25" i="1"/>
  <c r="L27" i="1" s="1"/>
  <c r="F25" i="1"/>
  <c r="L26" i="1" s="1"/>
  <c r="E25" i="1"/>
  <c r="L25" i="1" s="1"/>
  <c r="D25" i="1"/>
  <c r="L24" i="1" s="1"/>
  <c r="C25" i="1"/>
  <c r="L23" i="1" s="1"/>
  <c r="H24" i="1"/>
  <c r="L22" i="1" s="1"/>
  <c r="H23" i="1"/>
  <c r="L21" i="1" s="1"/>
</calcChain>
</file>

<file path=xl/sharedStrings.xml><?xml version="1.0" encoding="utf-8"?>
<sst xmlns="http://schemas.openxmlformats.org/spreadsheetml/2006/main" count="35" uniqueCount="26">
  <si>
    <t xml:space="preserve">Plants </t>
  </si>
  <si>
    <t>Products</t>
  </si>
  <si>
    <t>Demand</t>
  </si>
  <si>
    <t>Fixed cost</t>
  </si>
  <si>
    <t xml:space="preserve">Capacity </t>
  </si>
  <si>
    <t xml:space="preserve">Min cost </t>
  </si>
  <si>
    <t>Plants</t>
  </si>
  <si>
    <t>Variable y</t>
  </si>
  <si>
    <t>Constraints</t>
  </si>
  <si>
    <t>prod1</t>
  </si>
  <si>
    <t>Capacity</t>
  </si>
  <si>
    <t>equal</t>
  </si>
  <si>
    <t>prod2</t>
  </si>
  <si>
    <t>Plant1</t>
  </si>
  <si>
    <t>Plant2</t>
  </si>
  <si>
    <t>Plant3</t>
  </si>
  <si>
    <t>Plant4</t>
  </si>
  <si>
    <t>Plant5</t>
  </si>
  <si>
    <t>less/equal</t>
  </si>
  <si>
    <t>y1</t>
  </si>
  <si>
    <t>y2</t>
  </si>
  <si>
    <t>y3</t>
  </si>
  <si>
    <t>y4</t>
  </si>
  <si>
    <t>y5</t>
  </si>
  <si>
    <t>Const1</t>
  </si>
  <si>
    <t>Const2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</si>
</sst>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F684-9CF9-426F-B8D3-9D2E59CD319F}">
  <dimension ref="B5:N29"/>
  <sheetViews>
    <sheetView tabSelected="1" workbookViewId="0">
      <selection activeCell="M17" sqref="M17"/>
    </sheetView>
  </sheetViews>
  <sheetFormatPr defaultRowHeight="14.4" x14ac:dyDescent="0.3"/>
  <sheetData>
    <row r="5" spans="2:9" x14ac:dyDescent="0.3">
      <c r="E5" t="s">
        <v>0</v>
      </c>
    </row>
    <row r="6" spans="2:9" x14ac:dyDescent="0.3">
      <c r="I6" t="s">
        <v>2</v>
      </c>
    </row>
    <row r="7" spans="2:9" x14ac:dyDescent="0.3">
      <c r="B7" t="s">
        <v>1</v>
      </c>
      <c r="C7">
        <v>1</v>
      </c>
      <c r="D7">
        <v>2</v>
      </c>
      <c r="E7">
        <v>3</v>
      </c>
      <c r="F7">
        <v>4</v>
      </c>
      <c r="G7">
        <v>5</v>
      </c>
    </row>
    <row r="9" spans="2:9" x14ac:dyDescent="0.3">
      <c r="B9">
        <v>1</v>
      </c>
      <c r="C9">
        <v>25</v>
      </c>
      <c r="D9">
        <v>23</v>
      </c>
      <c r="E9">
        <v>21</v>
      </c>
      <c r="F9">
        <v>24</v>
      </c>
      <c r="G9">
        <v>28</v>
      </c>
      <c r="I9">
        <v>2000</v>
      </c>
    </row>
    <row r="10" spans="2:9" x14ac:dyDescent="0.3">
      <c r="B10">
        <v>2</v>
      </c>
      <c r="C10">
        <v>15</v>
      </c>
      <c r="D10">
        <v>18</v>
      </c>
      <c r="E10">
        <v>14</v>
      </c>
      <c r="F10">
        <v>16</v>
      </c>
      <c r="G10">
        <v>20</v>
      </c>
      <c r="I10">
        <v>3500</v>
      </c>
    </row>
    <row r="12" spans="2:9" x14ac:dyDescent="0.3">
      <c r="B12" t="s">
        <v>3</v>
      </c>
      <c r="C12">
        <v>10000</v>
      </c>
      <c r="D12">
        <v>10000</v>
      </c>
      <c r="E12">
        <v>25000</v>
      </c>
      <c r="F12">
        <v>12500</v>
      </c>
      <c r="G12">
        <v>8000</v>
      </c>
    </row>
    <row r="14" spans="2:9" x14ac:dyDescent="0.3">
      <c r="B14" t="s">
        <v>4</v>
      </c>
      <c r="C14">
        <v>2000</v>
      </c>
      <c r="D14">
        <v>3000</v>
      </c>
      <c r="E14">
        <v>2000</v>
      </c>
      <c r="F14">
        <v>1000</v>
      </c>
      <c r="G14">
        <v>800</v>
      </c>
    </row>
    <row r="18" spans="2:14" x14ac:dyDescent="0.3">
      <c r="B18" t="s">
        <v>5</v>
      </c>
      <c r="C18">
        <f>SUMPRODUCT(C9:G10,C23:G24)+SUMPRODUCT(C29:G29,C12:G12)</f>
        <v>145000</v>
      </c>
    </row>
    <row r="20" spans="2:14" x14ac:dyDescent="0.3">
      <c r="L20" t="s">
        <v>8</v>
      </c>
    </row>
    <row r="21" spans="2:14" x14ac:dyDescent="0.3">
      <c r="E21" t="s">
        <v>6</v>
      </c>
      <c r="K21" t="s">
        <v>9</v>
      </c>
      <c r="L21">
        <f>H23</f>
        <v>2000</v>
      </c>
      <c r="M21" t="s">
        <v>11</v>
      </c>
      <c r="N21">
        <v>2000</v>
      </c>
    </row>
    <row r="22" spans="2:14" x14ac:dyDescent="0.3">
      <c r="B22" t="s">
        <v>1</v>
      </c>
      <c r="C22">
        <v>1</v>
      </c>
      <c r="D22">
        <v>2</v>
      </c>
      <c r="E22">
        <v>3</v>
      </c>
      <c r="F22">
        <v>4</v>
      </c>
      <c r="G22">
        <v>5</v>
      </c>
      <c r="H22" t="s">
        <v>2</v>
      </c>
      <c r="K22" t="s">
        <v>12</v>
      </c>
      <c r="L22">
        <f>H24</f>
        <v>3500</v>
      </c>
      <c r="M22" t="s">
        <v>11</v>
      </c>
      <c r="N22">
        <v>3500</v>
      </c>
    </row>
    <row r="23" spans="2:14" x14ac:dyDescent="0.3">
      <c r="B23">
        <v>1</v>
      </c>
      <c r="C23">
        <v>0</v>
      </c>
      <c r="D23">
        <v>2000</v>
      </c>
      <c r="E23">
        <v>0</v>
      </c>
      <c r="F23">
        <v>0</v>
      </c>
      <c r="G23">
        <v>0</v>
      </c>
      <c r="H23">
        <f>SUM(C23:G23)</f>
        <v>2000</v>
      </c>
      <c r="K23" t="s">
        <v>13</v>
      </c>
      <c r="L23">
        <f>C25-C14*C29</f>
        <v>0</v>
      </c>
      <c r="M23" t="s">
        <v>18</v>
      </c>
      <c r="N23">
        <v>0</v>
      </c>
    </row>
    <row r="24" spans="2:14" x14ac:dyDescent="0.3">
      <c r="B24">
        <v>2</v>
      </c>
      <c r="C24">
        <v>0</v>
      </c>
      <c r="D24">
        <v>1000</v>
      </c>
      <c r="E24">
        <v>2000</v>
      </c>
      <c r="F24">
        <v>0</v>
      </c>
      <c r="G24">
        <v>500</v>
      </c>
      <c r="H24">
        <f>SUM(C24:G24)</f>
        <v>3500</v>
      </c>
      <c r="K24" t="s">
        <v>14</v>
      </c>
      <c r="L24">
        <f>D25-D14*D29</f>
        <v>0</v>
      </c>
      <c r="M24" t="s">
        <v>18</v>
      </c>
      <c r="N24">
        <v>0</v>
      </c>
    </row>
    <row r="25" spans="2:14" x14ac:dyDescent="0.3">
      <c r="B25" t="s">
        <v>10</v>
      </c>
      <c r="C25">
        <f>SUM(C23:C24)</f>
        <v>0</v>
      </c>
      <c r="D25">
        <f>SUM(D23:D24)</f>
        <v>3000</v>
      </c>
      <c r="E25">
        <f>SUM(E23:E24)</f>
        <v>2000</v>
      </c>
      <c r="F25">
        <f>SUM(F23:F24)</f>
        <v>0</v>
      </c>
      <c r="G25">
        <f>SUM(G23:G24)</f>
        <v>500</v>
      </c>
      <c r="K25" t="s">
        <v>15</v>
      </c>
      <c r="L25">
        <f>E25-E14*E29</f>
        <v>0</v>
      </c>
      <c r="M25" t="s">
        <v>18</v>
      </c>
      <c r="N25">
        <v>0</v>
      </c>
    </row>
    <row r="26" spans="2:14" x14ac:dyDescent="0.3">
      <c r="K26" t="s">
        <v>16</v>
      </c>
      <c r="L26">
        <f>F25-F14*F29</f>
        <v>0</v>
      </c>
      <c r="M26" t="s">
        <v>18</v>
      </c>
      <c r="N26">
        <v>0</v>
      </c>
    </row>
    <row r="27" spans="2:14" x14ac:dyDescent="0.3">
      <c r="K27" t="s">
        <v>17</v>
      </c>
      <c r="L27">
        <f>G25-G14*G29</f>
        <v>-300</v>
      </c>
      <c r="M27" t="s">
        <v>18</v>
      </c>
      <c r="N27">
        <v>0</v>
      </c>
    </row>
    <row r="28" spans="2:14" x14ac:dyDescent="0.3">
      <c r="B28" t="s">
        <v>7</v>
      </c>
      <c r="C28" t="s">
        <v>19</v>
      </c>
      <c r="D28" t="s">
        <v>20</v>
      </c>
      <c r="E28" t="s">
        <v>21</v>
      </c>
      <c r="F28" t="s">
        <v>22</v>
      </c>
      <c r="G28" t="s">
        <v>23</v>
      </c>
      <c r="K28" t="s">
        <v>24</v>
      </c>
      <c r="L28">
        <f>SUM(C29:D29)</f>
        <v>1</v>
      </c>
      <c r="M28" t="s">
        <v>18</v>
      </c>
      <c r="N28">
        <v>1</v>
      </c>
    </row>
    <row r="29" spans="2:14" x14ac:dyDescent="0.3">
      <c r="C29">
        <v>0</v>
      </c>
      <c r="D29">
        <v>1</v>
      </c>
      <c r="E29">
        <v>1</v>
      </c>
      <c r="F29">
        <v>0</v>
      </c>
      <c r="G29">
        <v>1</v>
      </c>
      <c r="K29" t="s">
        <v>25</v>
      </c>
      <c r="L29">
        <f>F29-G29</f>
        <v>-1</v>
      </c>
      <c r="M29" t="s">
        <v>18</v>
      </c>
      <c r="N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2023-03-30T14:32:33Z</dcterms:created>
  <dcterms:modified xsi:type="dcterms:W3CDTF">2023-03-31T04:19:12Z</dcterms:modified>
</cp:coreProperties>
</file>