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85FA6A3-D484-402F-A1DF-370042546CB2}" xr6:coauthVersionLast="47" xr6:coauthVersionMax="47" xr10:uidLastSave="{00000000-0000-0000-0000-000000000000}"/>
  <bookViews>
    <workbookView xWindow="-108" yWindow="-108" windowWidth="23256" windowHeight="12456" xr2:uid="{D23D4058-97C7-4BC7-95D1-D88A90434F40}"/>
  </bookViews>
  <sheets>
    <sheet name="Sheet1" sheetId="1" r:id="rId1"/>
    <sheet name="Sheet2" sheetId="2" r:id="rId2"/>
  </sheets>
  <definedNames>
    <definedName name="solver_adj" localSheetId="0" hidden="1">Sheet1!$B$17:$B$23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Sheet1!$B$17:$B$23</definedName>
    <definedName name="solver_lhs2" localSheetId="0" hidden="1">Sheet1!$G$14:$G$23</definedName>
    <definedName name="solver_lhs3" localSheetId="0" hidden="1">Sheet1!$G$24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Sheet1!$C$13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hs1" localSheetId="0" hidden="1">"binary"</definedName>
    <definedName name="solver_rhs2" localSheetId="0" hidden="1">Sheet1!$I$14:$I$23</definedName>
    <definedName name="solver_rhs3" localSheetId="0" hidden="1">Sheet1!$I$24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0" i="1"/>
  <c r="G18" i="1"/>
  <c r="G23" i="1"/>
  <c r="G22" i="1"/>
  <c r="G21" i="1"/>
  <c r="G19" i="1"/>
  <c r="G17" i="1"/>
  <c r="G16" i="1"/>
  <c r="G15" i="1"/>
  <c r="G14" i="1"/>
  <c r="C13" i="1"/>
  <c r="D15" i="2"/>
  <c r="D25" i="2"/>
  <c r="C25" i="2"/>
</calcChain>
</file>

<file path=xl/sharedStrings.xml><?xml version="1.0" encoding="utf-8"?>
<sst xmlns="http://schemas.openxmlformats.org/spreadsheetml/2006/main" count="53" uniqueCount="42">
  <si>
    <t>POTENTIAL LOCATIONS</t>
  </si>
  <si>
    <t>SUBURBS COVERED</t>
  </si>
  <si>
    <t>OPERATING COSTS</t>
  </si>
  <si>
    <t>A,B,H,J</t>
  </si>
  <si>
    <t>A,B,C,E,G</t>
  </si>
  <si>
    <t>A,C,E</t>
  </si>
  <si>
    <t>F</t>
  </si>
  <si>
    <t>C,D,F,G</t>
  </si>
  <si>
    <t>B,E,I</t>
  </si>
  <si>
    <t>E,F,H,J</t>
  </si>
  <si>
    <t>C,D,G,I</t>
  </si>
  <si>
    <t>E,G should be covered bu at least 2 vaccination centres</t>
  </si>
  <si>
    <t>among location 1&amp;2 only one must be selected</t>
  </si>
  <si>
    <t>SUPPLIERS</t>
  </si>
  <si>
    <t>COMPONENT</t>
  </si>
  <si>
    <t>CAPACITY</t>
  </si>
  <si>
    <t>FIXED COSTS</t>
  </si>
  <si>
    <t>MIN COST:</t>
  </si>
  <si>
    <t>x1</t>
  </si>
  <si>
    <t>x2</t>
  </si>
  <si>
    <t>x3</t>
  </si>
  <si>
    <t>x4</t>
  </si>
  <si>
    <t>x5</t>
  </si>
  <si>
    <t>x6</t>
  </si>
  <si>
    <t>x7</t>
  </si>
  <si>
    <t>total cost</t>
  </si>
  <si>
    <t>&gt;=</t>
  </si>
  <si>
    <t>CONTRAINTS</t>
  </si>
  <si>
    <t>LHS</t>
  </si>
  <si>
    <t>RHS</t>
  </si>
  <si>
    <t>A</t>
  </si>
  <si>
    <t>B</t>
  </si>
  <si>
    <t>C</t>
  </si>
  <si>
    <t>D</t>
  </si>
  <si>
    <t>H</t>
  </si>
  <si>
    <t>I</t>
  </si>
  <si>
    <t>J</t>
  </si>
  <si>
    <t>E</t>
  </si>
  <si>
    <t>G</t>
  </si>
  <si>
    <t>X1+X2</t>
  </si>
  <si>
    <t>&lt;=</t>
  </si>
  <si>
    <t>SUPPLIER 3 +SUPPLIER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</si>
</sst>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4313-4587-4830-9562-B070EB9F19D4}">
  <dimension ref="A1:I24"/>
  <sheetViews>
    <sheetView tabSelected="1" workbookViewId="0">
      <selection activeCell="L21" sqref="L21"/>
    </sheetView>
  </sheetViews>
  <sheetFormatPr defaultRowHeight="14.4" x14ac:dyDescent="0.3"/>
  <cols>
    <col min="1" max="1" width="20.44140625" bestFit="1" customWidth="1"/>
    <col min="2" max="2" width="17.33203125" bestFit="1" customWidth="1"/>
    <col min="3" max="3" width="16.4414062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>
        <v>1</v>
      </c>
      <c r="B2" t="s">
        <v>3</v>
      </c>
      <c r="C2">
        <v>20000</v>
      </c>
    </row>
    <row r="3" spans="1:9" x14ac:dyDescent="0.3">
      <c r="A3">
        <v>2</v>
      </c>
      <c r="B3" t="s">
        <v>4</v>
      </c>
      <c r="C3">
        <v>15000</v>
      </c>
    </row>
    <row r="4" spans="1:9" x14ac:dyDescent="0.3">
      <c r="A4">
        <v>3</v>
      </c>
      <c r="B4" t="s">
        <v>5</v>
      </c>
      <c r="C4">
        <v>12000</v>
      </c>
    </row>
    <row r="5" spans="1:9" x14ac:dyDescent="0.3">
      <c r="A5">
        <v>4</v>
      </c>
      <c r="B5" t="s">
        <v>7</v>
      </c>
      <c r="C5">
        <v>18000</v>
      </c>
    </row>
    <row r="6" spans="1:9" x14ac:dyDescent="0.3">
      <c r="A6">
        <v>5</v>
      </c>
      <c r="B6" t="s">
        <v>8</v>
      </c>
      <c r="C6">
        <v>11000</v>
      </c>
    </row>
    <row r="7" spans="1:9" x14ac:dyDescent="0.3">
      <c r="A7">
        <v>6</v>
      </c>
      <c r="B7" t="s">
        <v>9</v>
      </c>
      <c r="C7">
        <v>16000</v>
      </c>
    </row>
    <row r="8" spans="1:9" x14ac:dyDescent="0.3">
      <c r="A8">
        <v>7</v>
      </c>
      <c r="B8" t="s">
        <v>10</v>
      </c>
      <c r="C8">
        <v>20000</v>
      </c>
    </row>
    <row r="10" spans="1:9" x14ac:dyDescent="0.3">
      <c r="G10" t="s">
        <v>11</v>
      </c>
    </row>
    <row r="11" spans="1:9" x14ac:dyDescent="0.3">
      <c r="G11" t="s">
        <v>12</v>
      </c>
    </row>
    <row r="12" spans="1:9" x14ac:dyDescent="0.3">
      <c r="G12" t="s">
        <v>27</v>
      </c>
    </row>
    <row r="13" spans="1:9" x14ac:dyDescent="0.3">
      <c r="B13" t="s">
        <v>25</v>
      </c>
      <c r="C13">
        <f>SUMPRODUCT(C2:C8,B17:B23)</f>
        <v>51000</v>
      </c>
      <c r="G13" t="s">
        <v>28</v>
      </c>
      <c r="I13" t="s">
        <v>29</v>
      </c>
    </row>
    <row r="14" spans="1:9" x14ac:dyDescent="0.3">
      <c r="F14" t="s">
        <v>30</v>
      </c>
      <c r="G14">
        <f>B17+B18+B19</f>
        <v>1</v>
      </c>
      <c r="H14" t="s">
        <v>26</v>
      </c>
      <c r="I14">
        <v>1</v>
      </c>
    </row>
    <row r="15" spans="1:9" x14ac:dyDescent="0.3">
      <c r="F15" t="s">
        <v>31</v>
      </c>
      <c r="G15">
        <f>B17+B18+B21</f>
        <v>1</v>
      </c>
      <c r="H15" t="s">
        <v>26</v>
      </c>
      <c r="I15">
        <v>1</v>
      </c>
    </row>
    <row r="16" spans="1:9" x14ac:dyDescent="0.3">
      <c r="F16" t="s">
        <v>32</v>
      </c>
      <c r="G16">
        <f>B18+B19+B20+B23</f>
        <v>2</v>
      </c>
      <c r="H16" t="s">
        <v>26</v>
      </c>
      <c r="I16">
        <v>1</v>
      </c>
    </row>
    <row r="17" spans="1:9" x14ac:dyDescent="0.3">
      <c r="A17" t="s">
        <v>18</v>
      </c>
      <c r="B17">
        <v>0</v>
      </c>
      <c r="F17" t="s">
        <v>33</v>
      </c>
      <c r="G17">
        <f>B20+B23</f>
        <v>1</v>
      </c>
      <c r="H17" t="s">
        <v>26</v>
      </c>
      <c r="I17">
        <v>1</v>
      </c>
    </row>
    <row r="18" spans="1:9" x14ac:dyDescent="0.3">
      <c r="A18" t="s">
        <v>19</v>
      </c>
      <c r="B18">
        <v>1</v>
      </c>
      <c r="F18" t="s">
        <v>37</v>
      </c>
      <c r="G18">
        <f>B18+B19+B21+B22</f>
        <v>2</v>
      </c>
      <c r="H18" t="s">
        <v>26</v>
      </c>
      <c r="I18">
        <v>2</v>
      </c>
    </row>
    <row r="19" spans="1:9" x14ac:dyDescent="0.3">
      <c r="A19" t="s">
        <v>20</v>
      </c>
      <c r="B19">
        <v>0</v>
      </c>
      <c r="F19" t="s">
        <v>6</v>
      </c>
      <c r="G19">
        <f>B20+B22</f>
        <v>1</v>
      </c>
      <c r="H19" t="s">
        <v>26</v>
      </c>
      <c r="I19">
        <v>1</v>
      </c>
    </row>
    <row r="20" spans="1:9" x14ac:dyDescent="0.3">
      <c r="A20" t="s">
        <v>21</v>
      </c>
      <c r="B20">
        <v>0</v>
      </c>
      <c r="F20" t="s">
        <v>38</v>
      </c>
      <c r="G20">
        <f>B18+B20+B23</f>
        <v>2</v>
      </c>
      <c r="H20" t="s">
        <v>26</v>
      </c>
      <c r="I20">
        <v>2</v>
      </c>
    </row>
    <row r="21" spans="1:9" x14ac:dyDescent="0.3">
      <c r="A21" t="s">
        <v>22</v>
      </c>
      <c r="B21">
        <v>0</v>
      </c>
      <c r="F21" t="s">
        <v>34</v>
      </c>
      <c r="G21">
        <f>B17+B22</f>
        <v>1</v>
      </c>
      <c r="H21" t="s">
        <v>26</v>
      </c>
      <c r="I21">
        <v>1</v>
      </c>
    </row>
    <row r="22" spans="1:9" x14ac:dyDescent="0.3">
      <c r="A22" t="s">
        <v>23</v>
      </c>
      <c r="B22">
        <v>1</v>
      </c>
      <c r="F22" t="s">
        <v>35</v>
      </c>
      <c r="G22">
        <f>B21+B23</f>
        <v>1</v>
      </c>
      <c r="H22" t="s">
        <v>26</v>
      </c>
      <c r="I22">
        <v>1</v>
      </c>
    </row>
    <row r="23" spans="1:9" x14ac:dyDescent="0.3">
      <c r="A23" t="s">
        <v>24</v>
      </c>
      <c r="B23">
        <v>1</v>
      </c>
      <c r="F23" t="s">
        <v>36</v>
      </c>
      <c r="G23">
        <f>B17+B22</f>
        <v>1</v>
      </c>
      <c r="H23" t="s">
        <v>26</v>
      </c>
      <c r="I23">
        <v>1</v>
      </c>
    </row>
    <row r="24" spans="1:9" x14ac:dyDescent="0.3">
      <c r="F24" t="s">
        <v>39</v>
      </c>
      <c r="G24">
        <f>B17+B18</f>
        <v>1</v>
      </c>
      <c r="H24" t="s">
        <v>40</v>
      </c>
      <c r="I2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99DA-BA6E-4BFD-9580-FDDA32525DD8}">
  <dimension ref="B5:J25"/>
  <sheetViews>
    <sheetView workbookViewId="0">
      <selection activeCell="J20" sqref="J20"/>
    </sheetView>
  </sheetViews>
  <sheetFormatPr defaultRowHeight="14.4" x14ac:dyDescent="0.3"/>
  <cols>
    <col min="2" max="2" width="9.6640625" bestFit="1" customWidth="1"/>
    <col min="3" max="3" width="9.44140625" customWidth="1"/>
    <col min="4" max="4" width="12" customWidth="1"/>
    <col min="7" max="7" width="11.33203125" bestFit="1" customWidth="1"/>
  </cols>
  <sheetData>
    <row r="5" spans="2:7" x14ac:dyDescent="0.3">
      <c r="D5" t="s">
        <v>14</v>
      </c>
    </row>
    <row r="6" spans="2:7" x14ac:dyDescent="0.3">
      <c r="B6" t="s">
        <v>13</v>
      </c>
      <c r="C6">
        <v>1</v>
      </c>
      <c r="D6">
        <v>2</v>
      </c>
      <c r="F6" t="s">
        <v>15</v>
      </c>
      <c r="G6" t="s">
        <v>16</v>
      </c>
    </row>
    <row r="7" spans="2:7" x14ac:dyDescent="0.3">
      <c r="B7">
        <v>1</v>
      </c>
      <c r="C7">
        <v>50</v>
      </c>
      <c r="D7">
        <v>30</v>
      </c>
      <c r="F7">
        <v>2000</v>
      </c>
      <c r="G7">
        <v>20000</v>
      </c>
    </row>
    <row r="8" spans="2:7" x14ac:dyDescent="0.3">
      <c r="B8">
        <v>2</v>
      </c>
      <c r="C8">
        <v>45</v>
      </c>
      <c r="D8">
        <v>35</v>
      </c>
      <c r="F8">
        <v>3000</v>
      </c>
      <c r="G8">
        <v>20000</v>
      </c>
    </row>
    <row r="9" spans="2:7" x14ac:dyDescent="0.3">
      <c r="B9">
        <v>3</v>
      </c>
      <c r="C9">
        <v>42</v>
      </c>
      <c r="D9">
        <v>28</v>
      </c>
      <c r="F9">
        <v>2500</v>
      </c>
      <c r="G9">
        <v>50000</v>
      </c>
    </row>
    <row r="10" spans="2:7" x14ac:dyDescent="0.3">
      <c r="B10">
        <v>4</v>
      </c>
      <c r="C10">
        <v>48</v>
      </c>
      <c r="D10">
        <v>32</v>
      </c>
      <c r="F10">
        <v>2000</v>
      </c>
      <c r="G10">
        <v>25000</v>
      </c>
    </row>
    <row r="11" spans="2:7" x14ac:dyDescent="0.3">
      <c r="B11">
        <v>5</v>
      </c>
      <c r="C11">
        <v>55</v>
      </c>
      <c r="D11">
        <v>33</v>
      </c>
      <c r="F11">
        <v>1000</v>
      </c>
      <c r="G11">
        <v>10000</v>
      </c>
    </row>
    <row r="15" spans="2:7" x14ac:dyDescent="0.3">
      <c r="C15" t="s">
        <v>17</v>
      </c>
      <c r="D15">
        <f>SUMPRODUCT(C7:D11,C20:D24)</f>
        <v>0</v>
      </c>
    </row>
    <row r="18" spans="2:10" x14ac:dyDescent="0.3">
      <c r="D18" t="s">
        <v>14</v>
      </c>
    </row>
    <row r="19" spans="2:10" x14ac:dyDescent="0.3">
      <c r="B19" t="s">
        <v>13</v>
      </c>
      <c r="C19">
        <v>1</v>
      </c>
      <c r="D19">
        <v>2</v>
      </c>
    </row>
    <row r="20" spans="2:10" x14ac:dyDescent="0.3">
      <c r="B20">
        <v>1</v>
      </c>
      <c r="J20" t="s">
        <v>41</v>
      </c>
    </row>
    <row r="21" spans="2:10" x14ac:dyDescent="0.3">
      <c r="B21">
        <v>2</v>
      </c>
    </row>
    <row r="22" spans="2:10" x14ac:dyDescent="0.3">
      <c r="B22">
        <v>3</v>
      </c>
    </row>
    <row r="23" spans="2:10" x14ac:dyDescent="0.3">
      <c r="B23">
        <v>4</v>
      </c>
    </row>
    <row r="24" spans="2:10" x14ac:dyDescent="0.3">
      <c r="B24">
        <v>5</v>
      </c>
    </row>
    <row r="25" spans="2:10" x14ac:dyDescent="0.3">
      <c r="C25">
        <f>2700</f>
        <v>2700</v>
      </c>
      <c r="D25">
        <f>2500</f>
        <v>2500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07244256F0B54080282C1F33430ADE" ma:contentTypeVersion="5" ma:contentTypeDescription="Create a new document." ma:contentTypeScope="" ma:versionID="f20e163eda1baa99d0d2913f6c70618b">
  <xsd:schema xmlns:xsd="http://www.w3.org/2001/XMLSchema" xmlns:xs="http://www.w3.org/2001/XMLSchema" xmlns:p="http://schemas.microsoft.com/office/2006/metadata/properties" xmlns:ns3="5e823a86-e364-4a95-9062-75610f3d40c8" xmlns:ns4="76db8ff3-5652-442c-8cfc-b1047778f5dd" targetNamespace="http://schemas.microsoft.com/office/2006/metadata/properties" ma:root="true" ma:fieldsID="85201138fec84a05aa42d1d6f75725a8" ns3:_="" ns4:_="">
    <xsd:import namespace="5e823a86-e364-4a95-9062-75610f3d40c8"/>
    <xsd:import namespace="76db8ff3-5652-442c-8cfc-b1047778f5d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23a86-e364-4a95-9062-75610f3d40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db8ff3-5652-442c-8cfc-b1047778f5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2560A8-86F3-48D4-BD19-74685CB75D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823a86-e364-4a95-9062-75610f3d40c8"/>
    <ds:schemaRef ds:uri="76db8ff3-5652-442c-8cfc-b1047778f5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4FB0EC-277E-4116-B53C-C5A2B9387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9DF880-749D-44C6-8274-919436D504F0}">
  <ds:schemaRefs>
    <ds:schemaRef ds:uri="http://schemas.openxmlformats.org/package/2006/metadata/core-properties"/>
    <ds:schemaRef ds:uri="76db8ff3-5652-442c-8cfc-b1047778f5dd"/>
    <ds:schemaRef ds:uri="http://purl.org/dc/elements/1.1/"/>
    <ds:schemaRef ds:uri="http://schemas.microsoft.com/office/2006/metadata/properties"/>
    <ds:schemaRef ds:uri="5e823a86-e364-4a95-9062-75610f3d40c8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SUBBULAKSHMI SEENIVASAN</cp:lastModifiedBy>
  <dcterms:created xsi:type="dcterms:W3CDTF">2023-03-30T11:41:03Z</dcterms:created>
  <dcterms:modified xsi:type="dcterms:W3CDTF">2023-03-30T13:11:48Z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0x0101000607244256F0B54080282C1F33430ADE</vt:lpwstr>
  </property>
</Properties>
</file>