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1078" documentId="13_ncr:1_{E28F2707-8408-433E-9B8F-74E422B21753}" xr6:coauthVersionLast="47" xr6:coauthVersionMax="47" xr10:uidLastSave="{D1D56DB6-2B70-417F-9077-504CC4292C71}"/>
  <bookViews>
    <workbookView xWindow="20544" yWindow="0" windowWidth="20832" windowHeight="16656" activeTab="1" xr2:uid="{00000000-000D-0000-FFFF-FFFF00000000}"/>
  </bookViews>
  <sheets>
    <sheet name="Answer Report 1" sheetId="4" r:id="rId1"/>
    <sheet name="Sheet1" sheetId="1" r:id="rId2"/>
    <sheet name="Sheet2" sheetId="2" r:id="rId3"/>
    <sheet name="Sheet3" sheetId="3" r:id="rId4"/>
  </sheets>
  <definedNames>
    <definedName name="solver_adj" localSheetId="1" hidden="1">Sheet1!$B$18:$D$22,Sheet1!$F$18:$F$21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Sheet1!$B$18:$D$22</definedName>
    <definedName name="solver_lhs2" localSheetId="1" hidden="1">Sheet1!$B$23</definedName>
    <definedName name="solver_lhs3" localSheetId="1" hidden="1">Sheet1!$C$23</definedName>
    <definedName name="solver_lhs4" localSheetId="1" hidden="1">Sheet1!$D$23</definedName>
    <definedName name="solver_lhs5" localSheetId="1" hidden="1">Sheet1!$E$22</definedName>
    <definedName name="solver_lhs6" localSheetId="1" hidden="1">Sheet1!$F$18:$F$21</definedName>
    <definedName name="solver_lhs7" localSheetId="1" hidden="1">Sheet1!$H$18:$H$21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Sheet1!$C$13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1</definedName>
    <definedName name="solver_rel6" localSheetId="1" hidden="1">5</definedName>
    <definedName name="solver_rel7" localSheetId="1" hidden="1">1</definedName>
    <definedName name="solver_rhs1" localSheetId="1" hidden="1">"integer"</definedName>
    <definedName name="solver_rhs2" localSheetId="1" hidden="1">Sheet1!$B$9</definedName>
    <definedName name="solver_rhs3" localSheetId="1" hidden="1">Sheet1!$C$9</definedName>
    <definedName name="solver_rhs4" localSheetId="1" hidden="1">Sheet1!$D$9</definedName>
    <definedName name="solver_rhs5" localSheetId="1" hidden="1">Sheet1!$E$8</definedName>
    <definedName name="solver_rhs6" localSheetId="1" hidden="1">"binary"</definedName>
    <definedName name="solver_rhs7" localSheetId="1" hidden="1">Sheet1!$J$18:$J$21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C13" i="1"/>
  <c r="B23" i="1" l="1"/>
  <c r="C23" i="1"/>
  <c r="D23" i="1"/>
  <c r="E19" i="1"/>
  <c r="H19" i="1" s="1"/>
  <c r="E20" i="1"/>
  <c r="H20" i="1" s="1"/>
  <c r="E21" i="1"/>
  <c r="H21" i="1" s="1"/>
  <c r="E22" i="1"/>
  <c r="E18" i="1"/>
</calcChain>
</file>

<file path=xl/sharedStrings.xml><?xml version="1.0" encoding="utf-8"?>
<sst xmlns="http://schemas.openxmlformats.org/spreadsheetml/2006/main" count="138" uniqueCount="90">
  <si>
    <t>Optimal Solutions</t>
  </si>
  <si>
    <t>Minimum cost</t>
  </si>
  <si>
    <t>Total</t>
  </si>
  <si>
    <t xml:space="preserve">The Martin-Beck company </t>
  </si>
  <si>
    <t>Distribution center</t>
  </si>
  <si>
    <t>Plant</t>
  </si>
  <si>
    <t>Annual fixed cost</t>
  </si>
  <si>
    <r>
      <t>d</t>
    </r>
    <r>
      <rPr>
        <i/>
        <vertAlign val="subscript"/>
        <sz val="11"/>
        <color theme="1"/>
        <rFont val="Arial"/>
        <family val="2"/>
      </rPr>
      <t>j</t>
    </r>
  </si>
  <si>
    <r>
      <t>s</t>
    </r>
    <r>
      <rPr>
        <i/>
        <vertAlign val="subscript"/>
        <sz val="11"/>
        <color theme="1"/>
        <rFont val="Arial"/>
        <family val="2"/>
      </rPr>
      <t>i</t>
    </r>
  </si>
  <si>
    <r>
      <t xml:space="preserve">Variable </t>
    </r>
    <r>
      <rPr>
        <i/>
        <sz val="11"/>
        <color theme="1"/>
        <rFont val="Arial"/>
        <family val="2"/>
      </rPr>
      <t>y</t>
    </r>
    <r>
      <rPr>
        <i/>
        <vertAlign val="subscript"/>
        <sz val="11"/>
        <color theme="1"/>
        <rFont val="Arial"/>
        <family val="2"/>
      </rPr>
      <t>i</t>
    </r>
  </si>
  <si>
    <t>Detroit capacity</t>
  </si>
  <si>
    <t>Decision variables</t>
  </si>
  <si>
    <t>Objective function</t>
  </si>
  <si>
    <t>Constraints</t>
  </si>
  <si>
    <t>LHS</t>
  </si>
  <si>
    <t>Inequality</t>
  </si>
  <si>
    <t>RHS</t>
  </si>
  <si>
    <t>≤</t>
  </si>
  <si>
    <t>Toledo capacity</t>
  </si>
  <si>
    <t>Denver capacity</t>
  </si>
  <si>
    <t>Kansas capacity</t>
  </si>
  <si>
    <t>Microsoft Excel 16.0 Answer Report</t>
  </si>
  <si>
    <t>Worksheet: [SCA4d (The Martin-Beck company).xlsx]Sheet1</t>
  </si>
  <si>
    <t>Report Created: 12/03/2023 2:47:55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</si>
  <si>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</si>
  <si>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</si>
  <si>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</si>
  <si>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</si>
  <si>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1 Subproblems: 2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</si>
  <si>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</si>
  <si>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</si>
  <si>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</si>
  <si>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</si>
  <si>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</si>
  <si>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</si>
  <si>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</si>
  <si>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</si>
  <si>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</si>
  <si>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</si>
  <si>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</si>
  <si>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</si>
  <si>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</si>
  <si>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</si>
  <si>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$D$19</t>
  </si>
  <si>
    <t>$B$18</t>
  </si>
  <si>
    <t>$C$18</t>
  </si>
  <si>
    <t>$D$18</t>
  </si>
  <si>
    <t>$B$19</t>
  </si>
  <si>
    <t>$C$19</t>
  </si>
  <si>
    <t>$B$20</t>
  </si>
  <si>
    <t>$C$20</t>
  </si>
  <si>
    <t>$D$20</t>
  </si>
  <si>
    <t>$B$21</t>
  </si>
  <si>
    <t>$C$21</t>
  </si>
  <si>
    <t>$D$21</t>
  </si>
  <si>
    <t>$B$22</t>
  </si>
  <si>
    <t>$C$22</t>
  </si>
  <si>
    <t>$D$22</t>
  </si>
  <si>
    <t>$F$18</t>
  </si>
  <si>
    <t>Variable yi</t>
  </si>
  <si>
    <t>$F$19</t>
  </si>
  <si>
    <t>$F$20</t>
  </si>
  <si>
    <t>$F$21</t>
  </si>
  <si>
    <t>$B$23</t>
  </si>
  <si>
    <t>$B$23=$B$9</t>
  </si>
  <si>
    <t>Binding</t>
  </si>
  <si>
    <t>$C$23</t>
  </si>
  <si>
    <t>Total Distribution center</t>
  </si>
  <si>
    <t>$C$23=$C$9</t>
  </si>
  <si>
    <t>$D$23</t>
  </si>
  <si>
    <t>$D$23=$D$9</t>
  </si>
  <si>
    <t>$H$18</t>
  </si>
  <si>
    <t>Detroit capacity LHS</t>
  </si>
  <si>
    <t>$H$18&lt;=$J$18</t>
  </si>
  <si>
    <t>$H$19</t>
  </si>
  <si>
    <t>Toledo capacity LHS</t>
  </si>
  <si>
    <t>$H$19&lt;=$J$19</t>
  </si>
  <si>
    <t>$H$20</t>
  </si>
  <si>
    <t>Denver capacity LHS</t>
  </si>
  <si>
    <t>$H$20&lt;=$J$20</t>
  </si>
  <si>
    <t>$H$21</t>
  </si>
  <si>
    <t>Kansas capacity LHS</t>
  </si>
  <si>
    <t>$H$21&lt;=$J$21</t>
  </si>
  <si>
    <t>$H$22</t>
  </si>
  <si>
    <t>St. Louise LHS</t>
  </si>
  <si>
    <t>$H$22&lt;=$J$22</t>
  </si>
  <si>
    <t>Not Binding</t>
  </si>
  <si>
    <t>$B$18:$D$22=Integer</t>
  </si>
  <si>
    <t>$F$18:$F$21=Binary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</si>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</sst>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i/>
      <vertAlign val="subscript"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10" xfId="0" applyBorder="1"/>
    <xf numFmtId="0" fontId="9" fillId="0" borderId="9" xfId="0" applyFont="1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E944-D1C8-45A3-954A-4D3B63C4855A}">
  <dimension ref="A1:G53"/>
  <sheetViews>
    <sheetView showGridLines="0" workbookViewId="0"/>
  </sheetViews>
  <sheetFormatPr defaultRowHeight="14.4" x14ac:dyDescent="0.3"/>
  <cols>
    <col min="1" max="1" width="2.21875" customWidth="1"/>
    <col min="2" max="2" width="19.6640625" bestFit="1" customWidth="1"/>
    <col min="3" max="3" width="23" bestFit="1" customWidth="1"/>
    <col min="4" max="4" width="13.6640625" bestFit="1" customWidth="1"/>
    <col min="5" max="5" width="13.44140625" bestFit="1" customWidth="1"/>
    <col min="6" max="6" width="11.44140625" bestFit="1" customWidth="1"/>
    <col min="7" max="7" width="6.109375" bestFit="1" customWidth="1"/>
  </cols>
  <sheetData>
    <row r="1" spans="1:5" x14ac:dyDescent="0.3">
      <c r="A1" s="28" t="s">
        <v>21</v>
      </c>
    </row>
    <row r="2" spans="1:5" x14ac:dyDescent="0.3">
      <c r="A2" s="28" t="s">
        <v>22</v>
      </c>
    </row>
    <row r="3" spans="1:5" x14ac:dyDescent="0.3">
      <c r="A3" s="28" t="s">
        <v>23</v>
      </c>
    </row>
    <row r="4" spans="1:5" x14ac:dyDescent="0.3">
      <c r="A4" s="28" t="s">
        <v>24</v>
      </c>
    </row>
    <row r="5" spans="1:5" x14ac:dyDescent="0.3">
      <c r="A5" s="28" t="s">
        <v>25</v>
      </c>
    </row>
    <row r="6" spans="1:5" x14ac:dyDescent="0.3">
      <c r="A6" s="28"/>
      <c r="B6" t="s">
        <v>26</v>
      </c>
    </row>
    <row r="7" spans="1:5" x14ac:dyDescent="0.3">
      <c r="A7" s="28"/>
      <c r="B7" t="s">
        <v>27</v>
      </c>
    </row>
    <row r="8" spans="1:5" x14ac:dyDescent="0.3">
      <c r="A8" s="28"/>
      <c r="B8" t="s">
        <v>28</v>
      </c>
    </row>
    <row r="9" spans="1:5" x14ac:dyDescent="0.3">
      <c r="A9" s="28" t="s">
        <v>29</v>
      </c>
    </row>
    <row r="10" spans="1:5" x14ac:dyDescent="0.3">
      <c r="B10" t="s">
        <v>30</v>
      </c>
    </row>
    <row r="11" spans="1:5" x14ac:dyDescent="0.3">
      <c r="B11" t="s">
        <v>31</v>
      </c>
    </row>
    <row r="14" spans="1:5" ht="15" thickBot="1" x14ac:dyDescent="0.35">
      <c r="A14" t="s">
        <v>32</v>
      </c>
    </row>
    <row r="15" spans="1:5" ht="15" thickBot="1" x14ac:dyDescent="0.35">
      <c r="B15" s="30" t="s">
        <v>33</v>
      </c>
      <c r="C15" s="30" t="s">
        <v>34</v>
      </c>
      <c r="D15" s="30" t="s">
        <v>35</v>
      </c>
      <c r="E15" s="30" t="s">
        <v>36</v>
      </c>
    </row>
    <row r="16" spans="1:5" ht="15" thickBot="1" x14ac:dyDescent="0.35">
      <c r="B16" s="29" t="s">
        <v>43</v>
      </c>
      <c r="C16" s="29"/>
      <c r="D16" s="29">
        <v>0</v>
      </c>
      <c r="E16" s="29">
        <v>0</v>
      </c>
    </row>
    <row r="19" spans="1:6" ht="15" thickBot="1" x14ac:dyDescent="0.35">
      <c r="A19" t="s">
        <v>37</v>
      </c>
    </row>
    <row r="20" spans="1:6" ht="15" thickBot="1" x14ac:dyDescent="0.35">
      <c r="B20" s="30" t="s">
        <v>33</v>
      </c>
      <c r="C20" s="30" t="s">
        <v>34</v>
      </c>
      <c r="D20" s="30" t="s">
        <v>35</v>
      </c>
      <c r="E20" s="30" t="s">
        <v>36</v>
      </c>
      <c r="F20" s="30" t="s">
        <v>38</v>
      </c>
    </row>
    <row r="21" spans="1:6" x14ac:dyDescent="0.3">
      <c r="B21" s="31" t="s">
        <v>44</v>
      </c>
      <c r="C21" s="31"/>
      <c r="D21" s="31">
        <v>0</v>
      </c>
      <c r="E21" s="31">
        <v>0</v>
      </c>
      <c r="F21" s="31" t="s">
        <v>38</v>
      </c>
    </row>
    <row r="22" spans="1:6" x14ac:dyDescent="0.3">
      <c r="B22" s="31" t="s">
        <v>45</v>
      </c>
      <c r="C22" s="31" t="s">
        <v>4</v>
      </c>
      <c r="D22" s="31">
        <v>0</v>
      </c>
      <c r="E22" s="31">
        <v>0</v>
      </c>
      <c r="F22" s="31" t="s">
        <v>38</v>
      </c>
    </row>
    <row r="23" spans="1:6" x14ac:dyDescent="0.3">
      <c r="B23" s="31" t="s">
        <v>46</v>
      </c>
      <c r="C23" s="31"/>
      <c r="D23" s="31">
        <v>0</v>
      </c>
      <c r="E23" s="31">
        <v>10000</v>
      </c>
      <c r="F23" s="31" t="s">
        <v>38</v>
      </c>
    </row>
    <row r="24" spans="1:6" x14ac:dyDescent="0.3">
      <c r="B24" s="31" t="s">
        <v>47</v>
      </c>
      <c r="C24" s="31"/>
      <c r="D24" s="31">
        <v>0</v>
      </c>
      <c r="E24" s="31">
        <v>0</v>
      </c>
      <c r="F24" s="31" t="s">
        <v>38</v>
      </c>
    </row>
    <row r="25" spans="1:6" x14ac:dyDescent="0.3">
      <c r="B25" s="31" t="s">
        <v>48</v>
      </c>
      <c r="C25" s="31" t="s">
        <v>4</v>
      </c>
      <c r="D25" s="31">
        <v>0</v>
      </c>
      <c r="E25" s="31">
        <v>20000</v>
      </c>
      <c r="F25" s="31" t="s">
        <v>38</v>
      </c>
    </row>
    <row r="26" spans="1:6" x14ac:dyDescent="0.3">
      <c r="B26" s="31" t="s">
        <v>43</v>
      </c>
      <c r="C26" s="31"/>
      <c r="D26" s="31">
        <v>0</v>
      </c>
      <c r="E26" s="31">
        <v>0</v>
      </c>
      <c r="F26" s="31" t="s">
        <v>38</v>
      </c>
    </row>
    <row r="27" spans="1:6" x14ac:dyDescent="0.3">
      <c r="B27" s="31" t="s">
        <v>49</v>
      </c>
      <c r="C27" s="31"/>
      <c r="D27" s="31">
        <v>0</v>
      </c>
      <c r="E27" s="31">
        <v>20000</v>
      </c>
      <c r="F27" s="31" t="s">
        <v>38</v>
      </c>
    </row>
    <row r="28" spans="1:6" x14ac:dyDescent="0.3">
      <c r="B28" s="31" t="s">
        <v>50</v>
      </c>
      <c r="C28" s="31" t="s">
        <v>4</v>
      </c>
      <c r="D28" s="31">
        <v>0</v>
      </c>
      <c r="E28" s="31">
        <v>0</v>
      </c>
      <c r="F28" s="31" t="s">
        <v>38</v>
      </c>
    </row>
    <row r="29" spans="1:6" x14ac:dyDescent="0.3">
      <c r="B29" s="31" t="s">
        <v>51</v>
      </c>
      <c r="C29" s="31"/>
      <c r="D29" s="31">
        <v>0</v>
      </c>
      <c r="E29" s="31">
        <v>10000</v>
      </c>
      <c r="F29" s="31" t="s">
        <v>38</v>
      </c>
    </row>
    <row r="30" spans="1:6" x14ac:dyDescent="0.3">
      <c r="B30" s="31" t="s">
        <v>52</v>
      </c>
      <c r="C30" s="31"/>
      <c r="D30" s="31">
        <v>0</v>
      </c>
      <c r="E30" s="31">
        <v>0</v>
      </c>
      <c r="F30" s="31" t="s">
        <v>38</v>
      </c>
    </row>
    <row r="31" spans="1:6" x14ac:dyDescent="0.3">
      <c r="B31" s="31" t="s">
        <v>53</v>
      </c>
      <c r="C31" s="31" t="s">
        <v>4</v>
      </c>
      <c r="D31" s="31">
        <v>0</v>
      </c>
      <c r="E31" s="31">
        <v>0</v>
      </c>
      <c r="F31" s="31" t="s">
        <v>38</v>
      </c>
    </row>
    <row r="32" spans="1:6" x14ac:dyDescent="0.3">
      <c r="B32" s="31" t="s">
        <v>54</v>
      </c>
      <c r="C32" s="31"/>
      <c r="D32" s="31">
        <v>0</v>
      </c>
      <c r="E32" s="31">
        <v>0</v>
      </c>
      <c r="F32" s="31" t="s">
        <v>38</v>
      </c>
    </row>
    <row r="33" spans="1:7" x14ac:dyDescent="0.3">
      <c r="B33" s="31" t="s">
        <v>55</v>
      </c>
      <c r="C33" s="31"/>
      <c r="D33" s="31">
        <v>0</v>
      </c>
      <c r="E33" s="31">
        <v>10000</v>
      </c>
      <c r="F33" s="31" t="s">
        <v>38</v>
      </c>
    </row>
    <row r="34" spans="1:7" x14ac:dyDescent="0.3">
      <c r="B34" s="31" t="s">
        <v>56</v>
      </c>
      <c r="C34" s="31" t="s">
        <v>4</v>
      </c>
      <c r="D34" s="31">
        <v>0</v>
      </c>
      <c r="E34" s="31">
        <v>0</v>
      </c>
      <c r="F34" s="31" t="s">
        <v>38</v>
      </c>
    </row>
    <row r="35" spans="1:7" x14ac:dyDescent="0.3">
      <c r="B35" s="31" t="s">
        <v>57</v>
      </c>
      <c r="C35" s="31"/>
      <c r="D35" s="31">
        <v>0</v>
      </c>
      <c r="E35" s="31">
        <v>0</v>
      </c>
      <c r="F35" s="31" t="s">
        <v>38</v>
      </c>
    </row>
    <row r="36" spans="1:7" x14ac:dyDescent="0.3">
      <c r="B36" s="31" t="s">
        <v>58</v>
      </c>
      <c r="C36" s="31" t="s">
        <v>59</v>
      </c>
      <c r="D36" s="31">
        <v>0</v>
      </c>
      <c r="E36" s="31">
        <v>1</v>
      </c>
      <c r="F36" s="31" t="s">
        <v>89</v>
      </c>
    </row>
    <row r="37" spans="1:7" x14ac:dyDescent="0.3">
      <c r="B37" s="31" t="s">
        <v>60</v>
      </c>
      <c r="C37" s="31" t="s">
        <v>59</v>
      </c>
      <c r="D37" s="31">
        <v>0</v>
      </c>
      <c r="E37" s="31">
        <v>1</v>
      </c>
      <c r="F37" s="31" t="s">
        <v>89</v>
      </c>
    </row>
    <row r="38" spans="1:7" x14ac:dyDescent="0.3">
      <c r="B38" s="31" t="s">
        <v>61</v>
      </c>
      <c r="C38" s="31" t="s">
        <v>59</v>
      </c>
      <c r="D38" s="31">
        <v>0</v>
      </c>
      <c r="E38" s="31">
        <v>1</v>
      </c>
      <c r="F38" s="31" t="s">
        <v>89</v>
      </c>
    </row>
    <row r="39" spans="1:7" ht="15" thickBot="1" x14ac:dyDescent="0.35">
      <c r="B39" s="29" t="s">
        <v>62</v>
      </c>
      <c r="C39" s="29" t="s">
        <v>59</v>
      </c>
      <c r="D39" s="29">
        <v>0</v>
      </c>
      <c r="E39" s="29">
        <v>0</v>
      </c>
      <c r="F39" s="29" t="s">
        <v>89</v>
      </c>
    </row>
    <row r="42" spans="1:7" ht="15" thickBot="1" x14ac:dyDescent="0.35">
      <c r="A42" t="s">
        <v>13</v>
      </c>
    </row>
    <row r="43" spans="1:7" ht="15" thickBot="1" x14ac:dyDescent="0.35">
      <c r="B43" s="30" t="s">
        <v>33</v>
      </c>
      <c r="C43" s="30" t="s">
        <v>34</v>
      </c>
      <c r="D43" s="30" t="s">
        <v>39</v>
      </c>
      <c r="E43" s="30" t="s">
        <v>40</v>
      </c>
      <c r="F43" s="30" t="s">
        <v>41</v>
      </c>
      <c r="G43" s="30" t="s">
        <v>42</v>
      </c>
    </row>
    <row r="44" spans="1:7" x14ac:dyDescent="0.3">
      <c r="B44" s="31" t="s">
        <v>63</v>
      </c>
      <c r="C44" s="31" t="s">
        <v>2</v>
      </c>
      <c r="D44" s="31">
        <v>30000</v>
      </c>
      <c r="E44" s="31" t="s">
        <v>64</v>
      </c>
      <c r="F44" s="31" t="s">
        <v>65</v>
      </c>
      <c r="G44" s="31">
        <v>0</v>
      </c>
    </row>
    <row r="45" spans="1:7" x14ac:dyDescent="0.3">
      <c r="B45" s="31" t="s">
        <v>66</v>
      </c>
      <c r="C45" s="31" t="s">
        <v>67</v>
      </c>
      <c r="D45" s="31">
        <v>20000</v>
      </c>
      <c r="E45" s="31" t="s">
        <v>68</v>
      </c>
      <c r="F45" s="31" t="s">
        <v>65</v>
      </c>
      <c r="G45" s="31">
        <v>0</v>
      </c>
    </row>
    <row r="46" spans="1:7" x14ac:dyDescent="0.3">
      <c r="B46" s="31" t="s">
        <v>69</v>
      </c>
      <c r="C46" s="31" t="s">
        <v>2</v>
      </c>
      <c r="D46" s="31">
        <v>20000</v>
      </c>
      <c r="E46" s="31" t="s">
        <v>70</v>
      </c>
      <c r="F46" s="31" t="s">
        <v>65</v>
      </c>
      <c r="G46" s="31">
        <v>0</v>
      </c>
    </row>
    <row r="47" spans="1:7" x14ac:dyDescent="0.3">
      <c r="B47" s="31" t="s">
        <v>71</v>
      </c>
      <c r="C47" s="31" t="s">
        <v>72</v>
      </c>
      <c r="D47" s="31">
        <v>0</v>
      </c>
      <c r="E47" s="31" t="s">
        <v>73</v>
      </c>
      <c r="F47" s="31" t="s">
        <v>65</v>
      </c>
      <c r="G47" s="31">
        <v>0</v>
      </c>
    </row>
    <row r="48" spans="1:7" x14ac:dyDescent="0.3">
      <c r="B48" s="31" t="s">
        <v>74</v>
      </c>
      <c r="C48" s="31" t="s">
        <v>75</v>
      </c>
      <c r="D48" s="31">
        <v>0</v>
      </c>
      <c r="E48" s="31" t="s">
        <v>76</v>
      </c>
      <c r="F48" s="31" t="s">
        <v>65</v>
      </c>
      <c r="G48" s="31">
        <v>0</v>
      </c>
    </row>
    <row r="49" spans="2:7" x14ac:dyDescent="0.3">
      <c r="B49" s="31" t="s">
        <v>77</v>
      </c>
      <c r="C49" s="31" t="s">
        <v>78</v>
      </c>
      <c r="D49" s="31">
        <v>0</v>
      </c>
      <c r="E49" s="31" t="s">
        <v>79</v>
      </c>
      <c r="F49" s="31" t="s">
        <v>65</v>
      </c>
      <c r="G49" s="31">
        <v>0</v>
      </c>
    </row>
    <row r="50" spans="2:7" x14ac:dyDescent="0.3">
      <c r="B50" s="31" t="s">
        <v>80</v>
      </c>
      <c r="C50" s="31" t="s">
        <v>81</v>
      </c>
      <c r="D50" s="31">
        <v>0</v>
      </c>
      <c r="E50" s="31" t="s">
        <v>82</v>
      </c>
      <c r="F50" s="31" t="s">
        <v>65</v>
      </c>
      <c r="G50" s="31">
        <v>0</v>
      </c>
    </row>
    <row r="51" spans="2:7" x14ac:dyDescent="0.3">
      <c r="B51" s="31" t="s">
        <v>83</v>
      </c>
      <c r="C51" s="31" t="s">
        <v>84</v>
      </c>
      <c r="D51" s="31">
        <v>10000</v>
      </c>
      <c r="E51" s="31" t="s">
        <v>85</v>
      </c>
      <c r="F51" s="31" t="s">
        <v>86</v>
      </c>
      <c r="G51" s="31">
        <v>20000</v>
      </c>
    </row>
    <row r="52" spans="2:7" x14ac:dyDescent="0.3">
      <c r="B52" s="31" t="s">
        <v>87</v>
      </c>
      <c r="C52" s="31"/>
      <c r="D52" s="31"/>
      <c r="E52" s="31"/>
      <c r="F52" s="31"/>
      <c r="G52" s="31"/>
    </row>
    <row r="53" spans="2:7" ht="15" thickBot="1" x14ac:dyDescent="0.35">
      <c r="B53" s="29" t="s">
        <v>88</v>
      </c>
      <c r="C53" s="29"/>
      <c r="D53" s="29"/>
      <c r="E53" s="29"/>
      <c r="F53" s="29"/>
      <c r="G53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E4" sqref="E4"/>
    </sheetView>
  </sheetViews>
  <sheetFormatPr defaultRowHeight="14.4" x14ac:dyDescent="0.3"/>
  <cols>
    <col min="1" max="1" width="13.109375" customWidth="1"/>
    <col min="2" max="3" width="9.21875" bestFit="1" customWidth="1"/>
    <col min="4" max="4" width="9.44140625" bestFit="1" customWidth="1"/>
    <col min="5" max="5" width="11.88671875" bestFit="1" customWidth="1"/>
    <col min="6" max="6" width="18.5546875" bestFit="1" customWidth="1"/>
    <col min="7" max="7" width="16.5546875" bestFit="1" customWidth="1"/>
    <col min="8" max="8" width="10.44140625" customWidth="1"/>
    <col min="9" max="9" width="11" customWidth="1"/>
    <col min="10" max="10" width="10.6640625" customWidth="1"/>
  </cols>
  <sheetData>
    <row r="1" spans="1:10" x14ac:dyDescent="0.3">
      <c r="A1" s="22" t="s">
        <v>3</v>
      </c>
      <c r="B1" s="2"/>
      <c r="C1" s="2"/>
      <c r="D1" s="2"/>
      <c r="E1" s="2"/>
      <c r="F1" s="2"/>
      <c r="G1" s="2"/>
      <c r="H1" s="25"/>
      <c r="I1" s="25"/>
      <c r="J1" s="25"/>
    </row>
    <row r="2" spans="1:10" x14ac:dyDescent="0.3">
      <c r="A2" s="2"/>
      <c r="B2" s="3"/>
      <c r="C2" s="2" t="s">
        <v>4</v>
      </c>
      <c r="D2" s="2"/>
      <c r="E2" s="2"/>
      <c r="F2" s="2"/>
      <c r="G2" s="2"/>
      <c r="H2" s="25"/>
      <c r="I2" s="25"/>
      <c r="J2" s="25"/>
    </row>
    <row r="3" spans="1:10" ht="15.6" x14ac:dyDescent="0.35">
      <c r="A3" s="2" t="s">
        <v>5</v>
      </c>
      <c r="B3" s="2">
        <v>1</v>
      </c>
      <c r="C3" s="2">
        <v>2</v>
      </c>
      <c r="D3" s="2">
        <v>3</v>
      </c>
      <c r="E3" s="23" t="s">
        <v>8</v>
      </c>
      <c r="F3" s="2" t="s">
        <v>6</v>
      </c>
      <c r="G3" s="2"/>
      <c r="H3" s="25"/>
      <c r="I3" s="25"/>
      <c r="J3" s="25"/>
    </row>
    <row r="4" spans="1:10" x14ac:dyDescent="0.3">
      <c r="A4" s="2">
        <v>1</v>
      </c>
      <c r="B4" s="4">
        <v>5</v>
      </c>
      <c r="C4" s="5">
        <v>2</v>
      </c>
      <c r="D4" s="6">
        <v>3</v>
      </c>
      <c r="E4" s="2">
        <v>10000</v>
      </c>
      <c r="F4" s="2">
        <v>175000</v>
      </c>
      <c r="G4" s="2"/>
      <c r="H4" s="25"/>
      <c r="I4" s="25"/>
      <c r="J4" s="25"/>
    </row>
    <row r="5" spans="1:10" x14ac:dyDescent="0.3">
      <c r="A5" s="2">
        <v>2</v>
      </c>
      <c r="B5" s="7">
        <v>4</v>
      </c>
      <c r="C5" s="2">
        <v>3</v>
      </c>
      <c r="D5" s="8">
        <v>4</v>
      </c>
      <c r="E5" s="2">
        <v>20000</v>
      </c>
      <c r="F5" s="2">
        <v>300000</v>
      </c>
      <c r="G5" s="2"/>
      <c r="H5" s="25"/>
      <c r="I5" s="25"/>
      <c r="J5" s="25"/>
    </row>
    <row r="6" spans="1:10" x14ac:dyDescent="0.3">
      <c r="A6" s="2">
        <v>3</v>
      </c>
      <c r="B6" s="7">
        <v>9</v>
      </c>
      <c r="C6" s="2">
        <v>7</v>
      </c>
      <c r="D6" s="8">
        <v>5</v>
      </c>
      <c r="E6" s="2">
        <v>30000</v>
      </c>
      <c r="F6" s="2">
        <v>375000</v>
      </c>
      <c r="G6" s="2"/>
      <c r="H6" s="25"/>
      <c r="I6" s="25"/>
      <c r="J6" s="25"/>
    </row>
    <row r="7" spans="1:10" x14ac:dyDescent="0.3">
      <c r="A7" s="2">
        <v>4</v>
      </c>
      <c r="B7" s="7">
        <v>10</v>
      </c>
      <c r="C7" s="2">
        <v>4</v>
      </c>
      <c r="D7" s="8">
        <v>2</v>
      </c>
      <c r="E7" s="2">
        <v>40000</v>
      </c>
      <c r="F7" s="2">
        <v>500000</v>
      </c>
      <c r="G7" s="2"/>
      <c r="H7" s="25"/>
      <c r="I7" s="25"/>
      <c r="J7" s="25"/>
    </row>
    <row r="8" spans="1:10" x14ac:dyDescent="0.3">
      <c r="A8" s="2">
        <v>5</v>
      </c>
      <c r="B8" s="9">
        <v>8</v>
      </c>
      <c r="C8" s="10">
        <v>4</v>
      </c>
      <c r="D8" s="11">
        <v>3</v>
      </c>
      <c r="E8" s="2">
        <v>30000</v>
      </c>
      <c r="F8" s="2"/>
      <c r="G8" s="2"/>
      <c r="H8" s="25"/>
      <c r="I8" s="25"/>
      <c r="J8" s="25"/>
    </row>
    <row r="9" spans="1:10" ht="15.6" x14ac:dyDescent="0.35">
      <c r="A9" s="23" t="s">
        <v>7</v>
      </c>
      <c r="B9" s="2">
        <v>30000</v>
      </c>
      <c r="C9" s="2">
        <v>20000</v>
      </c>
      <c r="D9" s="2">
        <v>20000</v>
      </c>
      <c r="E9" s="2"/>
      <c r="F9" s="2"/>
      <c r="G9" s="2"/>
      <c r="H9" s="25"/>
      <c r="I9" s="25"/>
      <c r="J9" s="25"/>
    </row>
    <row r="10" spans="1:10" x14ac:dyDescent="0.3">
      <c r="A10" s="2"/>
      <c r="B10" s="2"/>
      <c r="C10" s="2"/>
      <c r="D10" s="2"/>
      <c r="E10" s="2"/>
      <c r="F10" s="2"/>
      <c r="G10" s="2"/>
      <c r="H10" s="25"/>
      <c r="I10" s="25"/>
      <c r="J10" s="25"/>
    </row>
    <row r="11" spans="1:10" x14ac:dyDescent="0.3">
      <c r="A11" s="21" t="s">
        <v>0</v>
      </c>
      <c r="B11" s="2"/>
      <c r="C11" s="2"/>
      <c r="D11" s="2"/>
      <c r="E11" s="2"/>
      <c r="F11" s="2"/>
      <c r="G11" s="2"/>
      <c r="H11" s="25"/>
      <c r="I11" s="25"/>
      <c r="J11" s="25"/>
    </row>
    <row r="12" spans="1:10" x14ac:dyDescent="0.3">
      <c r="A12" s="24" t="s">
        <v>12</v>
      </c>
      <c r="B12" s="2"/>
      <c r="C12" s="2"/>
      <c r="D12" s="2"/>
      <c r="E12" s="2"/>
      <c r="F12" s="2"/>
      <c r="G12" s="2"/>
      <c r="H12" s="25"/>
      <c r="I12" s="25"/>
      <c r="J12" s="25"/>
    </row>
    <row r="13" spans="1:10" x14ac:dyDescent="0.3">
      <c r="A13" s="25" t="s">
        <v>1</v>
      </c>
      <c r="B13" s="2"/>
      <c r="C13" s="26">
        <f>SUMPRODUCT(B18:D22,B4:D8)+SUMPRODUCT(F18:F21,F4:F7)</f>
        <v>860000</v>
      </c>
      <c r="D13" s="2"/>
      <c r="E13" s="2"/>
      <c r="F13" s="2"/>
      <c r="G13" s="2"/>
      <c r="H13" s="25"/>
      <c r="I13" s="25"/>
      <c r="J13" s="25"/>
    </row>
    <row r="14" spans="1:10" x14ac:dyDescent="0.3">
      <c r="A14" s="2"/>
      <c r="B14" s="2"/>
      <c r="C14" s="2"/>
      <c r="D14" s="25"/>
      <c r="E14" s="2"/>
      <c r="F14" s="2"/>
      <c r="G14" s="2"/>
      <c r="H14" s="25"/>
      <c r="I14" s="25"/>
      <c r="J14" s="25"/>
    </row>
    <row r="15" spans="1:10" x14ac:dyDescent="0.3">
      <c r="A15" s="24" t="s">
        <v>11</v>
      </c>
      <c r="B15" s="2"/>
      <c r="C15" s="2"/>
      <c r="D15" s="2"/>
      <c r="E15" s="2"/>
      <c r="F15" s="2"/>
      <c r="G15" s="24" t="s">
        <v>13</v>
      </c>
      <c r="I15" s="25"/>
      <c r="J15" s="25"/>
    </row>
    <row r="16" spans="1:10" x14ac:dyDescent="0.3">
      <c r="A16" s="2"/>
      <c r="B16" s="2"/>
      <c r="C16" s="2" t="s">
        <v>4</v>
      </c>
      <c r="D16" s="3"/>
      <c r="E16" s="2"/>
      <c r="F16" s="2"/>
      <c r="G16" s="2"/>
      <c r="I16" s="25"/>
      <c r="J16" s="25"/>
    </row>
    <row r="17" spans="1:10" ht="15.6" x14ac:dyDescent="0.35">
      <c r="A17" s="2" t="s">
        <v>5</v>
      </c>
      <c r="B17" s="2">
        <v>1</v>
      </c>
      <c r="C17" s="2">
        <v>2</v>
      </c>
      <c r="D17" s="2">
        <v>3</v>
      </c>
      <c r="E17" s="2" t="s">
        <v>2</v>
      </c>
      <c r="F17" s="2" t="s">
        <v>9</v>
      </c>
      <c r="G17" s="25"/>
      <c r="H17" s="2" t="s">
        <v>14</v>
      </c>
      <c r="I17" s="2" t="s">
        <v>15</v>
      </c>
      <c r="J17" s="2" t="s">
        <v>16</v>
      </c>
    </row>
    <row r="18" spans="1:10" x14ac:dyDescent="0.3">
      <c r="A18" s="2">
        <v>1</v>
      </c>
      <c r="B18" s="12">
        <v>0</v>
      </c>
      <c r="C18" s="13">
        <v>0</v>
      </c>
      <c r="D18" s="14">
        <v>0</v>
      </c>
      <c r="E18" s="16">
        <f>SUM(B18:D18)</f>
        <v>0</v>
      </c>
      <c r="F18" s="16">
        <v>0</v>
      </c>
      <c r="G18" s="25" t="s">
        <v>10</v>
      </c>
      <c r="H18" s="16">
        <f>E18-E4*F18</f>
        <v>0</v>
      </c>
      <c r="I18" s="27" t="s">
        <v>17</v>
      </c>
      <c r="J18" s="2">
        <v>0</v>
      </c>
    </row>
    <row r="19" spans="1:10" x14ac:dyDescent="0.3">
      <c r="A19" s="2">
        <v>2</v>
      </c>
      <c r="B19" s="15">
        <v>0</v>
      </c>
      <c r="C19" s="16">
        <v>0</v>
      </c>
      <c r="D19" s="17">
        <v>0</v>
      </c>
      <c r="E19" s="16">
        <f t="shared" ref="E19:E22" si="0">SUM(B19:D19)</f>
        <v>0</v>
      </c>
      <c r="F19" s="16">
        <v>0</v>
      </c>
      <c r="G19" s="25" t="s">
        <v>18</v>
      </c>
      <c r="H19" s="16">
        <f t="shared" ref="H19:H21" si="1">E19-E5*F19</f>
        <v>0</v>
      </c>
      <c r="I19" s="27" t="s">
        <v>17</v>
      </c>
      <c r="J19" s="2">
        <v>0</v>
      </c>
    </row>
    <row r="20" spans="1:10" x14ac:dyDescent="0.3">
      <c r="A20" s="2">
        <v>3</v>
      </c>
      <c r="B20" s="15">
        <v>0</v>
      </c>
      <c r="C20" s="16">
        <v>0</v>
      </c>
      <c r="D20" s="17">
        <v>0</v>
      </c>
      <c r="E20" s="16">
        <f t="shared" si="0"/>
        <v>0</v>
      </c>
      <c r="F20" s="16">
        <v>0</v>
      </c>
      <c r="G20" s="25" t="s">
        <v>19</v>
      </c>
      <c r="H20" s="16">
        <f t="shared" si="1"/>
        <v>0</v>
      </c>
      <c r="I20" s="27" t="s">
        <v>17</v>
      </c>
      <c r="J20" s="2">
        <v>0</v>
      </c>
    </row>
    <row r="21" spans="1:10" x14ac:dyDescent="0.3">
      <c r="A21" s="2">
        <v>4</v>
      </c>
      <c r="B21" s="15">
        <v>0</v>
      </c>
      <c r="C21" s="16">
        <v>20000</v>
      </c>
      <c r="D21" s="17">
        <v>20000</v>
      </c>
      <c r="E21" s="16">
        <f t="shared" si="0"/>
        <v>40000</v>
      </c>
      <c r="F21" s="16">
        <v>1</v>
      </c>
      <c r="G21" s="25" t="s">
        <v>20</v>
      </c>
      <c r="H21" s="16">
        <f t="shared" si="1"/>
        <v>0</v>
      </c>
      <c r="I21" s="27" t="s">
        <v>17</v>
      </c>
      <c r="J21" s="2">
        <v>0</v>
      </c>
    </row>
    <row r="22" spans="1:10" x14ac:dyDescent="0.3">
      <c r="A22" s="2">
        <v>5</v>
      </c>
      <c r="B22" s="18">
        <v>30000</v>
      </c>
      <c r="C22" s="19">
        <v>0</v>
      </c>
      <c r="D22" s="20">
        <v>0</v>
      </c>
      <c r="E22" s="16">
        <f t="shared" si="0"/>
        <v>30000</v>
      </c>
      <c r="F22" s="25"/>
      <c r="G22" s="25"/>
      <c r="H22" s="25"/>
      <c r="I22" s="27"/>
      <c r="J22" s="25"/>
    </row>
    <row r="23" spans="1:10" x14ac:dyDescent="0.3">
      <c r="A23" s="2" t="s">
        <v>2</v>
      </c>
      <c r="B23" s="16">
        <f>SUM(B18:B22)</f>
        <v>30000</v>
      </c>
      <c r="C23" s="16">
        <f t="shared" ref="C23:D23" si="2">SUM(C18:C22)</f>
        <v>20000</v>
      </c>
      <c r="D23" s="16">
        <f t="shared" si="2"/>
        <v>20000</v>
      </c>
      <c r="E23" s="2"/>
      <c r="F23" s="2"/>
      <c r="G23" s="2"/>
      <c r="H23" s="25"/>
      <c r="I23" s="25"/>
      <c r="J23" s="25"/>
    </row>
    <row r="24" spans="1:10" x14ac:dyDescent="0.3">
      <c r="A24" s="1"/>
      <c r="B24" s="1"/>
      <c r="C24" s="1"/>
      <c r="D24" s="1"/>
      <c r="E24" s="1"/>
      <c r="F24" s="1"/>
      <c r="G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Sheet1</vt:lpstr>
      <vt:lpstr>Sheet2</vt:lpstr>
      <vt:lpstr>Sheet3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Ho, William</dc:creator>
  <cp:lastModifiedBy>Adharsh Sundaram Soudakar</cp:lastModifiedBy>
  <dcterms:created xsi:type="dcterms:W3CDTF">2013-04-27T09:59:05Z</dcterms:created>
  <dcterms:modified xsi:type="dcterms:W3CDTF">2023-04-10T08:12:27Z</dcterms:modified>
</cp:coreProperties>
</file>