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s/Development/PythonCode/download_memorybook_photos/"/>
    </mc:Choice>
  </mc:AlternateContent>
  <xr:revisionPtr revIDLastSave="0" documentId="8_{5C881485-73BF-ED40-B621-E553F4FA4FB4}" xr6:coauthVersionLast="47" xr6:coauthVersionMax="47" xr10:uidLastSave="{00000000-0000-0000-0000-000000000000}"/>
  <bookViews>
    <workbookView xWindow="-26920" yWindow="4160" windowWidth="23620" windowHeight="16100" activeTab="1" xr2:uid="{3C624814-5D07-F74D-9E3D-46DB1795FCB8}"/>
  </bookViews>
  <sheets>
    <sheet name="Sheet1" sheetId="1" r:id="rId1"/>
    <sheet name="Orders" sheetId="2" r:id="rId2"/>
    <sheet name="Sheet2" sheetId="4" r:id="rId3"/>
    <sheet name="Honor Roll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2" l="1"/>
  <c r="E51" i="2"/>
  <c r="B7" i="1" s="1"/>
  <c r="J4" i="1"/>
  <c r="D49" i="2"/>
  <c r="B18" i="1" s="1"/>
  <c r="E48" i="2"/>
  <c r="B12" i="1" s="1"/>
  <c r="C48" i="2"/>
  <c r="B11" i="1" s="1"/>
  <c r="L23" i="4"/>
  <c r="C23" i="4"/>
  <c r="K23" i="4"/>
  <c r="G23" i="4"/>
  <c r="B13" i="1" l="1"/>
  <c r="E49" i="2"/>
  <c r="J7" i="1" l="1"/>
  <c r="B5" i="1" s="1"/>
  <c r="B6" i="1" s="1"/>
  <c r="B8" i="1" s="1"/>
  <c r="C49" i="2" l="1"/>
  <c r="B16" i="1"/>
</calcChain>
</file>

<file path=xl/sharedStrings.xml><?xml version="1.0" encoding="utf-8"?>
<sst xmlns="http://schemas.openxmlformats.org/spreadsheetml/2006/main" count="246" uniqueCount="110">
  <si>
    <t>Description</t>
  </si>
  <si>
    <t>Amount</t>
  </si>
  <si>
    <t>Book Upload</t>
  </si>
  <si>
    <t>Book Cost</t>
  </si>
  <si>
    <t>Total</t>
  </si>
  <si>
    <t>Orders</t>
  </si>
  <si>
    <t>Free Books</t>
  </si>
  <si>
    <t>Paid Books</t>
  </si>
  <si>
    <t>Team</t>
  </si>
  <si>
    <t># Books</t>
  </si>
  <si>
    <t>Date Paid</t>
  </si>
  <si>
    <t>Player Name</t>
  </si>
  <si>
    <t>Varsity</t>
  </si>
  <si>
    <t>Alex Hatcher</t>
  </si>
  <si>
    <t>Vigo Bertolo</t>
  </si>
  <si>
    <t>Free</t>
  </si>
  <si>
    <t>Gabe Weikert</t>
  </si>
  <si>
    <t>JJ Baughman</t>
  </si>
  <si>
    <t>Gibran Cuevas</t>
  </si>
  <si>
    <t>Oscar Marquez-Trejo</t>
  </si>
  <si>
    <t>Nick Kennedy</t>
  </si>
  <si>
    <t>Kaeden Fox</t>
  </si>
  <si>
    <t>Coach</t>
  </si>
  <si>
    <t>Ben Brooks</t>
  </si>
  <si>
    <t>Domenic Romanelli</t>
  </si>
  <si>
    <t>Taylor Vaughnn</t>
  </si>
  <si>
    <t>Matt Icabone</t>
  </si>
  <si>
    <t>Ethan Lusenhop</t>
  </si>
  <si>
    <t>Wyatt Hanley</t>
  </si>
  <si>
    <t>Andrew Shafffer</t>
  </si>
  <si>
    <t>Alex Shaffer</t>
  </si>
  <si>
    <t>Cost</t>
  </si>
  <si>
    <t>Total Books</t>
  </si>
  <si>
    <t>JV</t>
  </si>
  <si>
    <t>Adam Hatcher</t>
  </si>
  <si>
    <t>Total Paid Books</t>
  </si>
  <si>
    <t>Ryan Gustafson</t>
  </si>
  <si>
    <t>Ross Gibson</t>
  </si>
  <si>
    <t>Aiden Mann</t>
  </si>
  <si>
    <t>Yair Parez-Gonzalez</t>
  </si>
  <si>
    <t>Alejandro Martinez</t>
  </si>
  <si>
    <t xml:space="preserve">Zach Rennie </t>
  </si>
  <si>
    <t xml:space="preserve">Luca Romanelli </t>
  </si>
  <si>
    <t>Ryan DeStefanis</t>
  </si>
  <si>
    <t>Marcus Burger</t>
  </si>
  <si>
    <t>Andy Shoemaker</t>
  </si>
  <si>
    <t>Enoc Oye</t>
  </si>
  <si>
    <t xml:space="preserve">Jeremiah Kanu </t>
  </si>
  <si>
    <t>Ethan Fox</t>
  </si>
  <si>
    <t>Alex Herrmann</t>
  </si>
  <si>
    <t>Mateo Muller</t>
  </si>
  <si>
    <t xml:space="preserve">Patrick Granata </t>
  </si>
  <si>
    <t>Christian Lehman</t>
  </si>
  <si>
    <t>Brandon Heil</t>
  </si>
  <si>
    <t>Nick Parker</t>
  </si>
  <si>
    <t xml:space="preserve">Aidan Shepardson </t>
  </si>
  <si>
    <t>Ian Anderson</t>
  </si>
  <si>
    <t>Jack Jordon</t>
  </si>
  <si>
    <t>Joey Pallone</t>
  </si>
  <si>
    <t>Manu Kroc</t>
  </si>
  <si>
    <t xml:space="preserve">Mitch Arthur </t>
  </si>
  <si>
    <t>Luke Aaron</t>
  </si>
  <si>
    <t>Collected</t>
  </si>
  <si>
    <t>Andrew Shaffer</t>
  </si>
  <si>
    <t>Handling Fee</t>
  </si>
  <si>
    <t>Subtotal</t>
  </si>
  <si>
    <t>Shipping</t>
  </si>
  <si>
    <t>Tax</t>
  </si>
  <si>
    <t>Ordered Qty</t>
  </si>
  <si>
    <t>Book Type</t>
  </si>
  <si>
    <t>Page Count</t>
  </si>
  <si>
    <t>Service Level</t>
  </si>
  <si>
    <t>Unit Selling Price</t>
  </si>
  <si>
    <t>Extended Amount</t>
  </si>
  <si>
    <t>Standard Color 8.5 x 11 in or 280 x 216 mm Case Laminate on Standard 70 White w/Gloss Lam</t>
  </si>
  <si>
    <t>Difference</t>
  </si>
  <si>
    <t>Fernando Magana</t>
  </si>
  <si>
    <t>Carlos Arciniega</t>
  </si>
  <si>
    <t>Yonas Issak</t>
  </si>
  <si>
    <t>Jackson Jordan</t>
  </si>
  <si>
    <t>Daniel Duran</t>
  </si>
  <si>
    <t>Manu Krac</t>
  </si>
  <si>
    <t>Declan McNamara</t>
  </si>
  <si>
    <t>Nicholas Parker</t>
  </si>
  <si>
    <t>Alan Diaz</t>
  </si>
  <si>
    <t>Michael Haas</t>
  </si>
  <si>
    <t>Ever Samuel</t>
  </si>
  <si>
    <t>Coen Klingbeil</t>
  </si>
  <si>
    <t>Seth Tydings</t>
  </si>
  <si>
    <t xml:space="preserve">Brian Diaz </t>
  </si>
  <si>
    <t>Marcus Berger</t>
  </si>
  <si>
    <t>Enoch Oye</t>
  </si>
  <si>
    <t>Yair Perez-Gonzalez</t>
  </si>
  <si>
    <t>Zackery Rennie</t>
  </si>
  <si>
    <t>Patrick Granata</t>
  </si>
  <si>
    <t>Jeremiah Kanu</t>
  </si>
  <si>
    <t>Luca Romanelli</t>
  </si>
  <si>
    <t>Aidan Shepardson</t>
  </si>
  <si>
    <t>Deven Patel</t>
  </si>
  <si>
    <t>Charge Amount</t>
  </si>
  <si>
    <t>Cover Upload</t>
  </si>
  <si>
    <t>Tricia Shaffer</t>
  </si>
  <si>
    <t>ISBN</t>
  </si>
  <si>
    <t>Barb</t>
  </si>
  <si>
    <t>Dillon Govekar</t>
  </si>
  <si>
    <t>Usually prints in 25 business days.</t>
  </si>
  <si>
    <t>Real Amount</t>
  </si>
  <si>
    <t>Book Cost (if everyone pays)</t>
  </si>
  <si>
    <t>63orvette&amp;</t>
  </si>
  <si>
    <t>Won't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</si>
</sst>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$-409]#,##0"/>
    <numFmt numFmtId="165" formatCode="_(&quot;$&quot;* #,##0_);_(&quot;$&quot;* \(#,##0\);_(&quot;$&quot;* &quot;-&quot;??_);_(@_)"/>
    <numFmt numFmtId="166" formatCode="&quot;$&quot;#,##0.00000_);[Red]\(&quot;$&quot;#,##0.00000\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35A62"/>
      <name val="Arial"/>
      <family val="2"/>
    </font>
    <font>
      <b/>
      <sz val="14"/>
      <color rgb="FF535A62"/>
      <name val="Arial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6" fontId="0" fillId="0" borderId="0" xfId="0" applyNumberFormat="1"/>
    <xf numFmtId="0" fontId="1" fillId="0" borderId="0" xfId="0" applyFont="1"/>
    <xf numFmtId="8" fontId="0" fillId="0" borderId="0" xfId="0" applyNumberFormat="1"/>
    <xf numFmtId="165" fontId="0" fillId="0" borderId="0" xfId="1" applyNumberFormat="1" applyFont="1"/>
    <xf numFmtId="0" fontId="5" fillId="2" borderId="1" xfId="0" applyFont="1" applyFill="1" applyBorder="1"/>
    <xf numFmtId="0" fontId="0" fillId="0" borderId="1" xfId="0" applyFont="1" applyBorder="1"/>
    <xf numFmtId="0" fontId="5" fillId="2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44" fontId="0" fillId="0" borderId="0" xfId="1" applyFont="1"/>
    <xf numFmtId="0" fontId="3" fillId="0" borderId="6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8" fontId="3" fillId="0" borderId="0" xfId="0" applyNumberFormat="1" applyFont="1" applyBorder="1"/>
    <xf numFmtId="8" fontId="3" fillId="0" borderId="7" xfId="0" applyNumberFormat="1" applyFont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8" fontId="4" fillId="0" borderId="10" xfId="0" applyNumberFormat="1" applyFont="1" applyBorder="1"/>
    <xf numFmtId="0" fontId="4" fillId="0" borderId="5" xfId="0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0" fontId="1" fillId="0" borderId="12" xfId="0" applyFont="1" applyBorder="1"/>
    <xf numFmtId="0" fontId="5" fillId="2" borderId="0" xfId="0" applyFont="1" applyFill="1" applyBorder="1"/>
    <xf numFmtId="0" fontId="0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14" fontId="0" fillId="0" borderId="13" xfId="0" applyNumberFormat="1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0" fillId="0" borderId="12" xfId="0" applyBorder="1"/>
    <xf numFmtId="0" fontId="1" fillId="0" borderId="15" xfId="0" applyFont="1" applyBorder="1"/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5" fontId="1" fillId="0" borderId="11" xfId="1" applyNumberFormat="1" applyFont="1" applyBorder="1"/>
    <xf numFmtId="166" fontId="0" fillId="0" borderId="0" xfId="0" applyNumberForma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EACAE9-BFA4-0F48-845B-71FA3CCF660B}" name="Table1" displayName="Table1" ref="A1:B8" totalsRowShown="0">
  <autoFilter ref="A1:B8" xr:uid="{A6BDE437-C6FE-2A4D-A18A-B3B0DACD436B}"/>
  <tableColumns count="2">
    <tableColumn id="1" xr3:uid="{0EDA28DE-E296-F54B-9CF9-2B83FCC47537}" name="Description"/>
    <tableColumn id="2" xr3:uid="{C7A06FFA-6374-634B-B434-310155E87D0A}" name="Am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BC553-B788-8147-8D6E-3A6939D14DDD}" name="Table2" displayName="Table2" ref="A1:E46" totalsRowShown="0" headerRowDxfId="7" dataDxfId="6" tableBorderDxfId="5">
  <autoFilter ref="A1:E46" xr:uid="{EDDBC553-B788-8147-8D6E-3A6939D14DDD}">
    <filterColumn colId="3">
      <filters blank="1"/>
    </filterColumn>
    <filterColumn colId="4">
      <filters blank="1"/>
    </filterColumn>
  </autoFilter>
  <sortState xmlns:xlrd2="http://schemas.microsoft.com/office/spreadsheetml/2017/richdata2" ref="A7:E45">
    <sortCondition ref="A2:A46"/>
    <sortCondition ref="B2:B46"/>
  </sortState>
  <tableColumns count="5">
    <tableColumn id="1" xr3:uid="{F2737200-A2BC-B149-B0B9-F65809B85B8D}" name="Team" dataDxfId="4"/>
    <tableColumn id="2" xr3:uid="{90F57E04-0AE9-A947-ADFD-E146F524302A}" name="Player Name" dataDxfId="3"/>
    <tableColumn id="3" xr3:uid="{90378DE9-A4A8-C34A-A739-9A44169DB282}" name="# Books" dataDxfId="2"/>
    <tableColumn id="4" xr3:uid="{C0BEB3BA-2B6A-914C-8495-EB1040F0CECB}" name="Date Paid" dataDxfId="1"/>
    <tableColumn id="5" xr3:uid="{04210DC9-70BA-D34F-9CDD-FE3B2B5D02D9}" name="Co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5943-D95C-7340-BA8C-854EE99364F1}">
  <dimension ref="A1:K21"/>
  <sheetViews>
    <sheetView workbookViewId="0">
      <selection activeCell="B9" sqref="B9"/>
    </sheetView>
  </sheetViews>
  <sheetFormatPr baseColWidth="10" defaultColWidth="10.83203125" defaultRowHeight="16" x14ac:dyDescent="0.2"/>
  <cols>
    <col min="1" max="1" width="24.6640625" bestFit="1" customWidth="1"/>
    <col min="2" max="2" width="12.5" bestFit="1" customWidth="1"/>
    <col min="3" max="4" width="4" customWidth="1"/>
    <col min="5" max="5" width="15" bestFit="1" customWidth="1"/>
    <col min="6" max="6" width="41.83203125" customWidth="1"/>
    <col min="7" max="7" width="14.5" bestFit="1" customWidth="1"/>
    <col min="8" max="8" width="22.83203125" customWidth="1"/>
    <col min="9" max="9" width="20.83203125" bestFit="1" customWidth="1"/>
    <col min="10" max="10" width="22" bestFit="1" customWidth="1"/>
  </cols>
  <sheetData>
    <row r="1" spans="1:11" ht="18" x14ac:dyDescent="0.2">
      <c r="A1" t="s">
        <v>0</v>
      </c>
      <c r="B1" t="s">
        <v>1</v>
      </c>
      <c r="E1" s="23" t="s">
        <v>68</v>
      </c>
      <c r="F1" s="23" t="s">
        <v>69</v>
      </c>
      <c r="G1" s="23" t="s">
        <v>70</v>
      </c>
      <c r="H1" s="23" t="s">
        <v>71</v>
      </c>
      <c r="I1" s="23" t="s">
        <v>72</v>
      </c>
      <c r="J1" s="23" t="s">
        <v>73</v>
      </c>
    </row>
    <row r="2" spans="1:11" ht="57" x14ac:dyDescent="0.2">
      <c r="A2" t="s">
        <v>2</v>
      </c>
      <c r="B2" s="1">
        <v>25</v>
      </c>
      <c r="E2" s="12">
        <v>49</v>
      </c>
      <c r="F2" s="13" t="s">
        <v>74</v>
      </c>
      <c r="G2" s="14">
        <v>134</v>
      </c>
      <c r="H2" s="13" t="s">
        <v>105</v>
      </c>
      <c r="I2" s="15">
        <v>13.78</v>
      </c>
      <c r="J2" s="16">
        <v>675.22</v>
      </c>
    </row>
    <row r="3" spans="1:11" ht="18" x14ac:dyDescent="0.2">
      <c r="A3" t="s">
        <v>100</v>
      </c>
      <c r="B3" s="1">
        <v>25</v>
      </c>
      <c r="E3" s="17"/>
      <c r="F3" s="18"/>
      <c r="G3" s="18"/>
      <c r="H3" s="18"/>
      <c r="I3" s="14" t="s">
        <v>64</v>
      </c>
      <c r="J3" s="16">
        <v>1.0900000000000001</v>
      </c>
    </row>
    <row r="4" spans="1:11" ht="18" x14ac:dyDescent="0.2">
      <c r="A4" t="s">
        <v>102</v>
      </c>
      <c r="B4" s="1">
        <v>18</v>
      </c>
      <c r="E4" s="17"/>
      <c r="F4" s="18"/>
      <c r="G4" s="18"/>
      <c r="H4" s="18"/>
      <c r="I4" s="14" t="s">
        <v>65</v>
      </c>
      <c r="J4" s="16">
        <f>+J3+J2</f>
        <v>676.31000000000006</v>
      </c>
    </row>
    <row r="5" spans="1:11" ht="18" x14ac:dyDescent="0.2">
      <c r="A5" t="s">
        <v>3</v>
      </c>
      <c r="B5" s="3">
        <f>+J7</f>
        <v>790.96</v>
      </c>
      <c r="E5" s="17"/>
      <c r="F5" s="18"/>
      <c r="G5" s="18"/>
      <c r="H5" s="18"/>
      <c r="I5" s="14" t="s">
        <v>66</v>
      </c>
      <c r="J5" s="16">
        <v>58.84</v>
      </c>
    </row>
    <row r="6" spans="1:11" ht="18" x14ac:dyDescent="0.2">
      <c r="A6" t="s">
        <v>4</v>
      </c>
      <c r="B6" s="1">
        <f>SUM(B2:B5)</f>
        <v>858.96</v>
      </c>
      <c r="E6" s="17"/>
      <c r="F6" s="18"/>
      <c r="G6" s="18"/>
      <c r="H6" s="18"/>
      <c r="I6" s="14" t="s">
        <v>67</v>
      </c>
      <c r="J6" s="16">
        <v>55.81</v>
      </c>
    </row>
    <row r="7" spans="1:11" ht="18" x14ac:dyDescent="0.2">
      <c r="A7" t="s">
        <v>62</v>
      </c>
      <c r="B7" s="4">
        <f>+Orders!E51</f>
        <v>756</v>
      </c>
      <c r="E7" s="19"/>
      <c r="F7" s="20"/>
      <c r="G7" s="20"/>
      <c r="H7" s="20"/>
      <c r="I7" s="21" t="s">
        <v>4</v>
      </c>
      <c r="J7" s="22">
        <f>SUM(J4:J6)</f>
        <v>790.96</v>
      </c>
    </row>
    <row r="8" spans="1:11" x14ac:dyDescent="0.2">
      <c r="A8" t="s">
        <v>75</v>
      </c>
      <c r="B8" s="1">
        <f>+B7-B6</f>
        <v>-102.96000000000004</v>
      </c>
    </row>
    <row r="10" spans="1:11" x14ac:dyDescent="0.2">
      <c r="J10" s="43"/>
      <c r="K10" s="44"/>
    </row>
    <row r="11" spans="1:11" x14ac:dyDescent="0.2">
      <c r="A11" t="s">
        <v>5</v>
      </c>
      <c r="B11">
        <f>+Orders!C48</f>
        <v>49</v>
      </c>
    </row>
    <row r="12" spans="1:11" x14ac:dyDescent="0.2">
      <c r="A12" t="s">
        <v>6</v>
      </c>
      <c r="B12">
        <f>+Orders!E48</f>
        <v>14</v>
      </c>
    </row>
    <row r="13" spans="1:11" x14ac:dyDescent="0.2">
      <c r="A13" t="s">
        <v>7</v>
      </c>
      <c r="B13" s="2">
        <f>+B11-B12</f>
        <v>35</v>
      </c>
      <c r="E13" s="1"/>
    </row>
    <row r="16" spans="1:11" x14ac:dyDescent="0.2">
      <c r="A16" t="s">
        <v>107</v>
      </c>
      <c r="B16" s="11">
        <f>+B6/B13</f>
        <v>24.541714285714288</v>
      </c>
    </row>
    <row r="17" spans="1:2" x14ac:dyDescent="0.2">
      <c r="A17" t="s">
        <v>99</v>
      </c>
      <c r="B17" s="1">
        <v>28</v>
      </c>
    </row>
    <row r="18" spans="1:2" x14ac:dyDescent="0.2">
      <c r="A18" t="s">
        <v>106</v>
      </c>
      <c r="B18" s="45">
        <f>+B6/Orders!D49</f>
        <v>35.79</v>
      </c>
    </row>
    <row r="19" spans="1:2" x14ac:dyDescent="0.2">
      <c r="B19" s="3"/>
    </row>
    <row r="21" spans="1:2" x14ac:dyDescent="0.2">
      <c r="B21" s="11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7398-CD00-AB4B-9FA3-E9F31E6FD675}">
  <dimension ref="A1:E55"/>
  <sheetViews>
    <sheetView tabSelected="1" zoomScale="110" zoomScaleNormal="110" workbookViewId="0">
      <selection activeCell="D9" sqref="D9"/>
    </sheetView>
  </sheetViews>
  <sheetFormatPr baseColWidth="10" defaultColWidth="10.83203125" defaultRowHeight="16" x14ac:dyDescent="0.2"/>
  <cols>
    <col min="1" max="1" width="8.1640625" customWidth="1"/>
    <col min="2" max="2" width="23.83203125" customWidth="1"/>
    <col min="3" max="3" width="10.83203125" style="31"/>
    <col min="4" max="4" width="11.33203125" customWidth="1"/>
  </cols>
  <sheetData>
    <row r="1" spans="1:5" x14ac:dyDescent="0.2">
      <c r="A1" s="27" t="s">
        <v>8</v>
      </c>
      <c r="B1" s="27" t="s">
        <v>11</v>
      </c>
      <c r="C1" s="29" t="s">
        <v>9</v>
      </c>
      <c r="D1" s="27" t="s">
        <v>10</v>
      </c>
      <c r="E1" s="27" t="s">
        <v>31</v>
      </c>
    </row>
    <row r="2" spans="1:5" hidden="1" x14ac:dyDescent="0.2">
      <c r="A2" s="8" t="s">
        <v>22</v>
      </c>
      <c r="B2" s="8" t="s">
        <v>103</v>
      </c>
      <c r="C2" s="8">
        <v>1</v>
      </c>
      <c r="D2" s="24"/>
      <c r="E2" s="8" t="s">
        <v>15</v>
      </c>
    </row>
    <row r="3" spans="1:5" hidden="1" x14ac:dyDescent="0.2">
      <c r="A3" s="8" t="s">
        <v>22</v>
      </c>
      <c r="B3" s="8" t="s">
        <v>23</v>
      </c>
      <c r="C3" s="8">
        <v>1</v>
      </c>
      <c r="D3" s="24"/>
      <c r="E3" s="8" t="s">
        <v>15</v>
      </c>
    </row>
    <row r="4" spans="1:5" hidden="1" x14ac:dyDescent="0.2">
      <c r="A4" s="8" t="s">
        <v>22</v>
      </c>
      <c r="B4" s="8" t="s">
        <v>24</v>
      </c>
      <c r="C4" s="8">
        <v>1</v>
      </c>
      <c r="D4" s="24"/>
      <c r="E4" s="8" t="s">
        <v>15</v>
      </c>
    </row>
    <row r="5" spans="1:5" hidden="1" x14ac:dyDescent="0.2">
      <c r="A5" s="8" t="s">
        <v>22</v>
      </c>
      <c r="B5" s="8" t="s">
        <v>26</v>
      </c>
      <c r="C5" s="8">
        <v>1</v>
      </c>
      <c r="D5" s="24"/>
      <c r="E5" s="8" t="s">
        <v>15</v>
      </c>
    </row>
    <row r="6" spans="1:5" hidden="1" x14ac:dyDescent="0.2">
      <c r="A6" s="8" t="s">
        <v>33</v>
      </c>
      <c r="B6" s="8" t="s">
        <v>38</v>
      </c>
      <c r="C6" s="8">
        <v>1</v>
      </c>
      <c r="D6" s="24">
        <v>44517</v>
      </c>
      <c r="E6" s="25"/>
    </row>
    <row r="7" spans="1:5" x14ac:dyDescent="0.2">
      <c r="A7" s="8" t="s">
        <v>33</v>
      </c>
      <c r="B7" s="8" t="s">
        <v>84</v>
      </c>
      <c r="C7" s="30">
        <v>1</v>
      </c>
      <c r="D7" s="24"/>
      <c r="E7" s="25"/>
    </row>
    <row r="8" spans="1:5" hidden="1" x14ac:dyDescent="0.2">
      <c r="A8" s="8" t="s">
        <v>33</v>
      </c>
      <c r="B8" s="8" t="s">
        <v>89</v>
      </c>
      <c r="C8" s="8">
        <v>1</v>
      </c>
      <c r="D8" s="24"/>
      <c r="E8" s="25" t="s">
        <v>15</v>
      </c>
    </row>
    <row r="9" spans="1:5" x14ac:dyDescent="0.2">
      <c r="A9" s="8" t="s">
        <v>33</v>
      </c>
      <c r="B9" s="8" t="s">
        <v>77</v>
      </c>
      <c r="C9" s="30">
        <v>1</v>
      </c>
      <c r="D9" s="24"/>
      <c r="E9" s="25"/>
    </row>
    <row r="10" spans="1:5" hidden="1" x14ac:dyDescent="0.2">
      <c r="A10" s="8" t="s">
        <v>33</v>
      </c>
      <c r="B10" s="8" t="s">
        <v>87</v>
      </c>
      <c r="C10" s="8">
        <v>1</v>
      </c>
      <c r="D10" s="24">
        <v>44517</v>
      </c>
      <c r="E10" s="25"/>
    </row>
    <row r="11" spans="1:5" hidden="1" x14ac:dyDescent="0.2">
      <c r="A11" s="8" t="s">
        <v>33</v>
      </c>
      <c r="B11" s="8" t="s">
        <v>80</v>
      </c>
      <c r="C11" s="30">
        <v>1</v>
      </c>
      <c r="D11" s="24"/>
      <c r="E11" s="25" t="s">
        <v>109</v>
      </c>
    </row>
    <row r="12" spans="1:5" x14ac:dyDescent="0.2">
      <c r="A12" s="8" t="s">
        <v>33</v>
      </c>
      <c r="B12" s="8" t="s">
        <v>82</v>
      </c>
      <c r="C12" s="30">
        <v>1</v>
      </c>
      <c r="D12" s="24"/>
      <c r="E12" s="25"/>
    </row>
    <row r="13" spans="1:5" hidden="1" x14ac:dyDescent="0.2">
      <c r="A13" s="8" t="s">
        <v>33</v>
      </c>
      <c r="B13" s="8" t="s">
        <v>104</v>
      </c>
      <c r="C13" s="30">
        <v>1</v>
      </c>
      <c r="D13" s="24">
        <v>44518</v>
      </c>
      <c r="E13" s="25"/>
    </row>
    <row r="14" spans="1:5" hidden="1" x14ac:dyDescent="0.2">
      <c r="A14" s="8" t="s">
        <v>33</v>
      </c>
      <c r="B14" s="8" t="s">
        <v>86</v>
      </c>
      <c r="C14" s="30">
        <v>1</v>
      </c>
      <c r="D14" s="24"/>
      <c r="E14" s="25" t="s">
        <v>109</v>
      </c>
    </row>
    <row r="15" spans="1:5" x14ac:dyDescent="0.2">
      <c r="A15" s="8" t="s">
        <v>33</v>
      </c>
      <c r="B15" s="8" t="s">
        <v>76</v>
      </c>
      <c r="C15" s="30">
        <v>1</v>
      </c>
      <c r="D15" s="24"/>
      <c r="E15" s="25"/>
    </row>
    <row r="16" spans="1:5" hidden="1" x14ac:dyDescent="0.2">
      <c r="A16" s="8" t="s">
        <v>33</v>
      </c>
      <c r="B16" s="8" t="s">
        <v>79</v>
      </c>
      <c r="C16" s="8">
        <v>1</v>
      </c>
      <c r="D16" s="24">
        <v>44518</v>
      </c>
      <c r="E16" s="25"/>
    </row>
    <row r="17" spans="1:5" hidden="1" x14ac:dyDescent="0.2">
      <c r="A17" s="8" t="s">
        <v>33</v>
      </c>
      <c r="B17" s="8" t="s">
        <v>61</v>
      </c>
      <c r="C17" s="8">
        <v>1</v>
      </c>
      <c r="D17" s="24">
        <v>44517</v>
      </c>
      <c r="E17" s="25"/>
    </row>
    <row r="18" spans="1:5" hidden="1" x14ac:dyDescent="0.2">
      <c r="A18" s="8" t="s">
        <v>33</v>
      </c>
      <c r="B18" s="8" t="s">
        <v>81</v>
      </c>
      <c r="C18" s="8">
        <v>1</v>
      </c>
      <c r="D18" s="24">
        <v>44517</v>
      </c>
      <c r="E18" s="25"/>
    </row>
    <row r="19" spans="1:5" hidden="1" x14ac:dyDescent="0.2">
      <c r="A19" s="8" t="s">
        <v>33</v>
      </c>
      <c r="B19" s="8" t="s">
        <v>50</v>
      </c>
      <c r="C19" s="8">
        <v>1</v>
      </c>
      <c r="D19" s="24">
        <v>44518</v>
      </c>
      <c r="E19" s="25"/>
    </row>
    <row r="20" spans="1:5" hidden="1" x14ac:dyDescent="0.2">
      <c r="A20" s="8" t="s">
        <v>33</v>
      </c>
      <c r="B20" s="8" t="s">
        <v>85</v>
      </c>
      <c r="C20" s="8">
        <v>1</v>
      </c>
      <c r="D20" s="24">
        <v>44518</v>
      </c>
      <c r="E20" s="25"/>
    </row>
    <row r="21" spans="1:5" hidden="1" x14ac:dyDescent="0.2">
      <c r="A21" s="8" t="s">
        <v>33</v>
      </c>
      <c r="B21" s="8" t="s">
        <v>83</v>
      </c>
      <c r="C21" s="8">
        <v>1</v>
      </c>
      <c r="D21" s="24">
        <v>44517</v>
      </c>
      <c r="E21" s="25"/>
    </row>
    <row r="22" spans="1:5" hidden="1" x14ac:dyDescent="0.2">
      <c r="A22" s="8" t="s">
        <v>33</v>
      </c>
      <c r="B22" s="8" t="s">
        <v>37</v>
      </c>
      <c r="C22" s="8">
        <v>1</v>
      </c>
      <c r="D22" s="24">
        <v>44518</v>
      </c>
      <c r="E22" s="25"/>
    </row>
    <row r="23" spans="1:5" hidden="1" x14ac:dyDescent="0.2">
      <c r="A23" s="8" t="s">
        <v>33</v>
      </c>
      <c r="B23" s="8" t="s">
        <v>88</v>
      </c>
      <c r="C23" s="8">
        <v>1</v>
      </c>
      <c r="D23" s="24">
        <v>44517</v>
      </c>
      <c r="E23" s="8"/>
    </row>
    <row r="24" spans="1:5" x14ac:dyDescent="0.2">
      <c r="A24" s="8" t="s">
        <v>33</v>
      </c>
      <c r="B24" s="8" t="s">
        <v>78</v>
      </c>
      <c r="C24" s="30">
        <v>1</v>
      </c>
      <c r="D24" s="24"/>
      <c r="E24" s="25"/>
    </row>
    <row r="25" spans="1:5" hidden="1" x14ac:dyDescent="0.2">
      <c r="A25" s="8" t="s">
        <v>12</v>
      </c>
      <c r="B25" s="8" t="s">
        <v>34</v>
      </c>
      <c r="C25" s="8">
        <v>2</v>
      </c>
      <c r="D25" s="25"/>
      <c r="E25" s="25" t="s">
        <v>15</v>
      </c>
    </row>
    <row r="26" spans="1:5" hidden="1" x14ac:dyDescent="0.2">
      <c r="A26" s="8" t="s">
        <v>12</v>
      </c>
      <c r="B26" s="8" t="s">
        <v>97</v>
      </c>
      <c r="C26" s="8">
        <v>2</v>
      </c>
      <c r="D26" s="24">
        <v>44518</v>
      </c>
      <c r="E26" s="8"/>
    </row>
    <row r="27" spans="1:5" hidden="1" x14ac:dyDescent="0.2">
      <c r="A27" s="8" t="s">
        <v>12</v>
      </c>
      <c r="B27" s="8" t="s">
        <v>40</v>
      </c>
      <c r="C27" s="8">
        <v>1</v>
      </c>
      <c r="D27" s="25"/>
      <c r="E27" s="25" t="s">
        <v>15</v>
      </c>
    </row>
    <row r="28" spans="1:5" hidden="1" x14ac:dyDescent="0.2">
      <c r="A28" s="8" t="s">
        <v>12</v>
      </c>
      <c r="B28" s="8" t="s">
        <v>30</v>
      </c>
      <c r="C28" s="8">
        <v>1</v>
      </c>
      <c r="D28" s="8"/>
      <c r="E28" s="8" t="s">
        <v>15</v>
      </c>
    </row>
    <row r="29" spans="1:5" hidden="1" x14ac:dyDescent="0.2">
      <c r="A29" s="8" t="s">
        <v>12</v>
      </c>
      <c r="B29" s="8" t="s">
        <v>45</v>
      </c>
      <c r="C29" s="8">
        <v>1</v>
      </c>
      <c r="D29" s="8"/>
      <c r="E29" s="8" t="s">
        <v>15</v>
      </c>
    </row>
    <row r="30" spans="1:5" hidden="1" x14ac:dyDescent="0.2">
      <c r="A30" s="8" t="s">
        <v>12</v>
      </c>
      <c r="B30" s="8" t="s">
        <v>52</v>
      </c>
      <c r="C30" s="30">
        <v>1</v>
      </c>
      <c r="D30" s="24">
        <v>44531</v>
      </c>
      <c r="E30" s="8"/>
    </row>
    <row r="31" spans="1:5" hidden="1" x14ac:dyDescent="0.2">
      <c r="A31" s="8" t="s">
        <v>12</v>
      </c>
      <c r="B31" s="8" t="s">
        <v>98</v>
      </c>
      <c r="C31" s="8">
        <v>2</v>
      </c>
      <c r="D31" s="24">
        <v>44517</v>
      </c>
      <c r="E31" s="25"/>
    </row>
    <row r="32" spans="1:5" hidden="1" x14ac:dyDescent="0.2">
      <c r="A32" s="8" t="s">
        <v>12</v>
      </c>
      <c r="B32" s="8" t="s">
        <v>91</v>
      </c>
      <c r="C32" s="8">
        <v>1</v>
      </c>
      <c r="D32" s="24"/>
      <c r="E32" s="25" t="s">
        <v>15</v>
      </c>
    </row>
    <row r="33" spans="1:5" hidden="1" x14ac:dyDescent="0.2">
      <c r="A33" s="8" t="s">
        <v>12</v>
      </c>
      <c r="B33" s="8" t="s">
        <v>48</v>
      </c>
      <c r="C33" s="8">
        <v>1</v>
      </c>
      <c r="D33" s="24">
        <v>44518</v>
      </c>
      <c r="E33" s="8"/>
    </row>
    <row r="34" spans="1:5" hidden="1" x14ac:dyDescent="0.2">
      <c r="A34" s="8" t="s">
        <v>12</v>
      </c>
      <c r="B34" s="8" t="s">
        <v>27</v>
      </c>
      <c r="C34" s="8">
        <v>1</v>
      </c>
      <c r="D34" s="25"/>
      <c r="E34" s="25" t="s">
        <v>15</v>
      </c>
    </row>
    <row r="35" spans="1:5" hidden="1" x14ac:dyDescent="0.2">
      <c r="A35" s="8" t="s">
        <v>12</v>
      </c>
      <c r="B35" s="8" t="s">
        <v>56</v>
      </c>
      <c r="C35" s="30">
        <v>1</v>
      </c>
      <c r="D35" s="24">
        <v>44531</v>
      </c>
      <c r="E35" s="8"/>
    </row>
    <row r="36" spans="1:5" hidden="1" x14ac:dyDescent="0.2">
      <c r="A36" s="8" t="s">
        <v>12</v>
      </c>
      <c r="B36" s="8" t="s">
        <v>95</v>
      </c>
      <c r="C36" s="8">
        <v>1</v>
      </c>
      <c r="D36" s="24">
        <v>44518</v>
      </c>
      <c r="E36" s="8"/>
    </row>
    <row r="37" spans="1:5" hidden="1" x14ac:dyDescent="0.2">
      <c r="A37" s="8" t="s">
        <v>12</v>
      </c>
      <c r="B37" s="8" t="s">
        <v>58</v>
      </c>
      <c r="C37" s="8">
        <v>1</v>
      </c>
      <c r="D37" s="24">
        <v>44517</v>
      </c>
      <c r="E37" s="8"/>
    </row>
    <row r="38" spans="1:5" hidden="1" x14ac:dyDescent="0.2">
      <c r="A38" s="8" t="s">
        <v>12</v>
      </c>
      <c r="B38" s="8" t="s">
        <v>96</v>
      </c>
      <c r="C38" s="8">
        <v>1</v>
      </c>
      <c r="D38" s="24">
        <v>44518</v>
      </c>
      <c r="E38" s="8"/>
    </row>
    <row r="39" spans="1:5" hidden="1" x14ac:dyDescent="0.2">
      <c r="A39" s="8" t="s">
        <v>12</v>
      </c>
      <c r="B39" s="8" t="s">
        <v>90</v>
      </c>
      <c r="C39" s="8">
        <v>1</v>
      </c>
      <c r="D39" s="25"/>
      <c r="E39" s="25" t="s">
        <v>15</v>
      </c>
    </row>
    <row r="40" spans="1:5" hidden="1" x14ac:dyDescent="0.2">
      <c r="A40" s="8" t="s">
        <v>12</v>
      </c>
      <c r="B40" s="8" t="s">
        <v>94</v>
      </c>
      <c r="C40" s="8">
        <v>1</v>
      </c>
      <c r="D40" s="24">
        <v>44517</v>
      </c>
      <c r="E40" s="8"/>
    </row>
    <row r="41" spans="1:5" hidden="1" x14ac:dyDescent="0.2">
      <c r="A41" s="8" t="s">
        <v>12</v>
      </c>
      <c r="B41" s="8" t="s">
        <v>43</v>
      </c>
      <c r="C41" s="8">
        <v>1</v>
      </c>
      <c r="D41" s="24">
        <v>44518</v>
      </c>
      <c r="E41" s="8"/>
    </row>
    <row r="42" spans="1:5" hidden="1" x14ac:dyDescent="0.2">
      <c r="A42" s="8" t="s">
        <v>12</v>
      </c>
      <c r="B42" s="8" t="s">
        <v>36</v>
      </c>
      <c r="C42" s="8">
        <v>1</v>
      </c>
      <c r="D42" s="25"/>
      <c r="E42" s="25" t="s">
        <v>15</v>
      </c>
    </row>
    <row r="43" spans="1:5" hidden="1" x14ac:dyDescent="0.2">
      <c r="A43" s="8" t="s">
        <v>12</v>
      </c>
      <c r="B43" s="8" t="s">
        <v>101</v>
      </c>
      <c r="C43" s="30">
        <v>2</v>
      </c>
      <c r="D43" s="24">
        <v>44531</v>
      </c>
      <c r="E43" s="8"/>
    </row>
    <row r="44" spans="1:5" hidden="1" x14ac:dyDescent="0.2">
      <c r="A44" s="8" t="s">
        <v>12</v>
      </c>
      <c r="B44" s="8" t="s">
        <v>28</v>
      </c>
      <c r="C44" s="8">
        <v>1</v>
      </c>
      <c r="D44" s="24">
        <v>44517</v>
      </c>
      <c r="E44" s="25"/>
    </row>
    <row r="45" spans="1:5" x14ac:dyDescent="0.2">
      <c r="A45" s="8" t="s">
        <v>12</v>
      </c>
      <c r="B45" s="8" t="s">
        <v>92</v>
      </c>
      <c r="C45" s="30">
        <v>1</v>
      </c>
      <c r="D45" s="24"/>
      <c r="E45" s="8"/>
    </row>
    <row r="46" spans="1:5" hidden="1" x14ac:dyDescent="0.2">
      <c r="A46" s="8" t="s">
        <v>12</v>
      </c>
      <c r="B46" s="8" t="s">
        <v>93</v>
      </c>
      <c r="C46" s="30">
        <v>1</v>
      </c>
      <c r="D46" s="24">
        <v>44535</v>
      </c>
      <c r="E46" s="8"/>
    </row>
    <row r="47" spans="1:5" x14ac:dyDescent="0.2">
      <c r="A47" s="28"/>
      <c r="B47" s="32"/>
      <c r="C47" s="33"/>
      <c r="D47" s="34"/>
      <c r="E47" s="32"/>
    </row>
    <row r="48" spans="1:5" x14ac:dyDescent="0.2">
      <c r="B48" s="35" t="s">
        <v>32</v>
      </c>
      <c r="C48" s="36">
        <f>SUM(C2:C46)</f>
        <v>49</v>
      </c>
      <c r="D48" s="36" t="s">
        <v>15</v>
      </c>
      <c r="E48" s="36">
        <f>SUMIF(E2:E46,Orders!$D48,C2:C46)</f>
        <v>14</v>
      </c>
    </row>
    <row r="49" spans="2:5" x14ac:dyDescent="0.2">
      <c r="B49" s="35" t="s">
        <v>35</v>
      </c>
      <c r="C49" s="36">
        <f>+C48-E48</f>
        <v>35</v>
      </c>
      <c r="D49" s="36">
        <f>COUNTA(D2:D46)</f>
        <v>24</v>
      </c>
      <c r="E49" s="37">
        <f>SUM(E2:E45)</f>
        <v>0</v>
      </c>
    </row>
    <row r="50" spans="2:5" x14ac:dyDescent="0.2">
      <c r="B50" s="38"/>
      <c r="C50" s="41"/>
      <c r="D50" s="38"/>
      <c r="E50" s="38"/>
    </row>
    <row r="51" spans="2:5" x14ac:dyDescent="0.2">
      <c r="B51" s="39" t="s">
        <v>62</v>
      </c>
      <c r="C51" s="40"/>
      <c r="D51" s="26"/>
      <c r="E51" s="42">
        <f>SUMIF(Table2[Date Paid],"&gt;0",Table2['# Books])*28</f>
        <v>756</v>
      </c>
    </row>
    <row r="55" spans="2:5" x14ac:dyDescent="0.2">
      <c r="B55">
        <f>9*28</f>
        <v>252</v>
      </c>
      <c r="D55" t="s">
        <v>108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208B-C472-FF46-B712-E3B275335B7D}">
  <sheetPr>
    <pageSetUpPr fitToPage="1"/>
  </sheetPr>
  <dimension ref="A1:L23"/>
  <sheetViews>
    <sheetView workbookViewId="0">
      <selection activeCell="L23" sqref="L23"/>
    </sheetView>
  </sheetViews>
  <sheetFormatPr baseColWidth="10" defaultRowHeight="16" x14ac:dyDescent="0.2"/>
  <cols>
    <col min="1" max="1" width="6" bestFit="1" customWidth="1"/>
    <col min="2" max="2" width="17.33203125" bestFit="1" customWidth="1"/>
    <col min="3" max="3" width="7.6640625" bestFit="1" customWidth="1"/>
    <col min="4" max="4" width="4.83203125" customWidth="1"/>
    <col min="5" max="5" width="5.83203125" bestFit="1" customWidth="1"/>
    <col min="6" max="6" width="16.5" bestFit="1" customWidth="1"/>
    <col min="7" max="7" width="7.6640625" bestFit="1" customWidth="1"/>
    <col min="8" max="8" width="4.5" customWidth="1"/>
    <col min="9" max="9" width="6.83203125" bestFit="1" customWidth="1"/>
    <col min="10" max="10" width="18.5" bestFit="1" customWidth="1"/>
    <col min="11" max="11" width="7.6640625" bestFit="1" customWidth="1"/>
  </cols>
  <sheetData>
    <row r="1" spans="1:11" x14ac:dyDescent="0.2">
      <c r="A1" s="5" t="s">
        <v>8</v>
      </c>
      <c r="B1" s="7" t="s">
        <v>11</v>
      </c>
      <c r="C1" s="7" t="s">
        <v>9</v>
      </c>
      <c r="E1" s="5" t="s">
        <v>8</v>
      </c>
      <c r="F1" s="7" t="s">
        <v>11</v>
      </c>
      <c r="G1" s="7" t="s">
        <v>9</v>
      </c>
      <c r="I1" s="5" t="s">
        <v>8</v>
      </c>
      <c r="J1" s="7" t="s">
        <v>11</v>
      </c>
      <c r="K1" s="7" t="s">
        <v>9</v>
      </c>
    </row>
    <row r="2" spans="1:11" x14ac:dyDescent="0.2">
      <c r="A2" s="6" t="s">
        <v>22</v>
      </c>
      <c r="B2" s="8" t="s">
        <v>23</v>
      </c>
      <c r="C2" s="8">
        <v>1</v>
      </c>
      <c r="E2" s="6" t="s">
        <v>33</v>
      </c>
      <c r="F2" s="8" t="s">
        <v>34</v>
      </c>
      <c r="G2" s="8">
        <v>1</v>
      </c>
      <c r="I2" s="6" t="s">
        <v>12</v>
      </c>
      <c r="J2" s="8" t="s">
        <v>40</v>
      </c>
      <c r="K2" s="8">
        <v>1</v>
      </c>
    </row>
    <row r="3" spans="1:11" x14ac:dyDescent="0.2">
      <c r="A3" s="6" t="s">
        <v>22</v>
      </c>
      <c r="B3" s="8" t="s">
        <v>24</v>
      </c>
      <c r="C3" s="8">
        <v>1</v>
      </c>
      <c r="E3" s="6" t="s">
        <v>33</v>
      </c>
      <c r="F3" s="8" t="s">
        <v>55</v>
      </c>
      <c r="G3" s="8">
        <v>1</v>
      </c>
      <c r="I3" s="6" t="s">
        <v>12</v>
      </c>
      <c r="J3" s="8" t="s">
        <v>13</v>
      </c>
      <c r="K3" s="8">
        <v>1</v>
      </c>
    </row>
    <row r="4" spans="1:11" x14ac:dyDescent="0.2">
      <c r="A4" s="6" t="s">
        <v>22</v>
      </c>
      <c r="B4" s="8" t="s">
        <v>26</v>
      </c>
      <c r="C4" s="8">
        <v>1</v>
      </c>
      <c r="E4" s="6" t="s">
        <v>33</v>
      </c>
      <c r="F4" s="8" t="s">
        <v>38</v>
      </c>
      <c r="G4" s="8">
        <v>1</v>
      </c>
      <c r="I4" s="6" t="s">
        <v>12</v>
      </c>
      <c r="J4" s="8" t="s">
        <v>30</v>
      </c>
      <c r="K4" s="8">
        <v>2</v>
      </c>
    </row>
    <row r="5" spans="1:11" x14ac:dyDescent="0.2">
      <c r="A5" s="9" t="s">
        <v>22</v>
      </c>
      <c r="B5" s="10" t="s">
        <v>25</v>
      </c>
      <c r="C5" s="10">
        <v>1</v>
      </c>
      <c r="E5" s="6" t="s">
        <v>33</v>
      </c>
      <c r="F5" s="8" t="s">
        <v>49</v>
      </c>
      <c r="G5" s="8">
        <v>1</v>
      </c>
      <c r="I5" s="6" t="s">
        <v>12</v>
      </c>
      <c r="J5" s="8" t="s">
        <v>29</v>
      </c>
      <c r="K5" s="8">
        <v>2</v>
      </c>
    </row>
    <row r="6" spans="1:11" x14ac:dyDescent="0.2">
      <c r="E6" s="6" t="s">
        <v>33</v>
      </c>
      <c r="F6" s="8" t="s">
        <v>53</v>
      </c>
      <c r="G6" s="8">
        <v>1</v>
      </c>
      <c r="I6" s="6" t="s">
        <v>12</v>
      </c>
      <c r="J6" s="8" t="s">
        <v>45</v>
      </c>
      <c r="K6" s="8">
        <v>1</v>
      </c>
    </row>
    <row r="7" spans="1:11" x14ac:dyDescent="0.2">
      <c r="E7" s="6" t="s">
        <v>33</v>
      </c>
      <c r="F7" s="8" t="s">
        <v>52</v>
      </c>
      <c r="G7" s="8">
        <v>1</v>
      </c>
      <c r="I7" s="6" t="s">
        <v>12</v>
      </c>
      <c r="J7" s="8" t="s">
        <v>27</v>
      </c>
      <c r="K7" s="8">
        <v>1</v>
      </c>
    </row>
    <row r="8" spans="1:11" x14ac:dyDescent="0.2">
      <c r="E8" s="6" t="s">
        <v>33</v>
      </c>
      <c r="F8" s="8" t="s">
        <v>46</v>
      </c>
      <c r="G8" s="8">
        <v>1</v>
      </c>
      <c r="I8" s="6" t="s">
        <v>12</v>
      </c>
      <c r="J8" s="8" t="s">
        <v>16</v>
      </c>
      <c r="K8" s="8">
        <v>1</v>
      </c>
    </row>
    <row r="9" spans="1:11" x14ac:dyDescent="0.2">
      <c r="E9" s="6" t="s">
        <v>33</v>
      </c>
      <c r="F9" s="8" t="s">
        <v>48</v>
      </c>
      <c r="G9" s="8">
        <v>1</v>
      </c>
      <c r="I9" s="6" t="s">
        <v>12</v>
      </c>
      <c r="J9" s="8" t="s">
        <v>18</v>
      </c>
      <c r="K9" s="8">
        <v>1</v>
      </c>
    </row>
    <row r="10" spans="1:11" x14ac:dyDescent="0.2">
      <c r="E10" s="6" t="s">
        <v>33</v>
      </c>
      <c r="F10" s="8" t="s">
        <v>56</v>
      </c>
      <c r="G10" s="8">
        <v>1</v>
      </c>
      <c r="I10" s="6" t="s">
        <v>12</v>
      </c>
      <c r="J10" s="8" t="s">
        <v>17</v>
      </c>
      <c r="K10" s="8">
        <v>1</v>
      </c>
    </row>
    <row r="11" spans="1:11" x14ac:dyDescent="0.2">
      <c r="E11" s="6" t="s">
        <v>33</v>
      </c>
      <c r="F11" s="8" t="s">
        <v>57</v>
      </c>
      <c r="G11" s="8">
        <v>1</v>
      </c>
      <c r="I11" s="6" t="s">
        <v>12</v>
      </c>
      <c r="J11" s="8" t="s">
        <v>21</v>
      </c>
      <c r="K11" s="8">
        <v>1</v>
      </c>
    </row>
    <row r="12" spans="1:11" x14ac:dyDescent="0.2">
      <c r="E12" s="6" t="s">
        <v>33</v>
      </c>
      <c r="F12" s="8" t="s">
        <v>47</v>
      </c>
      <c r="G12" s="8">
        <v>1</v>
      </c>
      <c r="I12" s="6" t="s">
        <v>12</v>
      </c>
      <c r="J12" s="8" t="s">
        <v>42</v>
      </c>
      <c r="K12" s="8">
        <v>1</v>
      </c>
    </row>
    <row r="13" spans="1:11" x14ac:dyDescent="0.2">
      <c r="E13" s="6" t="s">
        <v>33</v>
      </c>
      <c r="F13" s="8" t="s">
        <v>58</v>
      </c>
      <c r="G13" s="8">
        <v>1</v>
      </c>
      <c r="I13" s="6" t="s">
        <v>12</v>
      </c>
      <c r="J13" s="8" t="s">
        <v>44</v>
      </c>
      <c r="K13" s="8">
        <v>1</v>
      </c>
    </row>
    <row r="14" spans="1:11" x14ac:dyDescent="0.2">
      <c r="E14" s="6" t="s">
        <v>33</v>
      </c>
      <c r="F14" s="8" t="s">
        <v>61</v>
      </c>
      <c r="G14" s="8">
        <v>1</v>
      </c>
      <c r="I14" s="6" t="s">
        <v>12</v>
      </c>
      <c r="J14" s="8" t="s">
        <v>20</v>
      </c>
      <c r="K14" s="8">
        <v>1</v>
      </c>
    </row>
    <row r="15" spans="1:11" x14ac:dyDescent="0.2">
      <c r="E15" s="6" t="s">
        <v>33</v>
      </c>
      <c r="F15" s="8" t="s">
        <v>59</v>
      </c>
      <c r="G15" s="8">
        <v>1</v>
      </c>
      <c r="I15" s="6" t="s">
        <v>12</v>
      </c>
      <c r="J15" s="8" t="s">
        <v>19</v>
      </c>
      <c r="K15" s="8">
        <v>1</v>
      </c>
    </row>
    <row r="16" spans="1:11" x14ac:dyDescent="0.2">
      <c r="E16" s="6" t="s">
        <v>33</v>
      </c>
      <c r="F16" s="8" t="s">
        <v>50</v>
      </c>
      <c r="G16" s="8">
        <v>1</v>
      </c>
      <c r="I16" s="6" t="s">
        <v>12</v>
      </c>
      <c r="J16" s="8" t="s">
        <v>43</v>
      </c>
      <c r="K16" s="8">
        <v>1</v>
      </c>
    </row>
    <row r="17" spans="3:12" x14ac:dyDescent="0.2">
      <c r="E17" s="6" t="s">
        <v>33</v>
      </c>
      <c r="F17" s="8" t="s">
        <v>60</v>
      </c>
      <c r="G17" s="8">
        <v>1</v>
      </c>
      <c r="I17" s="6" t="s">
        <v>12</v>
      </c>
      <c r="J17" s="8" t="s">
        <v>36</v>
      </c>
      <c r="K17" s="8">
        <v>1</v>
      </c>
    </row>
    <row r="18" spans="3:12" x14ac:dyDescent="0.2">
      <c r="E18" s="6" t="s">
        <v>33</v>
      </c>
      <c r="F18" s="8" t="s">
        <v>54</v>
      </c>
      <c r="G18" s="8">
        <v>1</v>
      </c>
      <c r="I18" s="6" t="s">
        <v>12</v>
      </c>
      <c r="J18" s="8" t="s">
        <v>14</v>
      </c>
      <c r="K18" s="8">
        <v>1</v>
      </c>
    </row>
    <row r="19" spans="3:12" x14ac:dyDescent="0.2">
      <c r="E19" s="6" t="s">
        <v>33</v>
      </c>
      <c r="F19" s="8" t="s">
        <v>51</v>
      </c>
      <c r="G19" s="8">
        <v>1</v>
      </c>
      <c r="I19" s="6" t="s">
        <v>12</v>
      </c>
      <c r="J19" s="8" t="s">
        <v>28</v>
      </c>
      <c r="K19" s="8">
        <v>1</v>
      </c>
    </row>
    <row r="20" spans="3:12" x14ac:dyDescent="0.2">
      <c r="E20" s="9" t="s">
        <v>33</v>
      </c>
      <c r="F20" s="10" t="s">
        <v>37</v>
      </c>
      <c r="G20" s="10">
        <v>1</v>
      </c>
      <c r="I20" s="6" t="s">
        <v>12</v>
      </c>
      <c r="J20" s="8" t="s">
        <v>39</v>
      </c>
      <c r="K20" s="8">
        <v>1</v>
      </c>
    </row>
    <row r="21" spans="3:12" x14ac:dyDescent="0.2">
      <c r="I21" s="9" t="s">
        <v>12</v>
      </c>
      <c r="J21" s="10" t="s">
        <v>41</v>
      </c>
      <c r="K21" s="10">
        <v>1</v>
      </c>
    </row>
    <row r="23" spans="3:12" x14ac:dyDescent="0.2">
      <c r="C23">
        <f>SUM(C2:C5)</f>
        <v>4</v>
      </c>
      <c r="G23">
        <f>SUM(G2:G20)</f>
        <v>19</v>
      </c>
      <c r="K23">
        <f>SUM(K2:K21)</f>
        <v>22</v>
      </c>
      <c r="L23">
        <f>SUM(C23:K23)</f>
        <v>45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91A-A42C-BE4D-BAD9-E010AF0B1010}">
  <dimension ref="A1:A8"/>
  <sheetViews>
    <sheetView workbookViewId="0">
      <selection activeCell="A9" sqref="A9"/>
    </sheetView>
  </sheetViews>
  <sheetFormatPr baseColWidth="10" defaultRowHeight="16" x14ac:dyDescent="0.2"/>
  <cols>
    <col min="1" max="1" width="14" bestFit="1" customWidth="1"/>
  </cols>
  <sheetData>
    <row r="1" spans="1:1" x14ac:dyDescent="0.2">
      <c r="A1" t="s">
        <v>21</v>
      </c>
    </row>
    <row r="2" spans="1:1" x14ac:dyDescent="0.2">
      <c r="A2" t="s">
        <v>13</v>
      </c>
    </row>
    <row r="3" spans="1:1" x14ac:dyDescent="0.2">
      <c r="A3" t="s">
        <v>34</v>
      </c>
    </row>
    <row r="4" spans="1:1" x14ac:dyDescent="0.2">
      <c r="A4" t="s">
        <v>63</v>
      </c>
    </row>
    <row r="5" spans="1:1" x14ac:dyDescent="0.2">
      <c r="A5" t="s">
        <v>30</v>
      </c>
    </row>
    <row r="6" spans="1:1" x14ac:dyDescent="0.2">
      <c r="A6" t="s">
        <v>14</v>
      </c>
    </row>
    <row r="7" spans="1:1" x14ac:dyDescent="0.2">
      <c r="A7" t="s">
        <v>16</v>
      </c>
    </row>
    <row r="8" spans="1:1" x14ac:dyDescent="0.2">
      <c r="A8" t="s">
        <v>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Sheet2</vt:lpstr>
      <vt:lpstr>Honor 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 Hatcher</cp:lastModifiedBy>
  <cp:lastPrinted>2020-12-24T18:13:37Z</cp:lastPrinted>
  <dcterms:created xsi:type="dcterms:W3CDTF">2020-10-10T19:50:50Z</dcterms:created>
  <dcterms:modified xsi:type="dcterms:W3CDTF">2021-12-06T03:38:14Z</dcterms:modified>
</cp:coreProperties>
</file>