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.savchenko\python\obolon_pred\files\"/>
    </mc:Choice>
  </mc:AlternateContent>
  <xr:revisionPtr revIDLastSave="0" documentId="13_ncr:1_{A1853B6C-CAD4-4416-89E0-221091FF763A}" xr6:coauthVersionLast="43" xr6:coauthVersionMax="43" xr10:uidLastSave="{00000000-0000-0000-0000-000000000000}"/>
  <bookViews>
    <workbookView xWindow="600" yWindow="480" windowWidth="21600" windowHeight="13770" xr2:uid="{00000000-000D-0000-FFFF-FFFF00000000}"/>
  </bookViews>
  <sheets>
    <sheet name="dataframe" sheetId="2" r:id="rId1"/>
    <sheet name="backFull" sheetId="4" r:id="rId2"/>
    <sheet name="Лист2" sheetId="3" r:id="rId3"/>
    <sheet name="Лист1" sheetId="1" r:id="rId4"/>
  </sheets>
  <definedNames>
    <definedName name="_xlnm._FilterDatabase" localSheetId="0" hidden="1">dataframe!$A$1:$K$253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53" i="4" l="1"/>
  <c r="I253" i="4"/>
  <c r="H253" i="4"/>
  <c r="G253" i="4"/>
  <c r="J252" i="4"/>
  <c r="I252" i="4"/>
  <c r="H252" i="4"/>
  <c r="G252" i="4"/>
  <c r="J251" i="4"/>
  <c r="I251" i="4"/>
  <c r="H251" i="4"/>
  <c r="G251" i="4"/>
  <c r="J250" i="4"/>
  <c r="I250" i="4"/>
  <c r="H250" i="4"/>
  <c r="G250" i="4"/>
  <c r="J249" i="4"/>
  <c r="I249" i="4"/>
  <c r="H249" i="4"/>
  <c r="G249" i="4"/>
  <c r="J248" i="4"/>
  <c r="I248" i="4"/>
  <c r="H248" i="4"/>
  <c r="G248" i="4"/>
  <c r="J247" i="4"/>
  <c r="I247" i="4"/>
  <c r="H247" i="4"/>
  <c r="G247" i="4"/>
  <c r="J246" i="4"/>
  <c r="I246" i="4"/>
  <c r="H246" i="4"/>
  <c r="G246" i="4"/>
  <c r="J245" i="4"/>
  <c r="I245" i="4"/>
  <c r="H245" i="4"/>
  <c r="G245" i="4"/>
  <c r="J244" i="4"/>
  <c r="I244" i="4"/>
  <c r="H244" i="4"/>
  <c r="G244" i="4"/>
  <c r="J243" i="4"/>
  <c r="I243" i="4"/>
  <c r="H243" i="4"/>
  <c r="G243" i="4"/>
  <c r="J242" i="4"/>
  <c r="I242" i="4"/>
  <c r="H242" i="4"/>
  <c r="G242" i="4"/>
  <c r="J241" i="4"/>
  <c r="I241" i="4"/>
  <c r="H241" i="4"/>
  <c r="G241" i="4"/>
  <c r="J240" i="4"/>
  <c r="I240" i="4"/>
  <c r="H240" i="4"/>
  <c r="G240" i="4"/>
  <c r="J239" i="4"/>
  <c r="I239" i="4"/>
  <c r="H239" i="4"/>
  <c r="G239" i="4"/>
  <c r="J238" i="4"/>
  <c r="I238" i="4"/>
  <c r="H238" i="4"/>
  <c r="G238" i="4"/>
  <c r="J237" i="4"/>
  <c r="I237" i="4"/>
  <c r="H237" i="4"/>
  <c r="G237" i="4"/>
  <c r="J236" i="4"/>
  <c r="I236" i="4"/>
  <c r="H236" i="4"/>
  <c r="G236" i="4"/>
  <c r="J235" i="4"/>
  <c r="I235" i="4"/>
  <c r="H235" i="4"/>
  <c r="G235" i="4"/>
  <c r="J234" i="4"/>
  <c r="I234" i="4"/>
  <c r="H234" i="4"/>
  <c r="G234" i="4"/>
  <c r="J233" i="4"/>
  <c r="I233" i="4"/>
  <c r="H233" i="4"/>
  <c r="G233" i="4"/>
  <c r="J232" i="4"/>
  <c r="I232" i="4"/>
  <c r="H232" i="4"/>
  <c r="G232" i="4"/>
  <c r="J231" i="4"/>
  <c r="I231" i="4"/>
  <c r="H231" i="4"/>
  <c r="G231" i="4"/>
  <c r="J230" i="4"/>
  <c r="I230" i="4"/>
  <c r="H230" i="4"/>
  <c r="G230" i="4"/>
  <c r="J229" i="4"/>
  <c r="I229" i="4"/>
  <c r="H229" i="4"/>
  <c r="G229" i="4"/>
  <c r="J228" i="4"/>
  <c r="I228" i="4"/>
  <c r="H228" i="4"/>
  <c r="G228" i="4"/>
  <c r="J227" i="4"/>
  <c r="I227" i="4"/>
  <c r="H227" i="4"/>
  <c r="G227" i="4"/>
  <c r="J226" i="4"/>
  <c r="I226" i="4"/>
  <c r="H226" i="4"/>
  <c r="G226" i="4"/>
  <c r="J225" i="4"/>
  <c r="I225" i="4"/>
  <c r="H225" i="4"/>
  <c r="G225" i="4"/>
  <c r="J224" i="4"/>
  <c r="I224" i="4"/>
  <c r="H224" i="4"/>
  <c r="G224" i="4"/>
  <c r="J223" i="4"/>
  <c r="I223" i="4"/>
  <c r="H223" i="4"/>
  <c r="G223" i="4"/>
  <c r="J222" i="4"/>
  <c r="I222" i="4"/>
  <c r="H222" i="4"/>
  <c r="G222" i="4"/>
  <c r="J221" i="4"/>
  <c r="I221" i="4"/>
  <c r="H221" i="4"/>
  <c r="G221" i="4"/>
  <c r="J220" i="4"/>
  <c r="I220" i="4"/>
  <c r="H220" i="4"/>
  <c r="G220" i="4"/>
  <c r="J219" i="4"/>
  <c r="I219" i="4"/>
  <c r="H219" i="4"/>
  <c r="G219" i="4"/>
  <c r="J218" i="4"/>
  <c r="I218" i="4"/>
  <c r="H218" i="4"/>
  <c r="G218" i="4"/>
  <c r="J217" i="4"/>
  <c r="I217" i="4"/>
  <c r="H217" i="4"/>
  <c r="G217" i="4"/>
  <c r="J216" i="4"/>
  <c r="I216" i="4"/>
  <c r="H216" i="4"/>
  <c r="G216" i="4"/>
  <c r="J215" i="4"/>
  <c r="I215" i="4"/>
  <c r="H215" i="4"/>
  <c r="G215" i="4"/>
  <c r="J214" i="4"/>
  <c r="I214" i="4"/>
  <c r="H214" i="4"/>
  <c r="G214" i="4"/>
  <c r="J213" i="4"/>
  <c r="I213" i="4"/>
  <c r="H213" i="4"/>
  <c r="G213" i="4"/>
  <c r="J212" i="4"/>
  <c r="I212" i="4"/>
  <c r="H212" i="4"/>
  <c r="G212" i="4"/>
  <c r="J211" i="4"/>
  <c r="I211" i="4"/>
  <c r="H211" i="4"/>
  <c r="G211" i="4"/>
  <c r="J210" i="4"/>
  <c r="I210" i="4"/>
  <c r="H210" i="4"/>
  <c r="G210" i="4"/>
  <c r="J209" i="4"/>
  <c r="I209" i="4"/>
  <c r="H209" i="4"/>
  <c r="G209" i="4"/>
  <c r="J208" i="4"/>
  <c r="I208" i="4"/>
  <c r="H208" i="4"/>
  <c r="G208" i="4"/>
  <c r="J207" i="4"/>
  <c r="I207" i="4"/>
  <c r="H207" i="4"/>
  <c r="G207" i="4"/>
  <c r="J206" i="4"/>
  <c r="I206" i="4"/>
  <c r="H206" i="4"/>
  <c r="G206" i="4"/>
  <c r="J205" i="4"/>
  <c r="I205" i="4"/>
  <c r="H205" i="4"/>
  <c r="G205" i="4"/>
  <c r="J204" i="4"/>
  <c r="I204" i="4"/>
  <c r="H204" i="4"/>
  <c r="G204" i="4"/>
  <c r="J203" i="4"/>
  <c r="I203" i="4"/>
  <c r="H203" i="4"/>
  <c r="G203" i="4"/>
  <c r="J202" i="4"/>
  <c r="I202" i="4"/>
  <c r="H202" i="4"/>
  <c r="G202" i="4"/>
  <c r="J201" i="4"/>
  <c r="I201" i="4"/>
  <c r="H201" i="4"/>
  <c r="G201" i="4"/>
  <c r="J200" i="4"/>
  <c r="I200" i="4"/>
  <c r="H200" i="4"/>
  <c r="G200" i="4"/>
  <c r="J199" i="4"/>
  <c r="I199" i="4"/>
  <c r="H199" i="4"/>
  <c r="G199" i="4"/>
  <c r="J198" i="4"/>
  <c r="I198" i="4"/>
  <c r="H198" i="4"/>
  <c r="G198" i="4"/>
  <c r="J197" i="4"/>
  <c r="I197" i="4"/>
  <c r="H197" i="4"/>
  <c r="G197" i="4"/>
  <c r="J196" i="4"/>
  <c r="I196" i="4"/>
  <c r="H196" i="4"/>
  <c r="G196" i="4"/>
  <c r="J195" i="4"/>
  <c r="I195" i="4"/>
  <c r="H195" i="4"/>
  <c r="G195" i="4"/>
  <c r="J194" i="4"/>
  <c r="I194" i="4"/>
  <c r="H194" i="4"/>
  <c r="G194" i="4"/>
  <c r="J193" i="4"/>
  <c r="I193" i="4"/>
  <c r="H193" i="4"/>
  <c r="G193" i="4"/>
  <c r="J192" i="4"/>
  <c r="I192" i="4"/>
  <c r="H192" i="4"/>
  <c r="G192" i="4"/>
  <c r="J191" i="4"/>
  <c r="I191" i="4"/>
  <c r="H191" i="4"/>
  <c r="G191" i="4"/>
  <c r="J190" i="4"/>
  <c r="I190" i="4"/>
  <c r="H190" i="4"/>
  <c r="G190" i="4"/>
  <c r="J189" i="4"/>
  <c r="I189" i="4"/>
  <c r="H189" i="4"/>
  <c r="G189" i="4"/>
  <c r="J188" i="4"/>
  <c r="I188" i="4"/>
  <c r="H188" i="4"/>
  <c r="G188" i="4"/>
  <c r="J187" i="4"/>
  <c r="I187" i="4"/>
  <c r="H187" i="4"/>
  <c r="G187" i="4"/>
  <c r="J186" i="4"/>
  <c r="I186" i="4"/>
  <c r="H186" i="4"/>
  <c r="G186" i="4"/>
  <c r="J185" i="4"/>
  <c r="I185" i="4"/>
  <c r="H185" i="4"/>
  <c r="G185" i="4"/>
  <c r="J184" i="4"/>
  <c r="I184" i="4"/>
  <c r="H184" i="4"/>
  <c r="G184" i="4"/>
  <c r="J183" i="4"/>
  <c r="I183" i="4"/>
  <c r="H183" i="4"/>
  <c r="G183" i="4"/>
  <c r="J182" i="4"/>
  <c r="I182" i="4"/>
  <c r="H182" i="4"/>
  <c r="G182" i="4"/>
  <c r="J181" i="4"/>
  <c r="I181" i="4"/>
  <c r="H181" i="4"/>
  <c r="G181" i="4"/>
  <c r="J180" i="4"/>
  <c r="I180" i="4"/>
  <c r="H180" i="4"/>
  <c r="G180" i="4"/>
  <c r="J179" i="4"/>
  <c r="I179" i="4"/>
  <c r="H179" i="4"/>
  <c r="G179" i="4"/>
  <c r="J178" i="4"/>
  <c r="I178" i="4"/>
  <c r="H178" i="4"/>
  <c r="G178" i="4"/>
  <c r="J177" i="4"/>
  <c r="I177" i="4"/>
  <c r="H177" i="4"/>
  <c r="G177" i="4"/>
  <c r="J176" i="4"/>
  <c r="I176" i="4"/>
  <c r="H176" i="4"/>
  <c r="G176" i="4"/>
  <c r="J175" i="4"/>
  <c r="I175" i="4"/>
  <c r="H175" i="4"/>
  <c r="G175" i="4"/>
  <c r="J174" i="4"/>
  <c r="I174" i="4"/>
  <c r="H174" i="4"/>
  <c r="G174" i="4"/>
  <c r="J173" i="4"/>
  <c r="I173" i="4"/>
  <c r="H173" i="4"/>
  <c r="G173" i="4"/>
  <c r="J172" i="4"/>
  <c r="I172" i="4"/>
  <c r="H172" i="4"/>
  <c r="G172" i="4"/>
  <c r="J171" i="4"/>
  <c r="I171" i="4"/>
  <c r="H171" i="4"/>
  <c r="G171" i="4"/>
  <c r="J170" i="4"/>
  <c r="I170" i="4"/>
  <c r="H170" i="4"/>
  <c r="G170" i="4"/>
  <c r="J169" i="4"/>
  <c r="I169" i="4"/>
  <c r="H169" i="4"/>
  <c r="G169" i="4"/>
  <c r="J168" i="4"/>
  <c r="I168" i="4"/>
  <c r="H168" i="4"/>
  <c r="G168" i="4"/>
  <c r="J167" i="4"/>
  <c r="I167" i="4"/>
  <c r="H167" i="4"/>
  <c r="G167" i="4"/>
  <c r="J166" i="4"/>
  <c r="I166" i="4"/>
  <c r="H166" i="4"/>
  <c r="G166" i="4"/>
  <c r="J165" i="4"/>
  <c r="I165" i="4"/>
  <c r="H165" i="4"/>
  <c r="G165" i="4"/>
  <c r="J164" i="4"/>
  <c r="I164" i="4"/>
  <c r="H164" i="4"/>
  <c r="G164" i="4"/>
  <c r="J163" i="4"/>
  <c r="I163" i="4"/>
  <c r="H163" i="4"/>
  <c r="G163" i="4"/>
  <c r="J162" i="4"/>
  <c r="I162" i="4"/>
  <c r="H162" i="4"/>
  <c r="G162" i="4"/>
  <c r="J161" i="4"/>
  <c r="I161" i="4"/>
  <c r="H161" i="4"/>
  <c r="G161" i="4"/>
  <c r="J160" i="4"/>
  <c r="I160" i="4"/>
  <c r="H160" i="4"/>
  <c r="G160" i="4"/>
  <c r="J159" i="4"/>
  <c r="I159" i="4"/>
  <c r="H159" i="4"/>
  <c r="G159" i="4"/>
  <c r="J158" i="4"/>
  <c r="I158" i="4"/>
  <c r="H158" i="4"/>
  <c r="G158" i="4"/>
  <c r="J157" i="4"/>
  <c r="I157" i="4"/>
  <c r="H157" i="4"/>
  <c r="G157" i="4"/>
  <c r="J156" i="4"/>
  <c r="I156" i="4"/>
  <c r="H156" i="4"/>
  <c r="G156" i="4"/>
  <c r="J155" i="4"/>
  <c r="I155" i="4"/>
  <c r="H155" i="4"/>
  <c r="G155" i="4"/>
  <c r="J154" i="4"/>
  <c r="I154" i="4"/>
  <c r="H154" i="4"/>
  <c r="G154" i="4"/>
  <c r="J153" i="4"/>
  <c r="I153" i="4"/>
  <c r="H153" i="4"/>
  <c r="G153" i="4"/>
  <c r="J152" i="4"/>
  <c r="I152" i="4"/>
  <c r="H152" i="4"/>
  <c r="G152" i="4"/>
  <c r="J151" i="4"/>
  <c r="I151" i="4"/>
  <c r="H151" i="4"/>
  <c r="G151" i="4"/>
  <c r="J150" i="4"/>
  <c r="I150" i="4"/>
  <c r="H150" i="4"/>
  <c r="G150" i="4"/>
  <c r="J149" i="4"/>
  <c r="I149" i="4"/>
  <c r="H149" i="4"/>
  <c r="G149" i="4"/>
  <c r="J148" i="4"/>
  <c r="I148" i="4"/>
  <c r="H148" i="4"/>
  <c r="G148" i="4"/>
  <c r="J147" i="4"/>
  <c r="I147" i="4"/>
  <c r="H147" i="4"/>
  <c r="G147" i="4"/>
  <c r="J146" i="4"/>
  <c r="I146" i="4"/>
  <c r="H146" i="4"/>
  <c r="G146" i="4"/>
  <c r="J145" i="4"/>
  <c r="I145" i="4"/>
  <c r="H145" i="4"/>
  <c r="G145" i="4"/>
  <c r="J144" i="4"/>
  <c r="I144" i="4"/>
  <c r="H144" i="4"/>
  <c r="G144" i="4"/>
  <c r="J143" i="4"/>
  <c r="I143" i="4"/>
  <c r="H143" i="4"/>
  <c r="G143" i="4"/>
  <c r="J142" i="4"/>
  <c r="I142" i="4"/>
  <c r="H142" i="4"/>
  <c r="G142" i="4"/>
  <c r="J141" i="4"/>
  <c r="I141" i="4"/>
  <c r="H141" i="4"/>
  <c r="G141" i="4"/>
  <c r="J140" i="4"/>
  <c r="I140" i="4"/>
  <c r="H140" i="4"/>
  <c r="G140" i="4"/>
  <c r="J139" i="4"/>
  <c r="I139" i="4"/>
  <c r="H139" i="4"/>
  <c r="G139" i="4"/>
  <c r="J138" i="4"/>
  <c r="I138" i="4"/>
  <c r="H138" i="4"/>
  <c r="G138" i="4"/>
  <c r="J137" i="4"/>
  <c r="I137" i="4"/>
  <c r="H137" i="4"/>
  <c r="G137" i="4"/>
  <c r="J136" i="4"/>
  <c r="I136" i="4"/>
  <c r="H136" i="4"/>
  <c r="G136" i="4"/>
  <c r="J135" i="4"/>
  <c r="I135" i="4"/>
  <c r="H135" i="4"/>
  <c r="G135" i="4"/>
  <c r="J134" i="4"/>
  <c r="I134" i="4"/>
  <c r="H134" i="4"/>
  <c r="G134" i="4"/>
  <c r="J133" i="4"/>
  <c r="I133" i="4"/>
  <c r="H133" i="4"/>
  <c r="G133" i="4"/>
  <c r="J132" i="4"/>
  <c r="I132" i="4"/>
  <c r="H132" i="4"/>
  <c r="G132" i="4"/>
  <c r="J131" i="4"/>
  <c r="I131" i="4"/>
  <c r="H131" i="4"/>
  <c r="G131" i="4"/>
  <c r="J130" i="4"/>
  <c r="I130" i="4"/>
  <c r="H130" i="4"/>
  <c r="G130" i="4"/>
  <c r="J129" i="4"/>
  <c r="I129" i="4"/>
  <c r="H129" i="4"/>
  <c r="G129" i="4"/>
  <c r="J128" i="4"/>
  <c r="I128" i="4"/>
  <c r="H128" i="4"/>
  <c r="G128" i="4"/>
  <c r="J127" i="4"/>
  <c r="I127" i="4"/>
  <c r="H127" i="4"/>
  <c r="G127" i="4"/>
  <c r="J126" i="4"/>
  <c r="I126" i="4"/>
  <c r="H126" i="4"/>
  <c r="G126" i="4"/>
  <c r="J125" i="4"/>
  <c r="I125" i="4"/>
  <c r="H125" i="4"/>
  <c r="G125" i="4"/>
  <c r="J124" i="4"/>
  <c r="I124" i="4"/>
  <c r="H124" i="4"/>
  <c r="G124" i="4"/>
  <c r="J123" i="4"/>
  <c r="I123" i="4"/>
  <c r="H123" i="4"/>
  <c r="G123" i="4"/>
  <c r="J122" i="4"/>
  <c r="I122" i="4"/>
  <c r="H122" i="4"/>
  <c r="G122" i="4"/>
  <c r="J121" i="4"/>
  <c r="I121" i="4"/>
  <c r="H121" i="4"/>
  <c r="G121" i="4"/>
  <c r="J120" i="4"/>
  <c r="I120" i="4"/>
  <c r="H120" i="4"/>
  <c r="G120" i="4"/>
  <c r="J119" i="4"/>
  <c r="I119" i="4"/>
  <c r="H119" i="4"/>
  <c r="G119" i="4"/>
  <c r="J118" i="4"/>
  <c r="I118" i="4"/>
  <c r="H118" i="4"/>
  <c r="G118" i="4"/>
  <c r="J117" i="4"/>
  <c r="I117" i="4"/>
  <c r="H117" i="4"/>
  <c r="G117" i="4"/>
  <c r="J116" i="4"/>
  <c r="I116" i="4"/>
  <c r="H116" i="4"/>
  <c r="G116" i="4"/>
  <c r="J115" i="4"/>
  <c r="I115" i="4"/>
  <c r="H115" i="4"/>
  <c r="G115" i="4"/>
  <c r="J114" i="4"/>
  <c r="I114" i="4"/>
  <c r="H114" i="4"/>
  <c r="G114" i="4"/>
  <c r="J113" i="4"/>
  <c r="I113" i="4"/>
  <c r="H113" i="4"/>
  <c r="G113" i="4"/>
  <c r="J112" i="4"/>
  <c r="I112" i="4"/>
  <c r="H112" i="4"/>
  <c r="G112" i="4"/>
  <c r="J111" i="4"/>
  <c r="I111" i="4"/>
  <c r="H111" i="4"/>
  <c r="G111" i="4"/>
  <c r="J110" i="4"/>
  <c r="I110" i="4"/>
  <c r="H110" i="4"/>
  <c r="G110" i="4"/>
  <c r="J109" i="4"/>
  <c r="I109" i="4"/>
  <c r="H109" i="4"/>
  <c r="G109" i="4"/>
  <c r="J108" i="4"/>
  <c r="I108" i="4"/>
  <c r="H108" i="4"/>
  <c r="G108" i="4"/>
  <c r="J107" i="4"/>
  <c r="I107" i="4"/>
  <c r="H107" i="4"/>
  <c r="G107" i="4"/>
  <c r="J106" i="4"/>
  <c r="I106" i="4"/>
  <c r="H106" i="4"/>
  <c r="G106" i="4"/>
  <c r="J105" i="4"/>
  <c r="I105" i="4"/>
  <c r="H105" i="4"/>
  <c r="G105" i="4"/>
  <c r="J104" i="4"/>
  <c r="I104" i="4"/>
  <c r="H104" i="4"/>
  <c r="G104" i="4"/>
  <c r="J103" i="4"/>
  <c r="I103" i="4"/>
  <c r="H103" i="4"/>
  <c r="G103" i="4"/>
  <c r="J102" i="4"/>
  <c r="I102" i="4"/>
  <c r="H102" i="4"/>
  <c r="G102" i="4"/>
  <c r="J101" i="4"/>
  <c r="I101" i="4"/>
  <c r="H101" i="4"/>
  <c r="G101" i="4"/>
  <c r="J100" i="4"/>
  <c r="I100" i="4"/>
  <c r="H100" i="4"/>
  <c r="G100" i="4"/>
  <c r="J99" i="4"/>
  <c r="I99" i="4"/>
  <c r="H99" i="4"/>
  <c r="G99" i="4"/>
  <c r="J98" i="4"/>
  <c r="I98" i="4"/>
  <c r="H98" i="4"/>
  <c r="G98" i="4"/>
  <c r="J97" i="4"/>
  <c r="I97" i="4"/>
  <c r="H97" i="4"/>
  <c r="G97" i="4"/>
  <c r="J96" i="4"/>
  <c r="I96" i="4"/>
  <c r="H96" i="4"/>
  <c r="G96" i="4"/>
  <c r="J95" i="4"/>
  <c r="I95" i="4"/>
  <c r="H95" i="4"/>
  <c r="G95" i="4"/>
  <c r="J94" i="4"/>
  <c r="I94" i="4"/>
  <c r="H94" i="4"/>
  <c r="G94" i="4"/>
  <c r="J93" i="4"/>
  <c r="I93" i="4"/>
  <c r="H93" i="4"/>
  <c r="G93" i="4"/>
  <c r="J92" i="4"/>
  <c r="I92" i="4"/>
  <c r="H92" i="4"/>
  <c r="G92" i="4"/>
  <c r="J91" i="4"/>
  <c r="I91" i="4"/>
  <c r="H91" i="4"/>
  <c r="G91" i="4"/>
  <c r="J90" i="4"/>
  <c r="I90" i="4"/>
  <c r="H90" i="4"/>
  <c r="G90" i="4"/>
  <c r="J89" i="4"/>
  <c r="I89" i="4"/>
  <c r="H89" i="4"/>
  <c r="G89" i="4"/>
  <c r="J88" i="4"/>
  <c r="I88" i="4"/>
  <c r="H88" i="4"/>
  <c r="G88" i="4"/>
  <c r="J87" i="4"/>
  <c r="I87" i="4"/>
  <c r="H87" i="4"/>
  <c r="G87" i="4"/>
  <c r="J86" i="4"/>
  <c r="I86" i="4"/>
  <c r="H86" i="4"/>
  <c r="G86" i="4"/>
  <c r="J85" i="4"/>
  <c r="I85" i="4"/>
  <c r="H85" i="4"/>
  <c r="G85" i="4"/>
  <c r="J84" i="4"/>
  <c r="I84" i="4"/>
  <c r="H84" i="4"/>
  <c r="G84" i="4"/>
  <c r="J83" i="4"/>
  <c r="I83" i="4"/>
  <c r="H83" i="4"/>
  <c r="G83" i="4"/>
  <c r="J82" i="4"/>
  <c r="I82" i="4"/>
  <c r="H82" i="4"/>
  <c r="G82" i="4"/>
  <c r="J81" i="4"/>
  <c r="I81" i="4"/>
  <c r="H81" i="4"/>
  <c r="G81" i="4"/>
  <c r="J80" i="4"/>
  <c r="I80" i="4"/>
  <c r="H80" i="4"/>
  <c r="G80" i="4"/>
  <c r="J79" i="4"/>
  <c r="I79" i="4"/>
  <c r="H79" i="4"/>
  <c r="G79" i="4"/>
  <c r="J78" i="4"/>
  <c r="I78" i="4"/>
  <c r="H78" i="4"/>
  <c r="G78" i="4"/>
  <c r="J77" i="4"/>
  <c r="I77" i="4"/>
  <c r="H77" i="4"/>
  <c r="G77" i="4"/>
  <c r="J76" i="4"/>
  <c r="I76" i="4"/>
  <c r="H76" i="4"/>
  <c r="G76" i="4"/>
  <c r="J75" i="4"/>
  <c r="I75" i="4"/>
  <c r="H75" i="4"/>
  <c r="G75" i="4"/>
  <c r="J74" i="4"/>
  <c r="I74" i="4"/>
  <c r="H74" i="4"/>
  <c r="G74" i="4"/>
  <c r="J73" i="4"/>
  <c r="I73" i="4"/>
  <c r="H73" i="4"/>
  <c r="G73" i="4"/>
  <c r="J72" i="4"/>
  <c r="I72" i="4"/>
  <c r="H72" i="4"/>
  <c r="G72" i="4"/>
  <c r="J71" i="4"/>
  <c r="I71" i="4"/>
  <c r="H71" i="4"/>
  <c r="G71" i="4"/>
  <c r="J70" i="4"/>
  <c r="I70" i="4"/>
  <c r="H70" i="4"/>
  <c r="G70" i="4"/>
  <c r="J69" i="4"/>
  <c r="I69" i="4"/>
  <c r="H69" i="4"/>
  <c r="G69" i="4"/>
  <c r="J68" i="4"/>
  <c r="I68" i="4"/>
  <c r="H68" i="4"/>
  <c r="G68" i="4"/>
  <c r="J67" i="4"/>
  <c r="I67" i="4"/>
  <c r="H67" i="4"/>
  <c r="G67" i="4"/>
  <c r="J66" i="4"/>
  <c r="I66" i="4"/>
  <c r="H66" i="4"/>
  <c r="G66" i="4"/>
  <c r="J65" i="4"/>
  <c r="I65" i="4"/>
  <c r="H65" i="4"/>
  <c r="G65" i="4"/>
  <c r="J64" i="4"/>
  <c r="I64" i="4"/>
  <c r="H64" i="4"/>
  <c r="G64" i="4"/>
  <c r="J63" i="4"/>
  <c r="I63" i="4"/>
  <c r="H63" i="4"/>
  <c r="G63" i="4"/>
  <c r="J62" i="4"/>
  <c r="I62" i="4"/>
  <c r="H62" i="4"/>
  <c r="G62" i="4"/>
  <c r="J61" i="4"/>
  <c r="I61" i="4"/>
  <c r="H61" i="4"/>
  <c r="G61" i="4"/>
  <c r="J60" i="4"/>
  <c r="I60" i="4"/>
  <c r="H60" i="4"/>
  <c r="G60" i="4"/>
  <c r="J59" i="4"/>
  <c r="I59" i="4"/>
  <c r="H59" i="4"/>
  <c r="G59" i="4"/>
  <c r="J58" i="4"/>
  <c r="I58" i="4"/>
  <c r="H58" i="4"/>
  <c r="G58" i="4"/>
  <c r="J57" i="4"/>
  <c r="I57" i="4"/>
  <c r="H57" i="4"/>
  <c r="G57" i="4"/>
  <c r="J56" i="4"/>
  <c r="I56" i="4"/>
  <c r="H56" i="4"/>
  <c r="G56" i="4"/>
  <c r="J55" i="4"/>
  <c r="I55" i="4"/>
  <c r="H55" i="4"/>
  <c r="G55" i="4"/>
  <c r="J54" i="4"/>
  <c r="I54" i="4"/>
  <c r="H54" i="4"/>
  <c r="G54" i="4"/>
  <c r="J53" i="4"/>
  <c r="I53" i="4"/>
  <c r="H53" i="4"/>
  <c r="G53" i="4"/>
  <c r="J52" i="4"/>
  <c r="I52" i="4"/>
  <c r="H52" i="4"/>
  <c r="G52" i="4"/>
  <c r="J51" i="4"/>
  <c r="I51" i="4"/>
  <c r="H51" i="4"/>
  <c r="G51" i="4"/>
  <c r="J50" i="4"/>
  <c r="I50" i="4"/>
  <c r="H50" i="4"/>
  <c r="G50" i="4"/>
  <c r="J49" i="4"/>
  <c r="I49" i="4"/>
  <c r="H49" i="4"/>
  <c r="G49" i="4"/>
  <c r="J48" i="4"/>
  <c r="I48" i="4"/>
  <c r="H48" i="4"/>
  <c r="G48" i="4"/>
  <c r="J47" i="4"/>
  <c r="I47" i="4"/>
  <c r="H47" i="4"/>
  <c r="G47" i="4"/>
  <c r="J46" i="4"/>
  <c r="I46" i="4"/>
  <c r="H46" i="4"/>
  <c r="G46" i="4"/>
  <c r="J45" i="4"/>
  <c r="I45" i="4"/>
  <c r="H45" i="4"/>
  <c r="G45" i="4"/>
  <c r="J44" i="4"/>
  <c r="I44" i="4"/>
  <c r="H44" i="4"/>
  <c r="G44" i="4"/>
  <c r="J43" i="4"/>
  <c r="I43" i="4"/>
  <c r="H43" i="4"/>
  <c r="G43" i="4"/>
  <c r="J42" i="4"/>
  <c r="I42" i="4"/>
  <c r="H42" i="4"/>
  <c r="G42" i="4"/>
  <c r="J41" i="4"/>
  <c r="I41" i="4"/>
  <c r="H41" i="4"/>
  <c r="G41" i="4"/>
  <c r="J40" i="4"/>
  <c r="I40" i="4"/>
  <c r="H40" i="4"/>
  <c r="G40" i="4"/>
  <c r="J39" i="4"/>
  <c r="I39" i="4"/>
  <c r="H39" i="4"/>
  <c r="G39" i="4"/>
  <c r="J38" i="4"/>
  <c r="I38" i="4"/>
  <c r="H38" i="4"/>
  <c r="G38" i="4"/>
  <c r="J37" i="4"/>
  <c r="I37" i="4"/>
  <c r="H37" i="4"/>
  <c r="G37" i="4"/>
  <c r="J36" i="4"/>
  <c r="I36" i="4"/>
  <c r="H36" i="4"/>
  <c r="G36" i="4"/>
  <c r="J35" i="4"/>
  <c r="I35" i="4"/>
  <c r="H35" i="4"/>
  <c r="G35" i="4"/>
  <c r="J34" i="4"/>
  <c r="I34" i="4"/>
  <c r="H34" i="4"/>
  <c r="G34" i="4"/>
  <c r="J33" i="4"/>
  <c r="I33" i="4"/>
  <c r="H33" i="4"/>
  <c r="G33" i="4"/>
  <c r="J32" i="4"/>
  <c r="I32" i="4"/>
  <c r="H32" i="4"/>
  <c r="G32" i="4"/>
  <c r="J31" i="4"/>
  <c r="I31" i="4"/>
  <c r="H31" i="4"/>
  <c r="G31" i="4"/>
  <c r="J30" i="4"/>
  <c r="I30" i="4"/>
  <c r="H30" i="4"/>
  <c r="G30" i="4"/>
  <c r="J29" i="4"/>
  <c r="I29" i="4"/>
  <c r="H29" i="4"/>
  <c r="G29" i="4"/>
  <c r="J28" i="4"/>
  <c r="I28" i="4"/>
  <c r="H28" i="4"/>
  <c r="G28" i="4"/>
  <c r="J27" i="4"/>
  <c r="I27" i="4"/>
  <c r="H27" i="4"/>
  <c r="G27" i="4"/>
  <c r="J26" i="4"/>
  <c r="I26" i="4"/>
  <c r="H26" i="4"/>
  <c r="G26" i="4"/>
  <c r="J25" i="4"/>
  <c r="I25" i="4"/>
  <c r="H25" i="4"/>
  <c r="G25" i="4"/>
  <c r="J24" i="4"/>
  <c r="I24" i="4"/>
  <c r="H24" i="4"/>
  <c r="G24" i="4"/>
  <c r="J23" i="4"/>
  <c r="I23" i="4"/>
  <c r="H23" i="4"/>
  <c r="G23" i="4"/>
  <c r="J22" i="4"/>
  <c r="I22" i="4"/>
  <c r="H22" i="4"/>
  <c r="G22" i="4"/>
  <c r="J21" i="4"/>
  <c r="I21" i="4"/>
  <c r="H21" i="4"/>
  <c r="G21" i="4"/>
  <c r="J20" i="4"/>
  <c r="I20" i="4"/>
  <c r="H20" i="4"/>
  <c r="G20" i="4"/>
  <c r="J19" i="4"/>
  <c r="I19" i="4"/>
  <c r="H19" i="4"/>
  <c r="G19" i="4"/>
  <c r="J18" i="4"/>
  <c r="I18" i="4"/>
  <c r="H18" i="4"/>
  <c r="G18" i="4"/>
  <c r="J17" i="4"/>
  <c r="I17" i="4"/>
  <c r="H17" i="4"/>
  <c r="G17" i="4"/>
  <c r="J16" i="4"/>
  <c r="I16" i="4"/>
  <c r="H16" i="4"/>
  <c r="G16" i="4"/>
  <c r="J15" i="4"/>
  <c r="I15" i="4"/>
  <c r="H15" i="4"/>
  <c r="G15" i="4"/>
  <c r="J14" i="4"/>
  <c r="I14" i="4"/>
  <c r="H14" i="4"/>
  <c r="G14" i="4"/>
  <c r="J13" i="4"/>
  <c r="I13" i="4"/>
  <c r="H13" i="4"/>
  <c r="G13" i="4"/>
  <c r="J12" i="4"/>
  <c r="I12" i="4"/>
  <c r="H12" i="4"/>
  <c r="G12" i="4"/>
  <c r="J11" i="4"/>
  <c r="I11" i="4"/>
  <c r="H11" i="4"/>
  <c r="G11" i="4"/>
  <c r="J10" i="4"/>
  <c r="I10" i="4"/>
  <c r="H10" i="4"/>
  <c r="G10" i="4"/>
  <c r="J9" i="4"/>
  <c r="I9" i="4"/>
  <c r="H9" i="4"/>
  <c r="G9" i="4"/>
  <c r="J8" i="4"/>
  <c r="I8" i="4"/>
  <c r="H8" i="4"/>
  <c r="G8" i="4"/>
  <c r="J7" i="4"/>
  <c r="I7" i="4"/>
  <c r="H7" i="4"/>
  <c r="G7" i="4"/>
  <c r="J6" i="4"/>
  <c r="I6" i="4"/>
  <c r="H6" i="4"/>
  <c r="G6" i="4"/>
  <c r="J5" i="4"/>
  <c r="I5" i="4"/>
  <c r="H5" i="4"/>
  <c r="G5" i="4"/>
  <c r="J4" i="4"/>
  <c r="I4" i="4"/>
  <c r="H4" i="4"/>
  <c r="G4" i="4"/>
  <c r="J3" i="4"/>
  <c r="I3" i="4"/>
  <c r="H3" i="4"/>
  <c r="G3" i="4"/>
  <c r="J2" i="4"/>
  <c r="I2" i="4"/>
  <c r="H2" i="4"/>
  <c r="G2" i="4"/>
  <c r="G22" i="2"/>
  <c r="H6" i="2"/>
  <c r="H10" i="2"/>
  <c r="H14" i="2"/>
  <c r="H2" i="2"/>
  <c r="H7" i="2"/>
  <c r="H11" i="2"/>
  <c r="H15" i="2"/>
  <c r="H3" i="2"/>
  <c r="H4" i="2"/>
  <c r="H5" i="2"/>
  <c r="H8" i="2"/>
  <c r="H9" i="2"/>
  <c r="H12" i="2"/>
  <c r="H13" i="2"/>
  <c r="H16" i="2"/>
  <c r="H17" i="2"/>
  <c r="H18" i="2"/>
  <c r="H19" i="2"/>
  <c r="H20" i="2"/>
  <c r="H21" i="2"/>
  <c r="H22" i="2"/>
  <c r="H27" i="2"/>
  <c r="H31" i="2"/>
  <c r="H35" i="2"/>
  <c r="H23" i="2"/>
  <c r="H28" i="2"/>
  <c r="H32" i="2"/>
  <c r="H36" i="2"/>
  <c r="H24" i="2"/>
  <c r="H25" i="2"/>
  <c r="H26" i="2"/>
  <c r="H29" i="2"/>
  <c r="H30" i="2"/>
  <c r="H33" i="2"/>
  <c r="H34" i="2"/>
  <c r="H37" i="2"/>
  <c r="H38" i="2"/>
  <c r="H39" i="2"/>
  <c r="H40" i="2"/>
  <c r="H41" i="2"/>
  <c r="H42" i="2"/>
  <c r="H43" i="2"/>
  <c r="H48" i="2"/>
  <c r="H52" i="2"/>
  <c r="H56" i="2"/>
  <c r="H44" i="2"/>
  <c r="H49" i="2"/>
  <c r="H53" i="2"/>
  <c r="H57" i="2"/>
  <c r="H45" i="2"/>
  <c r="H46" i="2"/>
  <c r="H47" i="2"/>
  <c r="H50" i="2"/>
  <c r="H51" i="2"/>
  <c r="H54" i="2"/>
  <c r="H55" i="2"/>
  <c r="H58" i="2"/>
  <c r="H59" i="2"/>
  <c r="H60" i="2"/>
  <c r="H61" i="2"/>
  <c r="H62" i="2"/>
  <c r="H63" i="2"/>
  <c r="H64" i="2"/>
  <c r="H69" i="2"/>
  <c r="H73" i="2"/>
  <c r="H77" i="2"/>
  <c r="H65" i="2"/>
  <c r="H70" i="2"/>
  <c r="H74" i="2"/>
  <c r="H78" i="2"/>
  <c r="H66" i="2"/>
  <c r="H67" i="2"/>
  <c r="H68" i="2"/>
  <c r="H71" i="2"/>
  <c r="H72" i="2"/>
  <c r="H75" i="2"/>
  <c r="H76" i="2"/>
  <c r="H79" i="2"/>
  <c r="H80" i="2"/>
  <c r="H81" i="2"/>
  <c r="H82" i="2"/>
  <c r="H83" i="2"/>
  <c r="H84" i="2"/>
  <c r="H85" i="2"/>
  <c r="H90" i="2"/>
  <c r="H94" i="2"/>
  <c r="H98" i="2"/>
  <c r="H86" i="2"/>
  <c r="H91" i="2"/>
  <c r="H95" i="2"/>
  <c r="H99" i="2"/>
  <c r="H87" i="2"/>
  <c r="H88" i="2"/>
  <c r="H89" i="2"/>
  <c r="H92" i="2"/>
  <c r="H93" i="2"/>
  <c r="H96" i="2"/>
  <c r="H97" i="2"/>
  <c r="H100" i="2"/>
  <c r="H101" i="2"/>
  <c r="H102" i="2"/>
  <c r="H103" i="2"/>
  <c r="H104" i="2"/>
  <c r="H105" i="2"/>
  <c r="H106" i="2"/>
  <c r="H111" i="2"/>
  <c r="H115" i="2"/>
  <c r="H119" i="2"/>
  <c r="H107" i="2"/>
  <c r="H112" i="2"/>
  <c r="H116" i="2"/>
  <c r="H120" i="2"/>
  <c r="H108" i="2"/>
  <c r="H109" i="2"/>
  <c r="H110" i="2"/>
  <c r="H113" i="2"/>
  <c r="H114" i="2"/>
  <c r="H117" i="2"/>
  <c r="H118" i="2"/>
  <c r="H121" i="2"/>
  <c r="H122" i="2"/>
  <c r="H123" i="2"/>
  <c r="H124" i="2"/>
  <c r="H125" i="2"/>
  <c r="H126" i="2"/>
  <c r="H127" i="2"/>
  <c r="H132" i="2"/>
  <c r="H136" i="2"/>
  <c r="H140" i="2"/>
  <c r="H128" i="2"/>
  <c r="H133" i="2"/>
  <c r="H137" i="2"/>
  <c r="H141" i="2"/>
  <c r="H129" i="2"/>
  <c r="H130" i="2"/>
  <c r="H131" i="2"/>
  <c r="H134" i="2"/>
  <c r="H135" i="2"/>
  <c r="H138" i="2"/>
  <c r="H139" i="2"/>
  <c r="H142" i="2"/>
  <c r="H143" i="2"/>
  <c r="H144" i="2"/>
  <c r="H145" i="2"/>
  <c r="H146" i="2"/>
  <c r="H147" i="2"/>
  <c r="H148" i="2"/>
  <c r="H153" i="2"/>
  <c r="H157" i="2"/>
  <c r="H161" i="2"/>
  <c r="H149" i="2"/>
  <c r="H154" i="2"/>
  <c r="H158" i="2"/>
  <c r="H162" i="2"/>
  <c r="H150" i="2"/>
  <c r="H151" i="2"/>
  <c r="H152" i="2"/>
  <c r="H155" i="2"/>
  <c r="H156" i="2"/>
  <c r="H159" i="2"/>
  <c r="H160" i="2"/>
  <c r="H163" i="2"/>
  <c r="H164" i="2"/>
  <c r="H165" i="2"/>
  <c r="H166" i="2"/>
  <c r="H167" i="2"/>
  <c r="H168" i="2"/>
  <c r="H169" i="2"/>
  <c r="H174" i="2"/>
  <c r="H178" i="2"/>
  <c r="H182" i="2"/>
  <c r="H170" i="2"/>
  <c r="H175" i="2"/>
  <c r="H179" i="2"/>
  <c r="H183" i="2"/>
  <c r="H171" i="2"/>
  <c r="H172" i="2"/>
  <c r="H173" i="2"/>
  <c r="H176" i="2"/>
  <c r="H177" i="2"/>
  <c r="H180" i="2"/>
  <c r="H181" i="2"/>
  <c r="H184" i="2"/>
  <c r="H185" i="2"/>
  <c r="H186" i="2"/>
  <c r="H187" i="2"/>
  <c r="H188" i="2"/>
  <c r="H189" i="2"/>
  <c r="H190" i="2"/>
  <c r="H195" i="2"/>
  <c r="H199" i="2"/>
  <c r="H203" i="2"/>
  <c r="H191" i="2"/>
  <c r="H196" i="2"/>
  <c r="H200" i="2"/>
  <c r="H204" i="2"/>
  <c r="H192" i="2"/>
  <c r="H193" i="2"/>
  <c r="H194" i="2"/>
  <c r="H197" i="2"/>
  <c r="H198" i="2"/>
  <c r="H201" i="2"/>
  <c r="H202" i="2"/>
  <c r="H205" i="2"/>
  <c r="H206" i="2"/>
  <c r="H207" i="2"/>
  <c r="H208" i="2"/>
  <c r="H209" i="2"/>
  <c r="H210" i="2"/>
  <c r="H211" i="2"/>
  <c r="H216" i="2"/>
  <c r="H220" i="2"/>
  <c r="H224" i="2"/>
  <c r="H212" i="2"/>
  <c r="H217" i="2"/>
  <c r="H221" i="2"/>
  <c r="H225" i="2"/>
  <c r="H213" i="2"/>
  <c r="H214" i="2"/>
  <c r="H215" i="2"/>
  <c r="H218" i="2"/>
  <c r="H219" i="2"/>
  <c r="H222" i="2"/>
  <c r="H223" i="2"/>
  <c r="H226" i="2"/>
  <c r="H227" i="2"/>
  <c r="H228" i="2"/>
  <c r="H229" i="2"/>
  <c r="H230" i="2"/>
  <c r="H231" i="2"/>
  <c r="H232" i="2"/>
  <c r="H237" i="2"/>
  <c r="H241" i="2"/>
  <c r="H245" i="2"/>
  <c r="H233" i="2"/>
  <c r="H238" i="2"/>
  <c r="H242" i="2"/>
  <c r="H246" i="2"/>
  <c r="H234" i="2"/>
  <c r="H235" i="2"/>
  <c r="H236" i="2"/>
  <c r="H239" i="2"/>
  <c r="H240" i="2"/>
  <c r="H243" i="2"/>
  <c r="H244" i="2"/>
  <c r="H247" i="2"/>
  <c r="H248" i="2"/>
  <c r="H249" i="2"/>
  <c r="H250" i="2"/>
  <c r="H251" i="2"/>
  <c r="H252" i="2"/>
  <c r="H253" i="2"/>
  <c r="I6" i="2"/>
  <c r="I10" i="2"/>
  <c r="I14" i="2"/>
  <c r="I2" i="2"/>
  <c r="I7" i="2"/>
  <c r="I11" i="2"/>
  <c r="I15" i="2"/>
  <c r="I3" i="2"/>
  <c r="I8" i="2"/>
  <c r="I12" i="2"/>
  <c r="I16" i="2"/>
  <c r="I4" i="2"/>
  <c r="I9" i="2"/>
  <c r="I13" i="2"/>
  <c r="I17" i="2"/>
  <c r="I5" i="2"/>
  <c r="I18" i="2"/>
  <c r="I19" i="2"/>
  <c r="I20" i="2"/>
  <c r="I21" i="2"/>
  <c r="I22" i="2"/>
  <c r="I27" i="2"/>
  <c r="I31" i="2"/>
  <c r="I35" i="2"/>
  <c r="I23" i="2"/>
  <c r="I28" i="2"/>
  <c r="I32" i="2"/>
  <c r="I36" i="2"/>
  <c r="I24" i="2"/>
  <c r="I29" i="2"/>
  <c r="I33" i="2"/>
  <c r="I37" i="2"/>
  <c r="I25" i="2"/>
  <c r="I30" i="2"/>
  <c r="I34" i="2"/>
  <c r="I38" i="2"/>
  <c r="I26" i="2"/>
  <c r="I39" i="2"/>
  <c r="I40" i="2"/>
  <c r="I41" i="2"/>
  <c r="I42" i="2"/>
  <c r="I43" i="2"/>
  <c r="I48" i="2"/>
  <c r="I52" i="2"/>
  <c r="I56" i="2"/>
  <c r="I44" i="2"/>
  <c r="I49" i="2"/>
  <c r="I53" i="2"/>
  <c r="I57" i="2"/>
  <c r="I45" i="2"/>
  <c r="I50" i="2"/>
  <c r="I54" i="2"/>
  <c r="I58" i="2"/>
  <c r="I46" i="2"/>
  <c r="I51" i="2"/>
  <c r="I55" i="2"/>
  <c r="I59" i="2"/>
  <c r="I47" i="2"/>
  <c r="I60" i="2"/>
  <c r="I61" i="2"/>
  <c r="I62" i="2"/>
  <c r="I63" i="2"/>
  <c r="I64" i="2"/>
  <c r="I69" i="2"/>
  <c r="I73" i="2"/>
  <c r="I77" i="2"/>
  <c r="I65" i="2"/>
  <c r="I70" i="2"/>
  <c r="I74" i="2"/>
  <c r="I78" i="2"/>
  <c r="I66" i="2"/>
  <c r="I71" i="2"/>
  <c r="I75" i="2"/>
  <c r="I79" i="2"/>
  <c r="I67" i="2"/>
  <c r="I72" i="2"/>
  <c r="I76" i="2"/>
  <c r="I80" i="2"/>
  <c r="I68" i="2"/>
  <c r="I81" i="2"/>
  <c r="I82" i="2"/>
  <c r="I83" i="2"/>
  <c r="I84" i="2"/>
  <c r="I85" i="2"/>
  <c r="I90" i="2"/>
  <c r="I94" i="2"/>
  <c r="I98" i="2"/>
  <c r="I86" i="2"/>
  <c r="I91" i="2"/>
  <c r="I95" i="2"/>
  <c r="I99" i="2"/>
  <c r="I87" i="2"/>
  <c r="I92" i="2"/>
  <c r="I96" i="2"/>
  <c r="I100" i="2"/>
  <c r="I88" i="2"/>
  <c r="I93" i="2"/>
  <c r="I97" i="2"/>
  <c r="I101" i="2"/>
  <c r="I89" i="2"/>
  <c r="I102" i="2"/>
  <c r="I103" i="2"/>
  <c r="I104" i="2"/>
  <c r="I105" i="2"/>
  <c r="I106" i="2"/>
  <c r="I111" i="2"/>
  <c r="I115" i="2"/>
  <c r="I119" i="2"/>
  <c r="I107" i="2"/>
  <c r="I112" i="2"/>
  <c r="I116" i="2"/>
  <c r="I120" i="2"/>
  <c r="I108" i="2"/>
  <c r="I113" i="2"/>
  <c r="I117" i="2"/>
  <c r="I121" i="2"/>
  <c r="I109" i="2"/>
  <c r="I114" i="2"/>
  <c r="I118" i="2"/>
  <c r="I122" i="2"/>
  <c r="I110" i="2"/>
  <c r="I123" i="2"/>
  <c r="I124" i="2"/>
  <c r="I125" i="2"/>
  <c r="I126" i="2"/>
  <c r="I127" i="2"/>
  <c r="I132" i="2"/>
  <c r="I136" i="2"/>
  <c r="I140" i="2"/>
  <c r="I128" i="2"/>
  <c r="I133" i="2"/>
  <c r="I137" i="2"/>
  <c r="I141" i="2"/>
  <c r="I129" i="2"/>
  <c r="I134" i="2"/>
  <c r="I138" i="2"/>
  <c r="I142" i="2"/>
  <c r="I130" i="2"/>
  <c r="I135" i="2"/>
  <c r="I139" i="2"/>
  <c r="I143" i="2"/>
  <c r="I131" i="2"/>
  <c r="I144" i="2"/>
  <c r="I145" i="2"/>
  <c r="I146" i="2"/>
  <c r="I147" i="2"/>
  <c r="I148" i="2"/>
  <c r="I153" i="2"/>
  <c r="I157" i="2"/>
  <c r="I161" i="2"/>
  <c r="I149" i="2"/>
  <c r="I154" i="2"/>
  <c r="I158" i="2"/>
  <c r="I162" i="2"/>
  <c r="I150" i="2"/>
  <c r="I155" i="2"/>
  <c r="I159" i="2"/>
  <c r="I163" i="2"/>
  <c r="I151" i="2"/>
  <c r="I156" i="2"/>
  <c r="I160" i="2"/>
  <c r="I164" i="2"/>
  <c r="I152" i="2"/>
  <c r="I165" i="2"/>
  <c r="I166" i="2"/>
  <c r="I167" i="2"/>
  <c r="I168" i="2"/>
  <c r="I169" i="2"/>
  <c r="I174" i="2"/>
  <c r="I178" i="2"/>
  <c r="I182" i="2"/>
  <c r="I170" i="2"/>
  <c r="I175" i="2"/>
  <c r="I179" i="2"/>
  <c r="I183" i="2"/>
  <c r="I171" i="2"/>
  <c r="I176" i="2"/>
  <c r="I180" i="2"/>
  <c r="I184" i="2"/>
  <c r="I172" i="2"/>
  <c r="I177" i="2"/>
  <c r="I181" i="2"/>
  <c r="I185" i="2"/>
  <c r="I173" i="2"/>
  <c r="I186" i="2"/>
  <c r="I187" i="2"/>
  <c r="I188" i="2"/>
  <c r="I189" i="2"/>
  <c r="I190" i="2"/>
  <c r="I195" i="2"/>
  <c r="I199" i="2"/>
  <c r="I203" i="2"/>
  <c r="I191" i="2"/>
  <c r="I196" i="2"/>
  <c r="I200" i="2"/>
  <c r="I204" i="2"/>
  <c r="I192" i="2"/>
  <c r="I197" i="2"/>
  <c r="I201" i="2"/>
  <c r="I205" i="2"/>
  <c r="I193" i="2"/>
  <c r="I198" i="2"/>
  <c r="I202" i="2"/>
  <c r="I206" i="2"/>
  <c r="I194" i="2"/>
  <c r="I207" i="2"/>
  <c r="I208" i="2"/>
  <c r="I209" i="2"/>
  <c r="I210" i="2"/>
  <c r="I211" i="2"/>
  <c r="I216" i="2"/>
  <c r="I220" i="2"/>
  <c r="I224" i="2"/>
  <c r="I212" i="2"/>
  <c r="I217" i="2"/>
  <c r="I221" i="2"/>
  <c r="I225" i="2"/>
  <c r="I213" i="2"/>
  <c r="I218" i="2"/>
  <c r="I222" i="2"/>
  <c r="I226" i="2"/>
  <c r="I214" i="2"/>
  <c r="I219" i="2"/>
  <c r="I223" i="2"/>
  <c r="I227" i="2"/>
  <c r="I215" i="2"/>
  <c r="I228" i="2"/>
  <c r="I229" i="2"/>
  <c r="I230" i="2"/>
  <c r="I231" i="2"/>
  <c r="I232" i="2"/>
  <c r="I237" i="2"/>
  <c r="I241" i="2"/>
  <c r="I245" i="2"/>
  <c r="I233" i="2"/>
  <c r="I238" i="2"/>
  <c r="I242" i="2"/>
  <c r="I246" i="2"/>
  <c r="I234" i="2"/>
  <c r="I239" i="2"/>
  <c r="I243" i="2"/>
  <c r="I247" i="2"/>
  <c r="I235" i="2"/>
  <c r="I240" i="2"/>
  <c r="I244" i="2"/>
  <c r="I248" i="2"/>
  <c r="I236" i="2"/>
  <c r="I249" i="2"/>
  <c r="I250" i="2"/>
  <c r="I251" i="2"/>
  <c r="I252" i="2"/>
  <c r="I253" i="2"/>
  <c r="G6" i="2"/>
  <c r="G10" i="2"/>
  <c r="G14" i="2"/>
  <c r="G2" i="2"/>
  <c r="G3" i="2"/>
  <c r="G237" i="2"/>
  <c r="G241" i="2"/>
  <c r="G245" i="2"/>
  <c r="G233" i="2"/>
  <c r="C21" i="1" a="1"/>
  <c r="F21" i="1"/>
  <c r="D21" i="1"/>
  <c r="G21" i="1"/>
  <c r="H21" i="1"/>
  <c r="K21" i="1"/>
  <c r="L21" i="1"/>
  <c r="O21" i="1"/>
  <c r="C22" i="1"/>
  <c r="F22" i="1"/>
  <c r="G22" i="1"/>
  <c r="J22" i="1"/>
  <c r="K22" i="1"/>
  <c r="N22" i="1"/>
  <c r="O22" i="1"/>
  <c r="E23" i="1"/>
  <c r="F23" i="1"/>
  <c r="I23" i="1"/>
  <c r="J23" i="1"/>
  <c r="M23" i="1"/>
  <c r="N23" i="1"/>
  <c r="D24" i="1"/>
  <c r="E24" i="1"/>
  <c r="H24" i="1"/>
  <c r="I24" i="1"/>
  <c r="L24" i="1"/>
  <c r="M24" i="1"/>
  <c r="C25" i="1"/>
  <c r="D25" i="1"/>
  <c r="G25" i="1"/>
  <c r="H25" i="1"/>
  <c r="K25" i="1"/>
  <c r="L25" i="1"/>
  <c r="O25" i="1"/>
  <c r="C26" i="1"/>
  <c r="F26" i="1"/>
  <c r="G26" i="1"/>
  <c r="J26" i="1"/>
  <c r="K26" i="1"/>
  <c r="N26" i="1"/>
  <c r="O26" i="1"/>
  <c r="E27" i="1"/>
  <c r="F27" i="1"/>
  <c r="I27" i="1"/>
  <c r="J27" i="1"/>
  <c r="M27" i="1"/>
  <c r="N27" i="1"/>
  <c r="D28" i="1"/>
  <c r="E28" i="1"/>
  <c r="H28" i="1"/>
  <c r="I28" i="1"/>
  <c r="L28" i="1"/>
  <c r="M28" i="1"/>
  <c r="C29" i="1"/>
  <c r="D29" i="1"/>
  <c r="G29" i="1"/>
  <c r="H29" i="1"/>
  <c r="K29" i="1"/>
  <c r="L29" i="1"/>
  <c r="O29" i="1"/>
  <c r="C30" i="1"/>
  <c r="F30" i="1"/>
  <c r="G30" i="1"/>
  <c r="J30" i="1"/>
  <c r="K30" i="1"/>
  <c r="N30" i="1"/>
  <c r="O30" i="1"/>
  <c r="E31" i="1"/>
  <c r="F31" i="1"/>
  <c r="I31" i="1"/>
  <c r="J31" i="1"/>
  <c r="M31" i="1"/>
  <c r="N31" i="1"/>
  <c r="D32" i="1"/>
  <c r="E32" i="1"/>
  <c r="H32" i="1"/>
  <c r="I32" i="1"/>
  <c r="L32" i="1"/>
  <c r="M32" i="1"/>
  <c r="C33" i="1"/>
  <c r="D33" i="1"/>
  <c r="G33" i="1"/>
  <c r="H33" i="1"/>
  <c r="K33" i="1"/>
  <c r="L33" i="1"/>
  <c r="O33" i="1"/>
  <c r="C34" i="1"/>
  <c r="F34" i="1"/>
  <c r="G34" i="1"/>
  <c r="J34" i="1"/>
  <c r="K34" i="1"/>
  <c r="N34" i="1"/>
  <c r="O34" i="1"/>
  <c r="E35" i="1"/>
  <c r="F35" i="1"/>
  <c r="I35" i="1"/>
  <c r="J35" i="1"/>
  <c r="M35" i="1"/>
  <c r="N35" i="1"/>
  <c r="D36" i="1"/>
  <c r="E36" i="1"/>
  <c r="H36" i="1"/>
  <c r="I36" i="1"/>
  <c r="L36" i="1"/>
  <c r="M36" i="1"/>
  <c r="C37" i="1"/>
  <c r="D37" i="1"/>
  <c r="G37" i="1"/>
  <c r="H37" i="1"/>
  <c r="K37" i="1"/>
  <c r="L37" i="1"/>
  <c r="O37" i="1"/>
  <c r="C38" i="1"/>
  <c r="F38" i="1"/>
  <c r="G38" i="1"/>
  <c r="J38" i="1"/>
  <c r="K38" i="1"/>
  <c r="N38" i="1"/>
  <c r="O38" i="1"/>
  <c r="E39" i="1"/>
  <c r="F39" i="1"/>
  <c r="I39" i="1"/>
  <c r="J39" i="1"/>
  <c r="M39" i="1"/>
  <c r="N39" i="1"/>
  <c r="D40" i="1"/>
  <c r="E40" i="1"/>
  <c r="H40" i="1"/>
  <c r="I40" i="1"/>
  <c r="L40" i="1"/>
  <c r="M40" i="1"/>
  <c r="C41" i="1"/>
  <c r="D41" i="1"/>
  <c r="G41" i="1"/>
  <c r="H41" i="1"/>
  <c r="K41" i="1"/>
  <c r="L41" i="1"/>
  <c r="O41" i="1"/>
  <c r="C42" i="1"/>
  <c r="F42" i="1"/>
  <c r="G42" i="1"/>
  <c r="J42" i="1"/>
  <c r="K42" i="1"/>
  <c r="N42" i="1"/>
  <c r="O42" i="1"/>
  <c r="E43" i="1"/>
  <c r="F43" i="1"/>
  <c r="I43" i="1"/>
  <c r="J43" i="1"/>
  <c r="M43" i="1"/>
  <c r="N43" i="1"/>
  <c r="D44" i="1"/>
  <c r="E44" i="1"/>
  <c r="H44" i="1"/>
  <c r="I44" i="1"/>
  <c r="L44" i="1"/>
  <c r="M44" i="1"/>
  <c r="C45" i="1"/>
  <c r="D45" i="1"/>
  <c r="G45" i="1"/>
  <c r="H45" i="1"/>
  <c r="K45" i="1"/>
  <c r="L45" i="1"/>
  <c r="O45" i="1"/>
  <c r="C46" i="1"/>
  <c r="F46" i="1"/>
  <c r="G46" i="1"/>
  <c r="J46" i="1"/>
  <c r="K46" i="1"/>
  <c r="N46" i="1"/>
  <c r="O46" i="1"/>
  <c r="G104" i="2"/>
  <c r="L46" i="1"/>
  <c r="H46" i="1"/>
  <c r="D46" i="1"/>
  <c r="M45" i="1"/>
  <c r="I45" i="1"/>
  <c r="E45" i="1"/>
  <c r="N44" i="1"/>
  <c r="J44" i="1"/>
  <c r="F44" i="1"/>
  <c r="O43" i="1"/>
  <c r="K43" i="1"/>
  <c r="G43" i="1"/>
  <c r="C43" i="1"/>
  <c r="L42" i="1"/>
  <c r="H42" i="1"/>
  <c r="D42" i="1"/>
  <c r="M41" i="1"/>
  <c r="I41" i="1"/>
  <c r="E41" i="1"/>
  <c r="N40" i="1"/>
  <c r="J40" i="1"/>
  <c r="F40" i="1"/>
  <c r="O39" i="1"/>
  <c r="K39" i="1"/>
  <c r="G39" i="1"/>
  <c r="C39" i="1"/>
  <c r="L38" i="1"/>
  <c r="H38" i="1"/>
  <c r="D38" i="1"/>
  <c r="M37" i="1"/>
  <c r="I37" i="1"/>
  <c r="E37" i="1"/>
  <c r="N36" i="1"/>
  <c r="J36" i="1"/>
  <c r="F36" i="1"/>
  <c r="O35" i="1"/>
  <c r="K35" i="1"/>
  <c r="G35" i="1"/>
  <c r="C35" i="1"/>
  <c r="L34" i="1"/>
  <c r="H34" i="1"/>
  <c r="D34" i="1"/>
  <c r="M33" i="1"/>
  <c r="I33" i="1"/>
  <c r="E33" i="1"/>
  <c r="N32" i="1"/>
  <c r="J32" i="1"/>
  <c r="F32" i="1"/>
  <c r="O31" i="1"/>
  <c r="K31" i="1"/>
  <c r="G31" i="1"/>
  <c r="C31" i="1"/>
  <c r="L30" i="1"/>
  <c r="H30" i="1"/>
  <c r="D30" i="1"/>
  <c r="M29" i="1"/>
  <c r="I29" i="1"/>
  <c r="E29" i="1"/>
  <c r="N28" i="1"/>
  <c r="J28" i="1"/>
  <c r="F28" i="1"/>
  <c r="O27" i="1"/>
  <c r="K27" i="1"/>
  <c r="G27" i="1"/>
  <c r="C27" i="1"/>
  <c r="L26" i="1"/>
  <c r="H26" i="1"/>
  <c r="D26" i="1"/>
  <c r="M25" i="1"/>
  <c r="I25" i="1"/>
  <c r="E25" i="1"/>
  <c r="N24" i="1"/>
  <c r="J24" i="1"/>
  <c r="F24" i="1"/>
  <c r="O23" i="1"/>
  <c r="K23" i="1"/>
  <c r="G23" i="1"/>
  <c r="C23" i="1"/>
  <c r="L22" i="1"/>
  <c r="H22" i="1"/>
  <c r="D22" i="1"/>
  <c r="M21" i="1"/>
  <c r="I21" i="1"/>
  <c r="E21" i="1"/>
  <c r="C21" i="1"/>
  <c r="M46" i="1"/>
  <c r="I46" i="1"/>
  <c r="E46" i="1"/>
  <c r="N45" i="1"/>
  <c r="J45" i="1"/>
  <c r="F45" i="1"/>
  <c r="O44" i="1"/>
  <c r="K44" i="1"/>
  <c r="G44" i="1"/>
  <c r="C44" i="1"/>
  <c r="L43" i="1"/>
  <c r="H43" i="1"/>
  <c r="D43" i="1"/>
  <c r="M42" i="1"/>
  <c r="I42" i="1"/>
  <c r="E42" i="1"/>
  <c r="N41" i="1"/>
  <c r="J41" i="1"/>
  <c r="F41" i="1"/>
  <c r="O40" i="1"/>
  <c r="K40" i="1"/>
  <c r="G40" i="1"/>
  <c r="C40" i="1"/>
  <c r="L39" i="1"/>
  <c r="H39" i="1"/>
  <c r="D39" i="1"/>
  <c r="M38" i="1"/>
  <c r="I38" i="1"/>
  <c r="E38" i="1"/>
  <c r="N37" i="1"/>
  <c r="J37" i="1"/>
  <c r="F37" i="1"/>
  <c r="O36" i="1"/>
  <c r="K36" i="1"/>
  <c r="G36" i="1"/>
  <c r="C36" i="1"/>
  <c r="L35" i="1"/>
  <c r="H35" i="1"/>
  <c r="D35" i="1"/>
  <c r="M34" i="1"/>
  <c r="I34" i="1"/>
  <c r="E34" i="1"/>
  <c r="N33" i="1"/>
  <c r="J33" i="1"/>
  <c r="F33" i="1"/>
  <c r="O32" i="1"/>
  <c r="K32" i="1"/>
  <c r="G32" i="1"/>
  <c r="C32" i="1"/>
  <c r="L31" i="1"/>
  <c r="H31" i="1"/>
  <c r="D31" i="1"/>
  <c r="M30" i="1"/>
  <c r="I30" i="1"/>
  <c r="E30" i="1"/>
  <c r="N29" i="1"/>
  <c r="J29" i="1"/>
  <c r="F29" i="1"/>
  <c r="O28" i="1"/>
  <c r="K28" i="1"/>
  <c r="G28" i="1"/>
  <c r="C28" i="1"/>
  <c r="L27" i="1"/>
  <c r="H27" i="1"/>
  <c r="D27" i="1"/>
  <c r="M26" i="1"/>
  <c r="I26" i="1"/>
  <c r="E26" i="1"/>
  <c r="N25" i="1"/>
  <c r="J25" i="1"/>
  <c r="F25" i="1"/>
  <c r="O24" i="1"/>
  <c r="K24" i="1"/>
  <c r="G24" i="1"/>
  <c r="C24" i="1"/>
  <c r="L23" i="1"/>
  <c r="H23" i="1"/>
  <c r="D23" i="1"/>
  <c r="M22" i="1"/>
  <c r="I22" i="1"/>
  <c r="E22" i="1"/>
  <c r="N21" i="1"/>
  <c r="J21" i="1"/>
  <c r="J2" i="2"/>
  <c r="J3" i="2"/>
  <c r="J4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5" i="2"/>
  <c r="G167" i="2"/>
  <c r="G81" i="2"/>
  <c r="G82" i="2"/>
  <c r="G118" i="2"/>
  <c r="G108" i="2"/>
  <c r="G4" i="2"/>
  <c r="G5" i="2"/>
  <c r="G24" i="2"/>
  <c r="G25" i="2"/>
  <c r="G26" i="2"/>
  <c r="G45" i="2"/>
  <c r="G46" i="2"/>
  <c r="G47" i="2"/>
  <c r="G8" i="2"/>
  <c r="G9" i="2"/>
  <c r="G11" i="2"/>
  <c r="G12" i="2"/>
  <c r="G13" i="2"/>
  <c r="G15" i="2"/>
  <c r="G16" i="2"/>
  <c r="G17" i="2"/>
  <c r="G18" i="2"/>
  <c r="G19" i="2"/>
  <c r="G20" i="2"/>
  <c r="G21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3" i="2"/>
  <c r="G84" i="2"/>
  <c r="G85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5" i="2"/>
  <c r="G106" i="2"/>
  <c r="G109" i="2"/>
  <c r="G110" i="2"/>
  <c r="G111" i="2"/>
  <c r="G112" i="2"/>
  <c r="G113" i="2"/>
  <c r="G114" i="2"/>
  <c r="G115" i="2"/>
  <c r="G116" i="2"/>
  <c r="G117" i="2"/>
  <c r="G119" i="2"/>
  <c r="G120" i="2"/>
  <c r="G121" i="2"/>
  <c r="G122" i="2"/>
  <c r="G123" i="2"/>
  <c r="G124" i="2"/>
  <c r="G125" i="2"/>
  <c r="G126" i="2"/>
  <c r="G127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8" i="2"/>
  <c r="G169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4" i="2"/>
  <c r="G235" i="2"/>
  <c r="G236" i="2"/>
  <c r="G238" i="2"/>
  <c r="G239" i="2"/>
  <c r="G240" i="2"/>
  <c r="G242" i="2"/>
  <c r="G243" i="2"/>
  <c r="G244" i="2"/>
  <c r="G246" i="2"/>
  <c r="G247" i="2"/>
  <c r="G248" i="2"/>
  <c r="G249" i="2"/>
  <c r="G250" i="2"/>
  <c r="G251" i="2"/>
  <c r="G252" i="2"/>
  <c r="G253" i="2"/>
  <c r="G7" i="2"/>
  <c r="G107" i="2"/>
  <c r="G65" i="2"/>
  <c r="G86" i="2"/>
  <c r="G128" i="2"/>
  <c r="G44" i="2"/>
  <c r="G212" i="2"/>
  <c r="G191" i="2"/>
  <c r="G170" i="2"/>
  <c r="G23" i="2"/>
  <c r="G149" i="2"/>
</calcChain>
</file>

<file path=xl/sharedStrings.xml><?xml version="1.0" encoding="utf-8"?>
<sst xmlns="http://schemas.openxmlformats.org/spreadsheetml/2006/main" count="799" uniqueCount="128">
  <si>
    <t>Col % Weighted</t>
  </si>
  <si>
    <t>Знание сортов пива Оболонь</t>
  </si>
  <si>
    <t>живчик</t>
  </si>
  <si>
    <t>Львівське</t>
  </si>
  <si>
    <t>Чернігівське</t>
  </si>
  <si>
    <t>Tuborg</t>
  </si>
  <si>
    <t>арсенал</t>
  </si>
  <si>
    <t>Bud</t>
  </si>
  <si>
    <t>Hike</t>
  </si>
  <si>
    <t>Оболонь</t>
  </si>
  <si>
    <t>Fanta</t>
  </si>
  <si>
    <t>Coca-Cola</t>
  </si>
  <si>
    <t>Schweppes</t>
  </si>
  <si>
    <t xml:space="preserve">2018/1 </t>
  </si>
  <si>
    <t xml:space="preserve">2019/1 </t>
  </si>
  <si>
    <t xml:space="preserve">2018/2 </t>
  </si>
  <si>
    <t xml:space="preserve">2018/3 </t>
  </si>
  <si>
    <t xml:space="preserve">2018/4 </t>
  </si>
  <si>
    <t xml:space="preserve">2017/1 </t>
  </si>
  <si>
    <t xml:space="preserve">2017/2 </t>
  </si>
  <si>
    <t xml:space="preserve">2017/3 </t>
  </si>
  <si>
    <t xml:space="preserve">2017/4 </t>
  </si>
  <si>
    <t xml:space="preserve">2016/1 </t>
  </si>
  <si>
    <t xml:space="preserve">2016/2 </t>
  </si>
  <si>
    <t xml:space="preserve">2016/3 </t>
  </si>
  <si>
    <t xml:space="preserve">2016/4 </t>
  </si>
  <si>
    <t xml:space="preserve">2015/1 </t>
  </si>
  <si>
    <t xml:space="preserve">2015/2 </t>
  </si>
  <si>
    <t xml:space="preserve">2015/3 </t>
  </si>
  <si>
    <t xml:space="preserve">2015/4 </t>
  </si>
  <si>
    <t xml:space="preserve">2014/2 </t>
  </si>
  <si>
    <t xml:space="preserve">2014/3 </t>
  </si>
  <si>
    <t xml:space="preserve">2014/4 </t>
  </si>
  <si>
    <t xml:space="preserve">2013/1 </t>
  </si>
  <si>
    <t xml:space="preserve">2013/2 </t>
  </si>
  <si>
    <t xml:space="preserve">2013/3 </t>
  </si>
  <si>
    <t xml:space="preserve">2013/4 </t>
  </si>
  <si>
    <t>2014/1</t>
  </si>
  <si>
    <t>2016/1</t>
  </si>
  <si>
    <t>Year</t>
  </si>
  <si>
    <t>Q</t>
  </si>
  <si>
    <t>Brand</t>
  </si>
  <si>
    <t>month1TRP</t>
  </si>
  <si>
    <t>month2TRP</t>
  </si>
  <si>
    <t>month3TRP</t>
  </si>
  <si>
    <t>LastQTRP</t>
  </si>
  <si>
    <t>LastYearTRP</t>
  </si>
  <si>
    <t>LastYearKnowledge</t>
  </si>
  <si>
    <t>Knowledge</t>
  </si>
  <si>
    <t>Живчик</t>
  </si>
  <si>
    <t>Арсенал</t>
  </si>
  <si>
    <t>Биола</t>
  </si>
  <si>
    <t>BRAND</t>
  </si>
  <si>
    <t>Brand New</t>
  </si>
  <si>
    <t>Competitors</t>
  </si>
  <si>
    <t>Segment</t>
  </si>
  <si>
    <t>Pabst blue ribbon</t>
  </si>
  <si>
    <t>Pabst Blue Ribbon</t>
  </si>
  <si>
    <t>Main</t>
  </si>
  <si>
    <t>PREMIUM+</t>
  </si>
  <si>
    <t>Черниговское</t>
  </si>
  <si>
    <t>MAINSTREAM</t>
  </si>
  <si>
    <t>Черниговское Белое</t>
  </si>
  <si>
    <t>7 Up</t>
  </si>
  <si>
    <t>7up</t>
  </si>
  <si>
    <t>Other</t>
  </si>
  <si>
    <t>ЖИВЧИК</t>
  </si>
  <si>
    <t>Coca-Cola/Национальный Олимпийский комитет</t>
  </si>
  <si>
    <t>Coca-Cola/Освитория</t>
  </si>
  <si>
    <t>Coca-Cola/Украина без мусора общественная организация</t>
  </si>
  <si>
    <t>Lays/Pepsi/Sandora</t>
  </si>
  <si>
    <t>Pepsi</t>
  </si>
  <si>
    <t>M1/Pepsi</t>
  </si>
  <si>
    <t>Mirinda</t>
  </si>
  <si>
    <t>Nissan/Pepsi</t>
  </si>
  <si>
    <t>Pepsi/PlayStation</t>
  </si>
  <si>
    <t>Pepsi-Cola</t>
  </si>
  <si>
    <t>Sprite</t>
  </si>
  <si>
    <t>Tuborg Beer</t>
  </si>
  <si>
    <t>Балтика</t>
  </si>
  <si>
    <t>Бердичевское</t>
  </si>
  <si>
    <t>Бердичівське</t>
  </si>
  <si>
    <t>Біола</t>
  </si>
  <si>
    <t>Закарпатское</t>
  </si>
  <si>
    <t>Закарпатське</t>
  </si>
  <si>
    <t>Львовское</t>
  </si>
  <si>
    <t>Львовское 1715</t>
  </si>
  <si>
    <t>Перша приватна броварня</t>
  </si>
  <si>
    <t>Перша приватна броварня/Студия 1+1</t>
  </si>
  <si>
    <t>Соковинка</t>
  </si>
  <si>
    <t>Арсенал пиво</t>
  </si>
  <si>
    <t>Оболонь BeerMix</t>
  </si>
  <si>
    <t>Bud/Интер</t>
  </si>
  <si>
    <t>Черниговское/Футбол</t>
  </si>
  <si>
    <t>segment</t>
  </si>
  <si>
    <t>Target Base: All people</t>
  </si>
  <si>
    <t>Target Group: Ïîòðåáëåíèå ãàçèðîâàííûõ áåçàëêîãîëüíûõ ïðîõëàäèòåëüíûõ íàïèòêîâ çà ïîëãîäà.Ïîòðåáëÿëè</t>
  </si>
  <si>
    <t>Total</t>
  </si>
  <si>
    <t>MMI'2019/1 - Óêðàèíà</t>
  </si>
  <si>
    <t>MMI'2018/1 - Óêðàèíà</t>
  </si>
  <si>
    <t>MMI'2018/2 - Óêðàèíà</t>
  </si>
  <si>
    <t>MMI'2018/3 - Óêðàèíà</t>
  </si>
  <si>
    <t>MMI'2018/4 - Óêðàèíà</t>
  </si>
  <si>
    <t>MMI'2017/1 - Óêðàèíà</t>
  </si>
  <si>
    <t>MMI'2017/2 - Óêðàèíà</t>
  </si>
  <si>
    <t>MMI'2017/3 - Óêðàèíà</t>
  </si>
  <si>
    <t>MMI'2017/4 - Óêðàèíà</t>
  </si>
  <si>
    <t>MMI'2016/1 - Óêðàèíà</t>
  </si>
  <si>
    <t>MMI'2016/2 - Óêðàèíà</t>
  </si>
  <si>
    <t>MMI'2016/3 - Óêðàèíà</t>
  </si>
  <si>
    <t>MMI'2016/4 - Óêðàèíà</t>
  </si>
  <si>
    <t>MMI'2015/1 - Óêðàèíà</t>
  </si>
  <si>
    <t>MMI'2015/2 - Óêðàèíà</t>
  </si>
  <si>
    <t>MMI'2015/3 - Óêðàèíà</t>
  </si>
  <si>
    <t>MMI'2015/4 - Óêðàèíà</t>
  </si>
  <si>
    <t>MMI'2014/1 - Óêðàèíà (TNS)</t>
  </si>
  <si>
    <t>MMI'2014/2 - Óêðàèíà</t>
  </si>
  <si>
    <t>MMI'2014/3 - Óêðàèíà</t>
  </si>
  <si>
    <t>MMI'2014/4 - Óêðàèíà</t>
  </si>
  <si>
    <t>MMI'2013/1 - Óêðàèíà</t>
  </si>
  <si>
    <t>MMI'2013/2 - Óêðàèíà</t>
  </si>
  <si>
    <t>MMI'2013/3 - Óêðàèíà</t>
  </si>
  <si>
    <t>MMI'2013/4 - Óêðàèíà</t>
  </si>
  <si>
    <t>биола</t>
  </si>
  <si>
    <t>LastMonthKnowledge</t>
  </si>
  <si>
    <t>Last2MonthKnowledge</t>
  </si>
  <si>
    <t>Last3MonthKnowledge</t>
  </si>
  <si>
    <t>LastHalfYearTRP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</si>
</sst>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9"/>
      <color rgb="FF000000"/>
      <name val="Arial"/>
      <family val="2"/>
      <charset val="204"/>
    </font>
    <font>
      <sz val="9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49" fontId="5" fillId="3" borderId="1">
      <alignment horizontal="left" vertical="top"/>
    </xf>
    <xf numFmtId="0" fontId="1" fillId="0" borderId="0"/>
    <xf numFmtId="49" fontId="5" fillId="3" borderId="1">
      <alignment horizontal="left" vertical="top"/>
    </xf>
    <xf numFmtId="49" fontId="6" fillId="3" borderId="1">
      <alignment horizontal="left" vertical="top"/>
    </xf>
  </cellStyleXfs>
  <cellXfs count="12"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0" xfId="0" applyFont="1"/>
    <xf numFmtId="0" fontId="4" fillId="0" borderId="0" xfId="0" applyFont="1"/>
    <xf numFmtId="49" fontId="5" fillId="0" borderId="0" xfId="1" applyFill="1" applyBorder="1">
      <alignment horizontal="left" vertical="top"/>
    </xf>
    <xf numFmtId="0" fontId="0" fillId="0" borderId="0" xfId="0" applyAlignment="1">
      <alignment horizontal="left"/>
    </xf>
    <xf numFmtId="0" fontId="1" fillId="0" borderId="0" xfId="2"/>
    <xf numFmtId="49" fontId="5" fillId="3" borderId="0" xfId="3" applyBorder="1">
      <alignment horizontal="left" vertical="top"/>
    </xf>
    <xf numFmtId="49" fontId="6" fillId="3" borderId="1" xfId="4">
      <alignment horizontal="left" vertical="top"/>
    </xf>
    <xf numFmtId="0" fontId="7" fillId="0" borderId="0" xfId="0" applyFont="1"/>
    <xf numFmtId="0" fontId="0" fillId="4" borderId="0" xfId="0" applyFill="1"/>
  </cellXfs>
  <cellStyles count="5">
    <cellStyle name="11" xfId="3" xr:uid="{FE798A15-AE7B-4022-8B97-CDD7C945CF0C}"/>
    <cellStyle name="7" xfId="4" xr:uid="{EFFAF9F0-C97F-4604-82A6-1229CD27F627}"/>
    <cellStyle name="Обычный" xfId="0" builtinId="0"/>
    <cellStyle name="Обычный 12" xfId="1" xr:uid="{D8A9E931-E184-4706-84D2-E395E0914322}"/>
    <cellStyle name="Обычный 2" xfId="2" xr:uid="{2300E5C1-1488-4C63-BFBA-332B7CDC8087}"/>
  </cellStyles>
  <dxfs count="3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F2EDC4-ED02-4BCC-A2C3-53C223716DE9}" name="Таблица27" displayName="Таблица27" ref="A1:D93" totalsRowShown="0">
  <autoFilter ref="A1:D93" xr:uid="{D9792DD0-EE6D-45CD-AD68-12955AA6F4C7}"/>
  <sortState xmlns:xlrd2="http://schemas.microsoft.com/office/spreadsheetml/2017/richdata2" ref="A2:C65">
    <sortCondition ref="A2:A66"/>
  </sortState>
  <tableColumns count="4">
    <tableColumn id="1" xr3:uid="{4FE1E262-19BE-4BD5-B725-36E757D28E6F}" name="BRAND"/>
    <tableColumn id="2" xr3:uid="{19086742-E534-46AF-86B3-3B37CF64C0C9}" name="Brand New"/>
    <tableColumn id="3" xr3:uid="{72D025E1-54C9-407E-A2D4-628333D593B0}" name="Competitors"/>
    <tableColumn id="4" xr3:uid="{8ECBF19E-5DDA-4191-8B79-2AD7A0B94456}" name="Segment" dataCellStyle="Обычный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1487-9378-401F-AB60-F47095159454}">
  <dimension ref="A1:O253"/>
  <sheetViews>
    <sheetView tabSelected="1" workbookViewId="0">
      <selection activeCell="K2" sqref="K2"/>
    </sheetView>
  </sheetViews>
  <sheetFormatPr defaultRowHeight="15" x14ac:dyDescent="0.25"/>
  <cols>
    <col min="9" max="9" width="10.28515625" bestFit="1" customWidth="1"/>
    <col min="11" max="11" width="10.28515625" bestFit="1" customWidth="1"/>
  </cols>
  <sheetData>
    <row r="1" spans="1:15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127</v>
      </c>
      <c r="I1" t="s">
        <v>46</v>
      </c>
      <c r="J1" t="s">
        <v>94</v>
      </c>
      <c r="K1" t="s">
        <v>124</v>
      </c>
      <c r="L1" t="s">
        <v>125</v>
      </c>
      <c r="M1" t="s">
        <v>126</v>
      </c>
      <c r="N1" t="s">
        <v>47</v>
      </c>
      <c r="O1" t="s">
        <v>48</v>
      </c>
    </row>
    <row r="2" spans="1:15" x14ac:dyDescent="0.25">
      <c r="A2">
        <v>2014</v>
      </c>
      <c r="B2">
        <v>1</v>
      </c>
      <c r="C2" t="s">
        <v>9</v>
      </c>
      <c r="D2">
        <v>79.42</v>
      </c>
      <c r="E2">
        <v>0</v>
      </c>
      <c r="F2">
        <v>387.87</v>
      </c>
      <c r="G2" s="11">
        <f>AVERAGE(G6,G10,G14)</f>
        <v>2061.4</v>
      </c>
      <c r="H2" s="11">
        <f>AVERAGE(H6,H10,H14)</f>
        <v>4658.7533333333331</v>
      </c>
      <c r="I2" s="11">
        <f>AVERAGE(I6,I10,I14)</f>
        <v>7114.6599999999989</v>
      </c>
      <c r="J2" t="str">
        <f>VLOOKUP(C2,Таблица27[[Brand New]:[Segment]],3,0)</f>
        <v>MAINSTREAM</v>
      </c>
      <c r="K2">
        <v>932</v>
      </c>
      <c r="L2">
        <v>913</v>
      </c>
      <c r="M2">
        <v>911</v>
      </c>
      <c r="N2">
        <v>935</v>
      </c>
      <c r="O2">
        <v>918</v>
      </c>
    </row>
    <row r="3" spans="1:15" x14ac:dyDescent="0.25">
      <c r="A3">
        <v>2014</v>
      </c>
      <c r="B3">
        <v>2</v>
      </c>
      <c r="C3" t="s">
        <v>9</v>
      </c>
      <c r="D3" s="1">
        <v>1092.94</v>
      </c>
      <c r="E3" s="1">
        <v>990.23</v>
      </c>
      <c r="F3" s="1">
        <v>1996.4599999999996</v>
      </c>
      <c r="G3">
        <f t="shared" ref="G3:G21" si="0">D2+E2+F2</f>
        <v>467.29</v>
      </c>
      <c r="H3" s="11">
        <f>AVERAGE(H7,H11,H15)</f>
        <v>2177.7433333333333</v>
      </c>
      <c r="I3" s="11">
        <f t="shared" ref="I3:I5" si="1">AVERAGE(I7,I11,I15)</f>
        <v>7075.2399999999989</v>
      </c>
      <c r="J3" t="str">
        <f>VLOOKUP(C3,Таблица27[[Brand New]:[Segment]],3,0)</f>
        <v>MAINSTREAM</v>
      </c>
      <c r="K3">
        <v>918</v>
      </c>
      <c r="L3">
        <v>932</v>
      </c>
      <c r="M3">
        <v>913</v>
      </c>
      <c r="N3">
        <v>911</v>
      </c>
      <c r="O3">
        <v>915</v>
      </c>
    </row>
    <row r="4" spans="1:15" x14ac:dyDescent="0.25">
      <c r="A4">
        <v>2014</v>
      </c>
      <c r="B4">
        <v>3</v>
      </c>
      <c r="C4" t="s">
        <v>9</v>
      </c>
      <c r="D4" s="1">
        <v>1674.4299999999998</v>
      </c>
      <c r="E4" s="1">
        <v>1051</v>
      </c>
      <c r="F4" s="1">
        <v>481.31</v>
      </c>
      <c r="G4">
        <f t="shared" si="0"/>
        <v>4079.6299999999997</v>
      </c>
      <c r="H4">
        <f>SUM(D2:F3)</f>
        <v>4546.92</v>
      </c>
      <c r="I4" s="11">
        <f t="shared" si="1"/>
        <v>7158.18</v>
      </c>
      <c r="J4" t="str">
        <f>VLOOKUP(C4,Таблица27[[Brand New]:[Segment]],3,0)</f>
        <v>MAINSTREAM</v>
      </c>
      <c r="K4">
        <v>915</v>
      </c>
      <c r="L4">
        <v>918</v>
      </c>
      <c r="M4">
        <v>932</v>
      </c>
      <c r="N4">
        <v>913</v>
      </c>
      <c r="O4">
        <v>913</v>
      </c>
    </row>
    <row r="5" spans="1:15" x14ac:dyDescent="0.25">
      <c r="A5">
        <v>2014</v>
      </c>
      <c r="B5">
        <v>4</v>
      </c>
      <c r="C5" t="s">
        <v>9</v>
      </c>
      <c r="D5" s="1">
        <v>866.68</v>
      </c>
      <c r="E5" s="1">
        <v>718.96</v>
      </c>
      <c r="F5" s="1">
        <v>861.88</v>
      </c>
      <c r="G5">
        <f t="shared" si="0"/>
        <v>3206.74</v>
      </c>
      <c r="H5">
        <f>SUM(D3:F4)</f>
        <v>7286.37</v>
      </c>
      <c r="I5" s="11">
        <f t="shared" si="1"/>
        <v>7683.5899999999992</v>
      </c>
      <c r="J5" t="str">
        <f>VLOOKUP(C5,Таблица27[[Brand New]:[Segment]],3,0)</f>
        <v>MAINSTREAM</v>
      </c>
      <c r="K5">
        <v>913</v>
      </c>
      <c r="L5">
        <v>915</v>
      </c>
      <c r="M5">
        <v>918</v>
      </c>
      <c r="N5">
        <v>932</v>
      </c>
      <c r="O5">
        <v>925</v>
      </c>
    </row>
    <row r="6" spans="1:15" x14ac:dyDescent="0.25">
      <c r="A6">
        <v>2015</v>
      </c>
      <c r="B6">
        <v>1</v>
      </c>
      <c r="C6" t="s">
        <v>9</v>
      </c>
      <c r="G6">
        <f t="shared" si="0"/>
        <v>2447.52</v>
      </c>
      <c r="H6">
        <f t="shared" ref="H6:H68" si="2">SUM(D4:F5)</f>
        <v>5654.2599999999993</v>
      </c>
      <c r="I6">
        <f t="shared" ref="I6:I22" si="3">SUM(D2:F5)</f>
        <v>10201.179999999998</v>
      </c>
      <c r="J6" t="str">
        <f>VLOOKUP(C6,Таблица27[[Brand New]:[Segment]],3,0)</f>
        <v>MAINSTREAM</v>
      </c>
      <c r="K6">
        <v>925</v>
      </c>
      <c r="L6">
        <v>913</v>
      </c>
      <c r="M6">
        <v>915</v>
      </c>
      <c r="N6">
        <v>918</v>
      </c>
      <c r="O6">
        <v>915</v>
      </c>
    </row>
    <row r="7" spans="1:15" x14ac:dyDescent="0.25">
      <c r="A7">
        <v>2015</v>
      </c>
      <c r="B7">
        <v>2</v>
      </c>
      <c r="C7" t="s">
        <v>9</v>
      </c>
      <c r="D7" s="1">
        <v>396.99</v>
      </c>
      <c r="E7" s="1">
        <v>1275.18</v>
      </c>
      <c r="F7" s="1">
        <v>1066.7</v>
      </c>
      <c r="G7">
        <f t="shared" si="0"/>
        <v>0</v>
      </c>
      <c r="H7">
        <f t="shared" si="2"/>
        <v>2447.52</v>
      </c>
      <c r="I7">
        <f t="shared" si="3"/>
        <v>9733.89</v>
      </c>
      <c r="J7" t="str">
        <f>VLOOKUP(C7,Таблица27[[Brand New]:[Segment]],3,0)</f>
        <v>MAINSTREAM</v>
      </c>
      <c r="K7">
        <v>915</v>
      </c>
      <c r="L7">
        <v>925</v>
      </c>
      <c r="M7">
        <v>913</v>
      </c>
      <c r="N7">
        <v>915</v>
      </c>
      <c r="O7">
        <v>901</v>
      </c>
    </row>
    <row r="8" spans="1:15" x14ac:dyDescent="0.25">
      <c r="A8">
        <v>2015</v>
      </c>
      <c r="B8">
        <v>3</v>
      </c>
      <c r="C8" t="s">
        <v>9</v>
      </c>
      <c r="E8" s="1">
        <v>627.38</v>
      </c>
      <c r="F8" s="1">
        <v>1945.3200000000002</v>
      </c>
      <c r="G8">
        <f t="shared" si="0"/>
        <v>2738.87</v>
      </c>
      <c r="H8">
        <f t="shared" si="2"/>
        <v>2738.87</v>
      </c>
      <c r="I8">
        <f t="shared" si="3"/>
        <v>8393.1299999999992</v>
      </c>
      <c r="J8" t="str">
        <f>VLOOKUP(C8,Таблица27[[Brand New]:[Segment]],3,0)</f>
        <v>MAINSTREAM</v>
      </c>
      <c r="K8">
        <v>901</v>
      </c>
      <c r="L8">
        <v>915</v>
      </c>
      <c r="M8">
        <v>925</v>
      </c>
      <c r="N8">
        <v>913</v>
      </c>
      <c r="O8">
        <v>914</v>
      </c>
    </row>
    <row r="9" spans="1:15" x14ac:dyDescent="0.25">
      <c r="A9">
        <v>2015</v>
      </c>
      <c r="B9">
        <v>4</v>
      </c>
      <c r="C9" t="s">
        <v>9</v>
      </c>
      <c r="D9" s="1">
        <v>1362.6</v>
      </c>
      <c r="E9" s="1">
        <v>826.26</v>
      </c>
      <c r="F9" s="1">
        <v>764.3</v>
      </c>
      <c r="G9">
        <f t="shared" si="0"/>
        <v>2572.7000000000003</v>
      </c>
      <c r="H9">
        <f t="shared" si="2"/>
        <v>5311.57</v>
      </c>
      <c r="I9">
        <f t="shared" si="3"/>
        <v>7759.09</v>
      </c>
      <c r="J9" t="str">
        <f>VLOOKUP(C9,Таблица27[[Brand New]:[Segment]],3,0)</f>
        <v>MAINSTREAM</v>
      </c>
      <c r="K9">
        <v>914</v>
      </c>
      <c r="L9">
        <v>901</v>
      </c>
      <c r="M9">
        <v>915</v>
      </c>
      <c r="N9">
        <v>925</v>
      </c>
      <c r="O9">
        <v>911</v>
      </c>
    </row>
    <row r="10" spans="1:15" x14ac:dyDescent="0.25">
      <c r="A10">
        <v>2016</v>
      </c>
      <c r="B10">
        <v>1</v>
      </c>
      <c r="C10" t="s">
        <v>9</v>
      </c>
      <c r="G10">
        <f t="shared" si="0"/>
        <v>2953.16</v>
      </c>
      <c r="H10">
        <f t="shared" si="2"/>
        <v>5525.8600000000006</v>
      </c>
      <c r="I10">
        <f t="shared" si="3"/>
        <v>8264.73</v>
      </c>
      <c r="J10" t="str">
        <f>VLOOKUP(C10,Таблица27[[Brand New]:[Segment]],3,0)</f>
        <v>MAINSTREAM</v>
      </c>
      <c r="K10">
        <v>911</v>
      </c>
      <c r="L10">
        <v>914</v>
      </c>
      <c r="M10">
        <v>901</v>
      </c>
      <c r="N10">
        <v>915</v>
      </c>
      <c r="O10">
        <v>906</v>
      </c>
    </row>
    <row r="11" spans="1:15" x14ac:dyDescent="0.25">
      <c r="A11">
        <v>2016</v>
      </c>
      <c r="B11">
        <v>2</v>
      </c>
      <c r="C11" t="s">
        <v>9</v>
      </c>
      <c r="D11" s="1">
        <v>6.15</v>
      </c>
      <c r="E11" s="1">
        <v>0.89</v>
      </c>
      <c r="F11" s="1">
        <v>74.89</v>
      </c>
      <c r="G11">
        <f t="shared" si="0"/>
        <v>0</v>
      </c>
      <c r="H11">
        <f t="shared" si="2"/>
        <v>2953.16</v>
      </c>
      <c r="I11">
        <f t="shared" si="3"/>
        <v>8264.73</v>
      </c>
      <c r="J11" t="str">
        <f>VLOOKUP(C11,Таблица27[[Brand New]:[Segment]],3,0)</f>
        <v>MAINSTREAM</v>
      </c>
      <c r="K11">
        <v>906</v>
      </c>
      <c r="L11">
        <v>911</v>
      </c>
      <c r="M11">
        <v>914</v>
      </c>
      <c r="N11">
        <v>901</v>
      </c>
      <c r="O11">
        <v>906</v>
      </c>
    </row>
    <row r="12" spans="1:15" x14ac:dyDescent="0.25">
      <c r="A12">
        <v>2016</v>
      </c>
      <c r="B12">
        <v>3</v>
      </c>
      <c r="C12" t="s">
        <v>9</v>
      </c>
      <c r="D12" s="1">
        <v>448.4</v>
      </c>
      <c r="E12" s="1">
        <v>1137.1099999999999</v>
      </c>
      <c r="F12" s="1">
        <v>427.11</v>
      </c>
      <c r="G12">
        <f t="shared" si="0"/>
        <v>81.93</v>
      </c>
      <c r="H12">
        <f t="shared" si="2"/>
        <v>81.93</v>
      </c>
      <c r="I12">
        <f t="shared" si="3"/>
        <v>5607.7900000000009</v>
      </c>
      <c r="J12" t="str">
        <f>VLOOKUP(C12,Таблица27[[Brand New]:[Segment]],3,0)</f>
        <v>MAINSTREAM</v>
      </c>
      <c r="K12">
        <v>906</v>
      </c>
      <c r="L12">
        <v>906</v>
      </c>
      <c r="M12">
        <v>911</v>
      </c>
      <c r="N12">
        <v>914</v>
      </c>
      <c r="O12">
        <v>904</v>
      </c>
    </row>
    <row r="13" spans="1:15" x14ac:dyDescent="0.25">
      <c r="A13">
        <v>2016</v>
      </c>
      <c r="B13">
        <v>4</v>
      </c>
      <c r="C13" t="s">
        <v>9</v>
      </c>
      <c r="D13" s="1">
        <v>408.24999999999994</v>
      </c>
      <c r="E13" s="1">
        <v>375.27</v>
      </c>
      <c r="G13">
        <f t="shared" si="0"/>
        <v>2012.62</v>
      </c>
      <c r="H13">
        <f t="shared" si="2"/>
        <v>2094.5499999999997</v>
      </c>
      <c r="I13">
        <f t="shared" si="3"/>
        <v>5047.7099999999991</v>
      </c>
      <c r="J13" t="str">
        <f>VLOOKUP(C13,Таблица27[[Brand New]:[Segment]],3,0)</f>
        <v>MAINSTREAM</v>
      </c>
      <c r="K13">
        <v>904</v>
      </c>
      <c r="L13">
        <v>906</v>
      </c>
      <c r="M13">
        <v>906</v>
      </c>
      <c r="N13">
        <v>911</v>
      </c>
      <c r="O13">
        <v>890</v>
      </c>
    </row>
    <row r="14" spans="1:15" x14ac:dyDescent="0.25">
      <c r="A14">
        <v>2017</v>
      </c>
      <c r="B14">
        <v>1</v>
      </c>
      <c r="C14" t="s">
        <v>9</v>
      </c>
      <c r="F14" s="1">
        <v>349.03000000000003</v>
      </c>
      <c r="G14">
        <f t="shared" si="0"/>
        <v>783.52</v>
      </c>
      <c r="H14">
        <f t="shared" si="2"/>
        <v>2796.14</v>
      </c>
      <c r="I14">
        <f t="shared" si="3"/>
        <v>2878.0699999999997</v>
      </c>
      <c r="J14" t="str">
        <f>VLOOKUP(C14,Таблица27[[Brand New]:[Segment]],3,0)</f>
        <v>MAINSTREAM</v>
      </c>
      <c r="K14">
        <v>890</v>
      </c>
      <c r="L14">
        <v>904</v>
      </c>
      <c r="M14">
        <v>906</v>
      </c>
      <c r="N14">
        <v>906</v>
      </c>
      <c r="O14">
        <v>898</v>
      </c>
    </row>
    <row r="15" spans="1:15" x14ac:dyDescent="0.25">
      <c r="A15">
        <v>2017</v>
      </c>
      <c r="B15">
        <v>2</v>
      </c>
      <c r="C15" t="s">
        <v>9</v>
      </c>
      <c r="D15" s="1">
        <v>1151.45</v>
      </c>
      <c r="E15" s="1">
        <v>1226.94</v>
      </c>
      <c r="F15" s="1">
        <v>1950.06</v>
      </c>
      <c r="G15">
        <f t="shared" si="0"/>
        <v>349.03000000000003</v>
      </c>
      <c r="H15">
        <f t="shared" si="2"/>
        <v>1132.55</v>
      </c>
      <c r="I15">
        <f t="shared" si="3"/>
        <v>3227.1</v>
      </c>
      <c r="J15" t="str">
        <f>VLOOKUP(C15,Таблица27[[Brand New]:[Segment]],3,0)</f>
        <v>MAINSTREAM</v>
      </c>
      <c r="K15">
        <v>898</v>
      </c>
      <c r="L15">
        <v>890</v>
      </c>
      <c r="M15">
        <v>904</v>
      </c>
      <c r="N15">
        <v>906</v>
      </c>
      <c r="O15">
        <v>899</v>
      </c>
    </row>
    <row r="16" spans="1:15" x14ac:dyDescent="0.25">
      <c r="A16">
        <v>2017</v>
      </c>
      <c r="B16">
        <v>3</v>
      </c>
      <c r="C16" t="s">
        <v>9</v>
      </c>
      <c r="D16" s="1">
        <v>2087.1600000000003</v>
      </c>
      <c r="E16" s="1">
        <v>557.26</v>
      </c>
      <c r="F16" s="1">
        <v>2138.5499999999997</v>
      </c>
      <c r="G16">
        <f t="shared" si="0"/>
        <v>4328.4500000000007</v>
      </c>
      <c r="H16">
        <f t="shared" si="2"/>
        <v>4677.4799999999996</v>
      </c>
      <c r="I16">
        <f t="shared" si="3"/>
        <v>7473.619999999999</v>
      </c>
      <c r="J16" t="str">
        <f>VLOOKUP(C16,Таблица27[[Brand New]:[Segment]],3,0)</f>
        <v>MAINSTREAM</v>
      </c>
      <c r="K16">
        <v>899</v>
      </c>
      <c r="L16">
        <v>898</v>
      </c>
      <c r="M16">
        <v>890</v>
      </c>
      <c r="N16">
        <v>904</v>
      </c>
      <c r="O16">
        <v>898</v>
      </c>
    </row>
    <row r="17" spans="1:15" x14ac:dyDescent="0.25">
      <c r="A17">
        <v>2017</v>
      </c>
      <c r="B17">
        <v>4</v>
      </c>
      <c r="C17" t="s">
        <v>9</v>
      </c>
      <c r="D17" s="1">
        <v>1568.4199999999998</v>
      </c>
      <c r="E17" s="1">
        <v>1151.08</v>
      </c>
      <c r="F17" s="1">
        <v>1614.5000000000002</v>
      </c>
      <c r="G17">
        <f t="shared" si="0"/>
        <v>4782.9699999999993</v>
      </c>
      <c r="H17">
        <f t="shared" si="2"/>
        <v>9111.42</v>
      </c>
      <c r="I17">
        <f t="shared" si="3"/>
        <v>10243.969999999999</v>
      </c>
      <c r="J17" t="str">
        <f>VLOOKUP(C17,Таблица27[[Brand New]:[Segment]],3,0)</f>
        <v>MAINSTREAM</v>
      </c>
      <c r="K17">
        <v>898</v>
      </c>
      <c r="L17">
        <v>899</v>
      </c>
      <c r="M17">
        <v>898</v>
      </c>
      <c r="N17">
        <v>890</v>
      </c>
      <c r="O17">
        <v>895</v>
      </c>
    </row>
    <row r="18" spans="1:15" x14ac:dyDescent="0.25">
      <c r="A18">
        <v>2018</v>
      </c>
      <c r="B18">
        <v>1</v>
      </c>
      <c r="C18" t="s">
        <v>9</v>
      </c>
      <c r="D18" s="1">
        <v>1008.91</v>
      </c>
      <c r="F18" s="1">
        <v>610.14</v>
      </c>
      <c r="G18">
        <f t="shared" si="0"/>
        <v>4334</v>
      </c>
      <c r="H18">
        <f t="shared" si="2"/>
        <v>9116.9699999999993</v>
      </c>
      <c r="I18">
        <f t="shared" si="3"/>
        <v>13794.449999999999</v>
      </c>
      <c r="J18" t="str">
        <f>VLOOKUP(C18,Таблица27[[Brand New]:[Segment]],3,0)</f>
        <v>MAINSTREAM</v>
      </c>
      <c r="K18">
        <v>895</v>
      </c>
      <c r="L18">
        <v>898</v>
      </c>
      <c r="M18">
        <v>899</v>
      </c>
      <c r="N18">
        <v>898</v>
      </c>
      <c r="O18">
        <v>903</v>
      </c>
    </row>
    <row r="19" spans="1:15" x14ac:dyDescent="0.25">
      <c r="A19">
        <v>2018</v>
      </c>
      <c r="B19">
        <v>2</v>
      </c>
      <c r="C19" t="s">
        <v>9</v>
      </c>
      <c r="D19" s="1">
        <v>546.48</v>
      </c>
      <c r="E19" s="1">
        <v>288.53999999999996</v>
      </c>
      <c r="F19" s="1">
        <v>1233.9099999999999</v>
      </c>
      <c r="G19">
        <f t="shared" si="0"/>
        <v>1619.05</v>
      </c>
      <c r="H19">
        <f t="shared" si="2"/>
        <v>5953.05</v>
      </c>
      <c r="I19">
        <f t="shared" si="3"/>
        <v>15064.47</v>
      </c>
      <c r="J19" t="str">
        <f>VLOOKUP(C19,Таблица27[[Brand New]:[Segment]],3,0)</f>
        <v>MAINSTREAM</v>
      </c>
      <c r="K19">
        <v>903</v>
      </c>
      <c r="L19">
        <v>895</v>
      </c>
      <c r="M19">
        <v>898</v>
      </c>
      <c r="N19">
        <v>899</v>
      </c>
      <c r="O19">
        <v>890</v>
      </c>
    </row>
    <row r="20" spans="1:15" x14ac:dyDescent="0.25">
      <c r="A20">
        <v>2018</v>
      </c>
      <c r="B20">
        <v>3</v>
      </c>
      <c r="C20" t="s">
        <v>9</v>
      </c>
      <c r="D20" s="1">
        <v>3407.3900000000003</v>
      </c>
      <c r="E20" s="1">
        <v>1633.2900000000002</v>
      </c>
      <c r="F20" s="1">
        <v>505.92999999999995</v>
      </c>
      <c r="G20">
        <f t="shared" si="0"/>
        <v>2068.9299999999998</v>
      </c>
      <c r="H20">
        <f t="shared" si="2"/>
        <v>3687.9799999999996</v>
      </c>
      <c r="I20">
        <f t="shared" si="3"/>
        <v>12804.949999999997</v>
      </c>
      <c r="J20" t="str">
        <f>VLOOKUP(C20,Таблица27[[Brand New]:[Segment]],3,0)</f>
        <v>MAINSTREAM</v>
      </c>
      <c r="K20">
        <v>890</v>
      </c>
      <c r="L20">
        <v>903</v>
      </c>
      <c r="M20">
        <v>895</v>
      </c>
      <c r="N20">
        <v>898</v>
      </c>
      <c r="O20">
        <v>898</v>
      </c>
    </row>
    <row r="21" spans="1:15" x14ac:dyDescent="0.25">
      <c r="A21">
        <v>2018</v>
      </c>
      <c r="B21">
        <v>4</v>
      </c>
      <c r="C21" t="s">
        <v>9</v>
      </c>
      <c r="D21" s="1">
        <v>510.03</v>
      </c>
      <c r="E21" s="1">
        <v>1740.7199999999998</v>
      </c>
      <c r="F21" s="1">
        <v>739.60000000000014</v>
      </c>
      <c r="G21">
        <f t="shared" si="0"/>
        <v>5546.6100000000006</v>
      </c>
      <c r="H21">
        <f t="shared" si="2"/>
        <v>7615.54</v>
      </c>
      <c r="I21">
        <f t="shared" si="3"/>
        <v>13568.590000000002</v>
      </c>
      <c r="J21" t="str">
        <f>VLOOKUP(C21,Таблица27[[Brand New]:[Segment]],3,0)</f>
        <v>MAINSTREAM</v>
      </c>
      <c r="K21">
        <v>898</v>
      </c>
      <c r="L21">
        <v>890</v>
      </c>
      <c r="M21">
        <v>903</v>
      </c>
      <c r="N21">
        <v>895</v>
      </c>
      <c r="O21">
        <v>903</v>
      </c>
    </row>
    <row r="22" spans="1:15" x14ac:dyDescent="0.25">
      <c r="A22">
        <v>2019</v>
      </c>
      <c r="B22">
        <v>1</v>
      </c>
      <c r="C22" t="s">
        <v>9</v>
      </c>
      <c r="G22">
        <f>D21+E21+F21</f>
        <v>2990.3500000000004</v>
      </c>
      <c r="H22">
        <f t="shared" si="2"/>
        <v>8536.9600000000009</v>
      </c>
      <c r="I22">
        <f t="shared" si="3"/>
        <v>12224.94</v>
      </c>
      <c r="J22" t="str">
        <f>VLOOKUP(C22,Таблица27[[Brand New]:[Segment]],3,0)</f>
        <v>MAINSTREAM</v>
      </c>
      <c r="K22">
        <v>903</v>
      </c>
      <c r="L22">
        <v>898</v>
      </c>
      <c r="M22">
        <v>890</v>
      </c>
      <c r="N22">
        <v>903</v>
      </c>
      <c r="O22">
        <v>894</v>
      </c>
    </row>
    <row r="23" spans="1:15" x14ac:dyDescent="0.25">
      <c r="A23">
        <v>2014</v>
      </c>
      <c r="B23">
        <v>1</v>
      </c>
      <c r="C23" t="s">
        <v>49</v>
      </c>
      <c r="F23" s="1">
        <v>414.89</v>
      </c>
      <c r="G23" s="11">
        <f>AVERAGE(G27,G31,G35)</f>
        <v>1852.1599999999999</v>
      </c>
      <c r="H23" s="11">
        <f>AVERAGE(H27,H31,H35)</f>
        <v>3310.3933333333334</v>
      </c>
      <c r="I23" s="11">
        <f>AVERAGE(I27,I31,I35)</f>
        <v>4782.8666666666659</v>
      </c>
      <c r="J23" t="str">
        <f>VLOOKUP(C23,Таблица27[[Brand New]:[Segment]],3,0)</f>
        <v>ЖИВЧИК</v>
      </c>
      <c r="K23">
        <v>829</v>
      </c>
      <c r="L23">
        <v>838</v>
      </c>
      <c r="M23">
        <v>851</v>
      </c>
      <c r="N23">
        <v>869</v>
      </c>
      <c r="O23">
        <v>825</v>
      </c>
    </row>
    <row r="24" spans="1:15" x14ac:dyDescent="0.25">
      <c r="A24">
        <v>2014</v>
      </c>
      <c r="B24">
        <v>2</v>
      </c>
      <c r="C24" t="s">
        <v>49</v>
      </c>
      <c r="D24" s="1">
        <v>835.2</v>
      </c>
      <c r="E24" s="1">
        <v>844.33</v>
      </c>
      <c r="F24" s="1">
        <v>630.34999999999991</v>
      </c>
      <c r="G24">
        <f t="shared" ref="G24:G43" si="4">D23+E23+F23</f>
        <v>414.89</v>
      </c>
      <c r="H24" s="11">
        <f>AVERAGE(H28,H32,H36)</f>
        <v>2112.7633333333333</v>
      </c>
      <c r="I24" s="11">
        <f t="shared" ref="I24:I26" si="5">AVERAGE(I28,I32,I36)</f>
        <v>4644.57</v>
      </c>
      <c r="J24" t="str">
        <f>VLOOKUP(C24,Таблица27[[Brand New]:[Segment]],3,0)</f>
        <v>ЖИВЧИК</v>
      </c>
      <c r="K24">
        <v>825</v>
      </c>
      <c r="L24">
        <v>829</v>
      </c>
      <c r="M24">
        <v>838</v>
      </c>
      <c r="N24">
        <v>851</v>
      </c>
      <c r="O24">
        <v>833</v>
      </c>
    </row>
    <row r="25" spans="1:15" x14ac:dyDescent="0.25">
      <c r="A25">
        <v>2014</v>
      </c>
      <c r="B25">
        <v>3</v>
      </c>
      <c r="C25" t="s">
        <v>49</v>
      </c>
      <c r="D25" s="1">
        <v>609.71999999999991</v>
      </c>
      <c r="E25" s="1">
        <v>641.48</v>
      </c>
      <c r="F25" s="1">
        <v>4.79</v>
      </c>
      <c r="G25">
        <f t="shared" si="4"/>
        <v>2309.88</v>
      </c>
      <c r="H25">
        <f t="shared" si="2"/>
        <v>2724.77</v>
      </c>
      <c r="I25" s="11">
        <f t="shared" si="5"/>
        <v>4306.66</v>
      </c>
      <c r="J25" t="str">
        <f>VLOOKUP(C25,Таблица27[[Brand New]:[Segment]],3,0)</f>
        <v>ЖИВЧИК</v>
      </c>
      <c r="K25">
        <v>833</v>
      </c>
      <c r="L25">
        <v>825</v>
      </c>
      <c r="M25">
        <v>829</v>
      </c>
      <c r="N25">
        <v>838</v>
      </c>
      <c r="O25">
        <v>844</v>
      </c>
    </row>
    <row r="26" spans="1:15" x14ac:dyDescent="0.25">
      <c r="A26">
        <v>2014</v>
      </c>
      <c r="B26">
        <v>4</v>
      </c>
      <c r="C26" t="s">
        <v>49</v>
      </c>
      <c r="D26" s="1">
        <v>705.37</v>
      </c>
      <c r="E26" s="1">
        <v>531.89</v>
      </c>
      <c r="F26" s="1">
        <v>826.46</v>
      </c>
      <c r="G26">
        <f t="shared" si="4"/>
        <v>1255.9899999999998</v>
      </c>
      <c r="H26">
        <f t="shared" si="2"/>
        <v>3565.87</v>
      </c>
      <c r="I26" s="11">
        <f t="shared" si="5"/>
        <v>4553.0233333333335</v>
      </c>
      <c r="J26" t="str">
        <f>VLOOKUP(C26,Таблица27[[Brand New]:[Segment]],3,0)</f>
        <v>ЖИВЧИК</v>
      </c>
      <c r="K26">
        <v>844</v>
      </c>
      <c r="L26">
        <v>833</v>
      </c>
      <c r="M26">
        <v>825</v>
      </c>
      <c r="N26">
        <v>829</v>
      </c>
      <c r="O26">
        <v>833</v>
      </c>
    </row>
    <row r="27" spans="1:15" x14ac:dyDescent="0.25">
      <c r="A27">
        <v>2015</v>
      </c>
      <c r="B27">
        <v>1</v>
      </c>
      <c r="C27" t="s">
        <v>49</v>
      </c>
      <c r="D27" s="1">
        <v>781.81</v>
      </c>
      <c r="E27" s="1"/>
      <c r="G27">
        <f t="shared" si="4"/>
        <v>2063.7200000000003</v>
      </c>
      <c r="H27">
        <f t="shared" si="2"/>
        <v>3319.7099999999996</v>
      </c>
      <c r="I27">
        <f t="shared" ref="I27:I43" si="6">SUM(D23:F26)</f>
        <v>6044.4800000000005</v>
      </c>
      <c r="J27" t="str">
        <f>VLOOKUP(C27,Таблица27[[Brand New]:[Segment]],3,0)</f>
        <v>ЖИВЧИК</v>
      </c>
      <c r="K27">
        <v>833</v>
      </c>
      <c r="L27">
        <v>844</v>
      </c>
      <c r="M27">
        <v>833</v>
      </c>
      <c r="N27">
        <v>825</v>
      </c>
      <c r="O27">
        <v>850</v>
      </c>
    </row>
    <row r="28" spans="1:15" x14ac:dyDescent="0.25">
      <c r="A28">
        <v>2015</v>
      </c>
      <c r="B28">
        <v>2</v>
      </c>
      <c r="C28" t="s">
        <v>49</v>
      </c>
      <c r="D28" s="1"/>
      <c r="E28" s="1"/>
      <c r="G28">
        <f t="shared" si="4"/>
        <v>781.81</v>
      </c>
      <c r="H28">
        <f t="shared" si="2"/>
        <v>2845.53</v>
      </c>
      <c r="I28">
        <f t="shared" si="6"/>
        <v>6411.4</v>
      </c>
      <c r="J28" t="str">
        <f>VLOOKUP(C28,Таблица27[[Brand New]:[Segment]],3,0)</f>
        <v>ЖИВЧИК</v>
      </c>
      <c r="K28">
        <v>850</v>
      </c>
      <c r="L28">
        <v>833</v>
      </c>
      <c r="M28">
        <v>844</v>
      </c>
      <c r="N28">
        <v>833</v>
      </c>
      <c r="O28">
        <v>835</v>
      </c>
    </row>
    <row r="29" spans="1:15" x14ac:dyDescent="0.25">
      <c r="A29">
        <v>2015</v>
      </c>
      <c r="B29">
        <v>3</v>
      </c>
      <c r="C29" t="s">
        <v>49</v>
      </c>
      <c r="D29" s="1"/>
      <c r="E29" s="1">
        <v>688.8599999999999</v>
      </c>
      <c r="F29" s="1">
        <v>1227.74</v>
      </c>
      <c r="G29">
        <f t="shared" si="4"/>
        <v>0</v>
      </c>
      <c r="H29">
        <f t="shared" si="2"/>
        <v>781.81</v>
      </c>
      <c r="I29">
        <f t="shared" si="6"/>
        <v>4101.5199999999995</v>
      </c>
      <c r="J29" t="str">
        <f>VLOOKUP(C29,Таблица27[[Brand New]:[Segment]],3,0)</f>
        <v>ЖИВЧИК</v>
      </c>
      <c r="K29">
        <v>835</v>
      </c>
      <c r="L29">
        <v>850</v>
      </c>
      <c r="M29">
        <v>833</v>
      </c>
      <c r="N29">
        <v>844</v>
      </c>
      <c r="O29">
        <v>810</v>
      </c>
    </row>
    <row r="30" spans="1:15" x14ac:dyDescent="0.25">
      <c r="A30">
        <v>2015</v>
      </c>
      <c r="B30">
        <v>4</v>
      </c>
      <c r="C30" t="s">
        <v>49</v>
      </c>
      <c r="D30" s="1">
        <v>932.15</v>
      </c>
      <c r="E30" s="1">
        <v>352.43</v>
      </c>
      <c r="F30" s="1">
        <v>917.69</v>
      </c>
      <c r="G30">
        <f t="shared" si="4"/>
        <v>1916.6</v>
      </c>
      <c r="H30">
        <f t="shared" si="2"/>
        <v>1916.6</v>
      </c>
      <c r="I30">
        <f t="shared" si="6"/>
        <v>4762.13</v>
      </c>
      <c r="J30" t="str">
        <f>VLOOKUP(C30,Таблица27[[Brand New]:[Segment]],3,0)</f>
        <v>ЖИВЧИК</v>
      </c>
      <c r="K30">
        <v>810</v>
      </c>
      <c r="L30">
        <v>835</v>
      </c>
      <c r="M30">
        <v>850</v>
      </c>
      <c r="N30">
        <v>833</v>
      </c>
      <c r="O30">
        <v>823</v>
      </c>
    </row>
    <row r="31" spans="1:15" x14ac:dyDescent="0.25">
      <c r="A31">
        <v>2016</v>
      </c>
      <c r="B31">
        <v>1</v>
      </c>
      <c r="C31" t="s">
        <v>49</v>
      </c>
      <c r="G31">
        <f t="shared" si="4"/>
        <v>2202.27</v>
      </c>
      <c r="H31">
        <f t="shared" si="2"/>
        <v>4118.87</v>
      </c>
      <c r="I31">
        <f t="shared" si="6"/>
        <v>4900.68</v>
      </c>
      <c r="J31" t="str">
        <f>VLOOKUP(C31,Таблица27[[Brand New]:[Segment]],3,0)</f>
        <v>ЖИВЧИК</v>
      </c>
      <c r="K31">
        <v>823</v>
      </c>
      <c r="L31">
        <v>810</v>
      </c>
      <c r="M31">
        <v>835</v>
      </c>
      <c r="N31">
        <v>850</v>
      </c>
      <c r="O31">
        <v>842</v>
      </c>
    </row>
    <row r="32" spans="1:15" x14ac:dyDescent="0.25">
      <c r="A32">
        <v>2016</v>
      </c>
      <c r="B32">
        <v>2</v>
      </c>
      <c r="C32" t="s">
        <v>49</v>
      </c>
      <c r="F32" s="1">
        <v>910.83999999999992</v>
      </c>
      <c r="G32">
        <f t="shared" si="4"/>
        <v>0</v>
      </c>
      <c r="H32">
        <f t="shared" si="2"/>
        <v>2202.27</v>
      </c>
      <c r="I32">
        <f t="shared" si="6"/>
        <v>4118.87</v>
      </c>
      <c r="J32" t="str">
        <f>VLOOKUP(C32,Таблица27[[Brand New]:[Segment]],3,0)</f>
        <v>ЖИВЧИК</v>
      </c>
      <c r="K32">
        <v>842</v>
      </c>
      <c r="L32">
        <v>823</v>
      </c>
      <c r="M32">
        <v>810</v>
      </c>
      <c r="N32">
        <v>835</v>
      </c>
      <c r="O32">
        <v>801</v>
      </c>
    </row>
    <row r="33" spans="1:15" x14ac:dyDescent="0.25">
      <c r="A33">
        <v>2016</v>
      </c>
      <c r="B33">
        <v>3</v>
      </c>
      <c r="C33" t="s">
        <v>49</v>
      </c>
      <c r="D33" s="1">
        <v>622.92000000000007</v>
      </c>
      <c r="F33" s="1">
        <v>579.19000000000005</v>
      </c>
      <c r="G33">
        <f t="shared" si="4"/>
        <v>910.83999999999992</v>
      </c>
      <c r="H33">
        <f t="shared" si="2"/>
        <v>910.83999999999992</v>
      </c>
      <c r="I33">
        <f t="shared" si="6"/>
        <v>5029.71</v>
      </c>
      <c r="J33" t="str">
        <f>VLOOKUP(C33,Таблица27[[Brand New]:[Segment]],3,0)</f>
        <v>ЖИВЧИК</v>
      </c>
      <c r="K33">
        <v>801</v>
      </c>
      <c r="L33">
        <v>842</v>
      </c>
      <c r="M33">
        <v>823</v>
      </c>
      <c r="N33">
        <v>810</v>
      </c>
      <c r="O33">
        <v>802</v>
      </c>
    </row>
    <row r="34" spans="1:15" x14ac:dyDescent="0.25">
      <c r="A34">
        <v>2016</v>
      </c>
      <c r="B34">
        <v>4</v>
      </c>
      <c r="C34" t="s">
        <v>49</v>
      </c>
      <c r="D34" s="1">
        <v>1078.5</v>
      </c>
      <c r="E34" s="1">
        <v>211.99</v>
      </c>
      <c r="G34">
        <f t="shared" si="4"/>
        <v>1202.1100000000001</v>
      </c>
      <c r="H34">
        <f t="shared" si="2"/>
        <v>2112.9499999999998</v>
      </c>
      <c r="I34">
        <f t="shared" si="6"/>
        <v>4315.2199999999993</v>
      </c>
      <c r="J34" t="str">
        <f>VLOOKUP(C34,Таблица27[[Brand New]:[Segment]],3,0)</f>
        <v>ЖИВЧИК</v>
      </c>
      <c r="K34">
        <v>802</v>
      </c>
      <c r="L34">
        <v>801</v>
      </c>
      <c r="M34">
        <v>842</v>
      </c>
      <c r="N34">
        <v>823</v>
      </c>
      <c r="O34">
        <v>814</v>
      </c>
    </row>
    <row r="35" spans="1:15" x14ac:dyDescent="0.25">
      <c r="A35">
        <v>2017</v>
      </c>
      <c r="B35">
        <v>1</v>
      </c>
      <c r="C35" t="s">
        <v>49</v>
      </c>
      <c r="G35">
        <f t="shared" si="4"/>
        <v>1290.49</v>
      </c>
      <c r="H35">
        <f t="shared" si="2"/>
        <v>2492.6000000000004</v>
      </c>
      <c r="I35">
        <f t="shared" si="6"/>
        <v>3403.4399999999996</v>
      </c>
      <c r="J35" t="str">
        <f>VLOOKUP(C35,Таблица27[[Brand New]:[Segment]],3,0)</f>
        <v>ЖИВЧИК</v>
      </c>
      <c r="K35">
        <v>814</v>
      </c>
      <c r="L35">
        <v>802</v>
      </c>
      <c r="M35">
        <v>801</v>
      </c>
      <c r="N35">
        <v>842</v>
      </c>
      <c r="O35">
        <v>813</v>
      </c>
    </row>
    <row r="36" spans="1:15" x14ac:dyDescent="0.25">
      <c r="A36">
        <v>2017</v>
      </c>
      <c r="B36">
        <v>2</v>
      </c>
      <c r="C36" t="s">
        <v>49</v>
      </c>
      <c r="E36" s="1">
        <v>698.32</v>
      </c>
      <c r="F36" s="1">
        <v>597.83000000000004</v>
      </c>
      <c r="G36">
        <f t="shared" si="4"/>
        <v>0</v>
      </c>
      <c r="H36">
        <f t="shared" si="2"/>
        <v>1290.49</v>
      </c>
      <c r="I36">
        <f t="shared" si="6"/>
        <v>3403.4399999999996</v>
      </c>
      <c r="J36" t="str">
        <f>VLOOKUP(C36,Таблица27[[Brand New]:[Segment]],3,0)</f>
        <v>ЖИВЧИК</v>
      </c>
      <c r="K36">
        <v>813</v>
      </c>
      <c r="L36">
        <v>814</v>
      </c>
      <c r="M36">
        <v>802</v>
      </c>
      <c r="N36">
        <v>801</v>
      </c>
      <c r="O36">
        <v>830</v>
      </c>
    </row>
    <row r="37" spans="1:15" x14ac:dyDescent="0.25">
      <c r="A37">
        <v>2017</v>
      </c>
      <c r="B37">
        <v>3</v>
      </c>
      <c r="C37" t="s">
        <v>49</v>
      </c>
      <c r="D37" s="1">
        <v>1122.3399999999999</v>
      </c>
      <c r="E37" s="1">
        <v>790.35</v>
      </c>
      <c r="F37" s="1">
        <v>82.39</v>
      </c>
      <c r="G37">
        <f t="shared" si="4"/>
        <v>1296.1500000000001</v>
      </c>
      <c r="H37">
        <f t="shared" si="2"/>
        <v>1296.1500000000001</v>
      </c>
      <c r="I37">
        <f t="shared" si="6"/>
        <v>3788.7500000000005</v>
      </c>
      <c r="J37" t="str">
        <f>VLOOKUP(C37,Таблица27[[Brand New]:[Segment]],3,0)</f>
        <v>ЖИВЧИК</v>
      </c>
      <c r="K37">
        <v>830</v>
      </c>
      <c r="L37">
        <v>813</v>
      </c>
      <c r="M37">
        <v>814</v>
      </c>
      <c r="N37">
        <v>802</v>
      </c>
      <c r="O37">
        <v>805</v>
      </c>
    </row>
    <row r="38" spans="1:15" x14ac:dyDescent="0.25">
      <c r="A38">
        <v>2017</v>
      </c>
      <c r="B38">
        <v>4</v>
      </c>
      <c r="C38" t="s">
        <v>49</v>
      </c>
      <c r="D38" s="1">
        <v>836.3</v>
      </c>
      <c r="E38" s="1">
        <v>595.36</v>
      </c>
      <c r="F38" s="1">
        <v>638.4</v>
      </c>
      <c r="G38">
        <f t="shared" si="4"/>
        <v>1995.0800000000002</v>
      </c>
      <c r="H38">
        <f t="shared" si="2"/>
        <v>3291.2299999999996</v>
      </c>
      <c r="I38">
        <f t="shared" si="6"/>
        <v>4581.72</v>
      </c>
      <c r="J38" t="str">
        <f>VLOOKUP(C38,Таблица27[[Brand New]:[Segment]],3,0)</f>
        <v>ЖИВЧИК</v>
      </c>
      <c r="K38">
        <v>805</v>
      </c>
      <c r="L38">
        <v>830</v>
      </c>
      <c r="M38">
        <v>813</v>
      </c>
      <c r="N38">
        <v>814</v>
      </c>
      <c r="O38">
        <v>823</v>
      </c>
    </row>
    <row r="39" spans="1:15" x14ac:dyDescent="0.25">
      <c r="A39">
        <v>2018</v>
      </c>
      <c r="B39">
        <v>1</v>
      </c>
      <c r="C39" t="s">
        <v>49</v>
      </c>
      <c r="G39">
        <f t="shared" si="4"/>
        <v>2070.06</v>
      </c>
      <c r="H39">
        <f t="shared" si="2"/>
        <v>4065.1400000000003</v>
      </c>
      <c r="I39">
        <f t="shared" si="6"/>
        <v>5361.2899999999991</v>
      </c>
      <c r="J39" t="str">
        <f>VLOOKUP(C39,Таблица27[[Brand New]:[Segment]],3,0)</f>
        <v>ЖИВЧИК</v>
      </c>
      <c r="K39">
        <v>823</v>
      </c>
      <c r="L39">
        <v>805</v>
      </c>
      <c r="M39">
        <v>830</v>
      </c>
      <c r="N39">
        <v>813</v>
      </c>
      <c r="O39">
        <v>844</v>
      </c>
    </row>
    <row r="40" spans="1:15" x14ac:dyDescent="0.25">
      <c r="A40">
        <v>2018</v>
      </c>
      <c r="B40">
        <v>2</v>
      </c>
      <c r="C40" t="s">
        <v>49</v>
      </c>
      <c r="E40" s="1">
        <v>139.87</v>
      </c>
      <c r="F40" s="1">
        <v>975.09999999999991</v>
      </c>
      <c r="G40">
        <f t="shared" si="4"/>
        <v>0</v>
      </c>
      <c r="H40">
        <f t="shared" si="2"/>
        <v>2070.06</v>
      </c>
      <c r="I40">
        <f t="shared" si="6"/>
        <v>5361.2899999999991</v>
      </c>
      <c r="J40" t="str">
        <f>VLOOKUP(C40,Таблица27[[Brand New]:[Segment]],3,0)</f>
        <v>ЖИВЧИК</v>
      </c>
      <c r="K40">
        <v>844</v>
      </c>
      <c r="L40">
        <v>823</v>
      </c>
      <c r="M40">
        <v>805</v>
      </c>
      <c r="N40">
        <v>830</v>
      </c>
      <c r="O40">
        <v>824</v>
      </c>
    </row>
    <row r="41" spans="1:15" x14ac:dyDescent="0.25">
      <c r="A41">
        <v>2018</v>
      </c>
      <c r="B41">
        <v>3</v>
      </c>
      <c r="C41" t="s">
        <v>49</v>
      </c>
      <c r="D41" s="1">
        <v>282.10000000000002</v>
      </c>
      <c r="E41" s="1">
        <v>1062.8599999999999</v>
      </c>
      <c r="F41" s="1">
        <v>695.58999999999992</v>
      </c>
      <c r="G41">
        <f t="shared" si="4"/>
        <v>1114.9699999999998</v>
      </c>
      <c r="H41">
        <f t="shared" si="2"/>
        <v>1114.9699999999998</v>
      </c>
      <c r="I41">
        <f t="shared" si="6"/>
        <v>5180.1100000000006</v>
      </c>
      <c r="J41" t="str">
        <f>VLOOKUP(C41,Таблица27[[Brand New]:[Segment]],3,0)</f>
        <v>ЖИВЧИК</v>
      </c>
      <c r="K41">
        <v>824</v>
      </c>
      <c r="L41">
        <v>844</v>
      </c>
      <c r="M41">
        <v>823</v>
      </c>
      <c r="N41">
        <v>805</v>
      </c>
      <c r="O41">
        <v>811</v>
      </c>
    </row>
    <row r="42" spans="1:15" x14ac:dyDescent="0.25">
      <c r="A42">
        <v>2018</v>
      </c>
      <c r="B42">
        <v>4</v>
      </c>
      <c r="C42" t="s">
        <v>49</v>
      </c>
      <c r="D42" s="1">
        <v>371.1</v>
      </c>
      <c r="F42" s="1">
        <v>1025.8</v>
      </c>
      <c r="G42">
        <f t="shared" si="4"/>
        <v>2040.55</v>
      </c>
      <c r="H42">
        <f t="shared" si="2"/>
        <v>3155.5199999999995</v>
      </c>
      <c r="I42">
        <f t="shared" si="6"/>
        <v>5225.58</v>
      </c>
      <c r="J42" t="str">
        <f>VLOOKUP(C42,Таблица27[[Brand New]:[Segment]],3,0)</f>
        <v>ЖИВЧИК</v>
      </c>
      <c r="K42">
        <v>811</v>
      </c>
      <c r="L42">
        <v>824</v>
      </c>
      <c r="M42">
        <v>844</v>
      </c>
      <c r="N42">
        <v>823</v>
      </c>
      <c r="O42">
        <v>824</v>
      </c>
    </row>
    <row r="43" spans="1:15" x14ac:dyDescent="0.25">
      <c r="A43">
        <v>2019</v>
      </c>
      <c r="B43">
        <v>1</v>
      </c>
      <c r="C43" t="s">
        <v>49</v>
      </c>
      <c r="G43">
        <f t="shared" si="4"/>
        <v>1396.9</v>
      </c>
      <c r="H43">
        <f t="shared" si="2"/>
        <v>3437.45</v>
      </c>
      <c r="I43">
        <f t="shared" si="6"/>
        <v>4552.4199999999992</v>
      </c>
      <c r="J43" t="str">
        <f>VLOOKUP(C43,Таблица27[[Brand New]:[Segment]],3,0)</f>
        <v>ЖИВЧИК</v>
      </c>
      <c r="K43">
        <v>824</v>
      </c>
      <c r="L43">
        <v>811</v>
      </c>
      <c r="M43">
        <v>824</v>
      </c>
      <c r="N43">
        <v>844</v>
      </c>
      <c r="O43">
        <v>827</v>
      </c>
    </row>
    <row r="44" spans="1:15" x14ac:dyDescent="0.25">
      <c r="A44">
        <v>2014</v>
      </c>
      <c r="B44">
        <v>1</v>
      </c>
      <c r="C44" t="s">
        <v>3</v>
      </c>
      <c r="F44" s="1">
        <v>251.33</v>
      </c>
      <c r="G44" s="11">
        <f>AVERAGE(G48,G52,G56)</f>
        <v>2518.9066666666663</v>
      </c>
      <c r="H44" s="11">
        <f>AVERAGE(H48,H52,H56)</f>
        <v>5346.87</v>
      </c>
      <c r="I44" s="11">
        <f>AVERAGE(I48,I52,I56)</f>
        <v>10124.276666666667</v>
      </c>
      <c r="J44" t="str">
        <f>VLOOKUP(C44,Таблица27[[Brand New]:[Segment]],3,0)</f>
        <v>MAINSTREAM</v>
      </c>
      <c r="K44">
        <v>737</v>
      </c>
      <c r="L44">
        <v>727</v>
      </c>
      <c r="M44">
        <v>705</v>
      </c>
      <c r="N44">
        <v>740</v>
      </c>
      <c r="O44">
        <v>739</v>
      </c>
    </row>
    <row r="45" spans="1:15" x14ac:dyDescent="0.25">
      <c r="A45">
        <v>2014</v>
      </c>
      <c r="B45">
        <v>2</v>
      </c>
      <c r="C45" t="s">
        <v>3</v>
      </c>
      <c r="D45" s="1">
        <v>960.28</v>
      </c>
      <c r="E45" s="1">
        <v>1140.9799999999998</v>
      </c>
      <c r="F45" s="1">
        <v>1005.25</v>
      </c>
      <c r="G45">
        <f t="shared" ref="G45:G64" si="7">D44+E44+F44</f>
        <v>251.33</v>
      </c>
      <c r="H45" s="11">
        <f>AVERAGE(H49,H53,H57)</f>
        <v>3979.6666666666665</v>
      </c>
      <c r="I45" s="11">
        <f t="shared" ref="I45:I47" si="8">AVERAGE(I49,I53,I57)</f>
        <v>10240.066666666668</v>
      </c>
      <c r="J45" t="str">
        <f>VLOOKUP(C45,Таблица27[[Brand New]:[Segment]],3,0)</f>
        <v>MAINSTREAM</v>
      </c>
      <c r="K45">
        <v>739</v>
      </c>
      <c r="L45">
        <v>737</v>
      </c>
      <c r="M45">
        <v>727</v>
      </c>
      <c r="N45">
        <v>705</v>
      </c>
      <c r="O45">
        <v>723</v>
      </c>
    </row>
    <row r="46" spans="1:15" x14ac:dyDescent="0.25">
      <c r="A46">
        <v>2014</v>
      </c>
      <c r="B46">
        <v>3</v>
      </c>
      <c r="C46" t="s">
        <v>3</v>
      </c>
      <c r="D46" s="1">
        <v>1059.99</v>
      </c>
      <c r="E46" s="1">
        <v>1690.55</v>
      </c>
      <c r="F46" s="1">
        <v>929.44999999999993</v>
      </c>
      <c r="G46">
        <f t="shared" si="7"/>
        <v>3106.5099999999998</v>
      </c>
      <c r="H46">
        <f t="shared" si="2"/>
        <v>3357.8399999999997</v>
      </c>
      <c r="I46" s="11">
        <f t="shared" si="8"/>
        <v>10538.816666666668</v>
      </c>
      <c r="J46" t="str">
        <f>VLOOKUP(C46,Таблица27[[Brand New]:[Segment]],3,0)</f>
        <v>MAINSTREAM</v>
      </c>
      <c r="K46">
        <v>723</v>
      </c>
      <c r="L46">
        <v>739</v>
      </c>
      <c r="M46">
        <v>737</v>
      </c>
      <c r="N46">
        <v>727</v>
      </c>
      <c r="O46">
        <v>725</v>
      </c>
    </row>
    <row r="47" spans="1:15" x14ac:dyDescent="0.25">
      <c r="A47">
        <v>2014</v>
      </c>
      <c r="B47">
        <v>4</v>
      </c>
      <c r="C47" t="s">
        <v>3</v>
      </c>
      <c r="D47" s="1">
        <v>774.16</v>
      </c>
      <c r="E47" s="1">
        <v>575.54</v>
      </c>
      <c r="F47" s="1">
        <v>864.29</v>
      </c>
      <c r="G47">
        <f t="shared" si="7"/>
        <v>3679.99</v>
      </c>
      <c r="H47">
        <f t="shared" si="2"/>
        <v>6786.5</v>
      </c>
      <c r="I47" s="11">
        <f t="shared" si="8"/>
        <v>10739.186666666666</v>
      </c>
      <c r="J47" t="str">
        <f>VLOOKUP(C47,Таблица27[[Brand New]:[Segment]],3,0)</f>
        <v>MAINSTREAM</v>
      </c>
      <c r="K47">
        <v>725</v>
      </c>
      <c r="L47">
        <v>723</v>
      </c>
      <c r="M47">
        <v>739</v>
      </c>
      <c r="N47">
        <v>737</v>
      </c>
      <c r="O47">
        <v>741</v>
      </c>
    </row>
    <row r="48" spans="1:15" x14ac:dyDescent="0.25">
      <c r="A48">
        <v>2015</v>
      </c>
      <c r="B48">
        <v>1</v>
      </c>
      <c r="C48" t="s">
        <v>3</v>
      </c>
      <c r="E48" s="1">
        <v>619.65</v>
      </c>
      <c r="F48" s="1">
        <v>1584.77</v>
      </c>
      <c r="G48">
        <f t="shared" si="7"/>
        <v>2213.9899999999998</v>
      </c>
      <c r="H48">
        <f t="shared" si="2"/>
        <v>5893.98</v>
      </c>
      <c r="I48">
        <f t="shared" ref="I48:I64" si="9">SUM(D44:F47)</f>
        <v>9251.82</v>
      </c>
      <c r="J48" t="str">
        <f>VLOOKUP(C48,Таблица27[[Brand New]:[Segment]],3,0)</f>
        <v>MAINSTREAM</v>
      </c>
      <c r="K48">
        <v>741</v>
      </c>
      <c r="L48">
        <v>725</v>
      </c>
      <c r="M48">
        <v>723</v>
      </c>
      <c r="N48">
        <v>739</v>
      </c>
      <c r="O48">
        <v>751</v>
      </c>
    </row>
    <row r="49" spans="1:15" x14ac:dyDescent="0.25">
      <c r="A49">
        <v>2015</v>
      </c>
      <c r="B49">
        <v>2</v>
      </c>
      <c r="C49" t="s">
        <v>3</v>
      </c>
      <c r="D49" s="1">
        <v>1384.27</v>
      </c>
      <c r="E49" s="1">
        <v>1491.37</v>
      </c>
      <c r="F49" s="1">
        <v>1610.55</v>
      </c>
      <c r="G49">
        <f t="shared" si="7"/>
        <v>2204.42</v>
      </c>
      <c r="H49">
        <f t="shared" si="2"/>
        <v>4418.41</v>
      </c>
      <c r="I49">
        <f t="shared" si="9"/>
        <v>11204.91</v>
      </c>
      <c r="J49" t="str">
        <f>VLOOKUP(C49,Таблица27[[Brand New]:[Segment]],3,0)</f>
        <v>MAINSTREAM</v>
      </c>
      <c r="K49">
        <v>751</v>
      </c>
      <c r="L49">
        <v>741</v>
      </c>
      <c r="M49">
        <v>725</v>
      </c>
      <c r="N49">
        <v>723</v>
      </c>
      <c r="O49">
        <v>747</v>
      </c>
    </row>
    <row r="50" spans="1:15" x14ac:dyDescent="0.25">
      <c r="A50">
        <v>2015</v>
      </c>
      <c r="B50">
        <v>3</v>
      </c>
      <c r="C50" t="s">
        <v>3</v>
      </c>
      <c r="D50" s="1">
        <v>661.39</v>
      </c>
      <c r="E50" s="1">
        <v>820.38000000000011</v>
      </c>
      <c r="G50">
        <f t="shared" si="7"/>
        <v>4486.1899999999996</v>
      </c>
      <c r="H50">
        <f t="shared" si="2"/>
        <v>6690.61</v>
      </c>
      <c r="I50">
        <f t="shared" si="9"/>
        <v>12584.59</v>
      </c>
      <c r="J50" t="str">
        <f>VLOOKUP(C50,Таблица27[[Brand New]:[Segment]],3,0)</f>
        <v>MAINSTREAM</v>
      </c>
      <c r="K50">
        <v>747</v>
      </c>
      <c r="L50">
        <v>751</v>
      </c>
      <c r="M50">
        <v>741</v>
      </c>
      <c r="N50">
        <v>725</v>
      </c>
      <c r="O50">
        <v>756</v>
      </c>
    </row>
    <row r="51" spans="1:15" x14ac:dyDescent="0.25">
      <c r="A51">
        <v>2015</v>
      </c>
      <c r="B51">
        <v>4</v>
      </c>
      <c r="C51" t="s">
        <v>3</v>
      </c>
      <c r="E51" s="1">
        <v>769.93000000000006</v>
      </c>
      <c r="F51" s="1">
        <v>1368.81</v>
      </c>
      <c r="G51">
        <f t="shared" si="7"/>
        <v>1481.77</v>
      </c>
      <c r="H51">
        <f t="shared" si="2"/>
        <v>5967.96</v>
      </c>
      <c r="I51">
        <f t="shared" si="9"/>
        <v>10386.369999999999</v>
      </c>
      <c r="J51" t="str">
        <f>VLOOKUP(C51,Таблица27[[Brand New]:[Segment]],3,0)</f>
        <v>MAINSTREAM</v>
      </c>
      <c r="K51">
        <v>756</v>
      </c>
      <c r="L51">
        <v>747</v>
      </c>
      <c r="M51">
        <v>751</v>
      </c>
      <c r="N51">
        <v>741</v>
      </c>
      <c r="O51">
        <v>779</v>
      </c>
    </row>
    <row r="52" spans="1:15" x14ac:dyDescent="0.25">
      <c r="A52">
        <v>2016</v>
      </c>
      <c r="B52">
        <v>1</v>
      </c>
      <c r="C52" t="s">
        <v>3</v>
      </c>
      <c r="D52" s="1">
        <v>1321.6100000000001</v>
      </c>
      <c r="F52" s="1">
        <v>257.55</v>
      </c>
      <c r="G52">
        <f t="shared" si="7"/>
        <v>2138.7399999999998</v>
      </c>
      <c r="H52">
        <f t="shared" si="2"/>
        <v>3620.5099999999998</v>
      </c>
      <c r="I52">
        <f t="shared" si="9"/>
        <v>10311.119999999999</v>
      </c>
      <c r="J52" t="str">
        <f>VLOOKUP(C52,Таблица27[[Brand New]:[Segment]],3,0)</f>
        <v>MAINSTREAM</v>
      </c>
      <c r="K52">
        <v>779</v>
      </c>
      <c r="L52">
        <v>756</v>
      </c>
      <c r="M52">
        <v>747</v>
      </c>
      <c r="N52">
        <v>751</v>
      </c>
      <c r="O52">
        <v>787</v>
      </c>
    </row>
    <row r="53" spans="1:15" x14ac:dyDescent="0.25">
      <c r="A53">
        <v>2016</v>
      </c>
      <c r="B53">
        <v>2</v>
      </c>
      <c r="C53" t="s">
        <v>3</v>
      </c>
      <c r="D53" s="1">
        <v>1108.77</v>
      </c>
      <c r="E53" s="1">
        <v>1034.1999999999998</v>
      </c>
      <c r="F53" s="1">
        <v>561.6400000000001</v>
      </c>
      <c r="G53">
        <f t="shared" si="7"/>
        <v>1579.16</v>
      </c>
      <c r="H53">
        <f t="shared" si="2"/>
        <v>3717.9</v>
      </c>
      <c r="I53">
        <f t="shared" si="9"/>
        <v>9685.86</v>
      </c>
      <c r="J53" t="str">
        <f>VLOOKUP(C53,Таблица27[[Brand New]:[Segment]],3,0)</f>
        <v>MAINSTREAM</v>
      </c>
      <c r="K53">
        <v>787</v>
      </c>
      <c r="L53">
        <v>779</v>
      </c>
      <c r="M53">
        <v>756</v>
      </c>
      <c r="N53">
        <v>747</v>
      </c>
      <c r="O53">
        <v>786</v>
      </c>
    </row>
    <row r="54" spans="1:15" x14ac:dyDescent="0.25">
      <c r="A54">
        <v>2016</v>
      </c>
      <c r="B54">
        <v>3</v>
      </c>
      <c r="C54" t="s">
        <v>3</v>
      </c>
      <c r="D54" s="1">
        <v>1615.03</v>
      </c>
      <c r="E54" s="1">
        <v>1087.21</v>
      </c>
      <c r="F54" s="1">
        <v>619.89</v>
      </c>
      <c r="G54">
        <f t="shared" si="7"/>
        <v>2704.6099999999997</v>
      </c>
      <c r="H54">
        <f t="shared" si="2"/>
        <v>4283.7700000000004</v>
      </c>
      <c r="I54">
        <f t="shared" si="9"/>
        <v>7904.2800000000007</v>
      </c>
      <c r="J54" t="str">
        <f>VLOOKUP(C54,Таблица27[[Brand New]:[Segment]],3,0)</f>
        <v>MAINSTREAM</v>
      </c>
      <c r="K54">
        <v>786</v>
      </c>
      <c r="L54">
        <v>787</v>
      </c>
      <c r="M54">
        <v>779</v>
      </c>
      <c r="N54">
        <v>756</v>
      </c>
      <c r="O54">
        <v>809</v>
      </c>
    </row>
    <row r="55" spans="1:15" x14ac:dyDescent="0.25">
      <c r="A55">
        <v>2016</v>
      </c>
      <c r="B55">
        <v>4</v>
      </c>
      <c r="C55" t="s">
        <v>3</v>
      </c>
      <c r="D55" s="1">
        <v>1279.1900000000003</v>
      </c>
      <c r="E55" s="1">
        <v>747.61999999999989</v>
      </c>
      <c r="F55" s="1">
        <v>1177.1799999999998</v>
      </c>
      <c r="G55">
        <f t="shared" si="7"/>
        <v>3322.1299999999997</v>
      </c>
      <c r="H55">
        <f t="shared" si="2"/>
        <v>6026.74</v>
      </c>
      <c r="I55">
        <f t="shared" si="9"/>
        <v>9744.64</v>
      </c>
      <c r="J55" t="str">
        <f>VLOOKUP(C55,Таблица27[[Brand New]:[Segment]],3,0)</f>
        <v>MAINSTREAM</v>
      </c>
      <c r="K55">
        <v>809</v>
      </c>
      <c r="L55">
        <v>786</v>
      </c>
      <c r="M55">
        <v>787</v>
      </c>
      <c r="N55">
        <v>779</v>
      </c>
      <c r="O55">
        <v>765</v>
      </c>
    </row>
    <row r="56" spans="1:15" x14ac:dyDescent="0.25">
      <c r="A56">
        <v>2017</v>
      </c>
      <c r="B56">
        <v>1</v>
      </c>
      <c r="C56" t="s">
        <v>3</v>
      </c>
      <c r="D56" s="1">
        <v>290.27000000000004</v>
      </c>
      <c r="F56" s="1">
        <v>308.43</v>
      </c>
      <c r="G56">
        <f t="shared" si="7"/>
        <v>3203.99</v>
      </c>
      <c r="H56">
        <f t="shared" si="2"/>
        <v>6526.119999999999</v>
      </c>
      <c r="I56">
        <f t="shared" si="9"/>
        <v>10809.89</v>
      </c>
      <c r="J56" t="str">
        <f>VLOOKUP(C56,Таблица27[[Brand New]:[Segment]],3,0)</f>
        <v>MAINSTREAM</v>
      </c>
      <c r="K56">
        <v>765</v>
      </c>
      <c r="L56">
        <v>809</v>
      </c>
      <c r="M56">
        <v>786</v>
      </c>
      <c r="N56">
        <v>787</v>
      </c>
      <c r="O56">
        <v>799</v>
      </c>
    </row>
    <row r="57" spans="1:15" x14ac:dyDescent="0.25">
      <c r="A57">
        <v>2017</v>
      </c>
      <c r="B57">
        <v>2</v>
      </c>
      <c r="C57" t="s">
        <v>3</v>
      </c>
      <c r="D57" s="1">
        <v>1030.72</v>
      </c>
      <c r="E57" s="1">
        <v>1885.24</v>
      </c>
      <c r="F57" s="1">
        <v>1086.8</v>
      </c>
      <c r="G57">
        <f t="shared" si="7"/>
        <v>598.70000000000005</v>
      </c>
      <c r="H57">
        <f t="shared" si="2"/>
        <v>3802.6899999999996</v>
      </c>
      <c r="I57">
        <f t="shared" si="9"/>
        <v>9829.43</v>
      </c>
      <c r="J57" t="str">
        <f>VLOOKUP(C57,Таблица27[[Brand New]:[Segment]],3,0)</f>
        <v>MAINSTREAM</v>
      </c>
      <c r="K57">
        <v>799</v>
      </c>
      <c r="L57">
        <v>765</v>
      </c>
      <c r="M57">
        <v>809</v>
      </c>
      <c r="N57">
        <v>786</v>
      </c>
      <c r="O57">
        <v>745</v>
      </c>
    </row>
    <row r="58" spans="1:15" x14ac:dyDescent="0.25">
      <c r="A58">
        <v>2017</v>
      </c>
      <c r="B58">
        <v>3</v>
      </c>
      <c r="C58" t="s">
        <v>3</v>
      </c>
      <c r="D58" s="1">
        <v>1038.46</v>
      </c>
      <c r="E58" s="1">
        <v>2223.23</v>
      </c>
      <c r="F58" s="1">
        <v>1019.41</v>
      </c>
      <c r="G58">
        <f t="shared" si="7"/>
        <v>4002.76</v>
      </c>
      <c r="H58">
        <f t="shared" si="2"/>
        <v>4601.46</v>
      </c>
      <c r="I58">
        <f t="shared" si="9"/>
        <v>11127.58</v>
      </c>
      <c r="J58" t="str">
        <f>VLOOKUP(C58,Таблица27[[Brand New]:[Segment]],3,0)</f>
        <v>MAINSTREAM</v>
      </c>
      <c r="K58">
        <v>745</v>
      </c>
      <c r="L58">
        <v>799</v>
      </c>
      <c r="M58">
        <v>765</v>
      </c>
      <c r="N58">
        <v>809</v>
      </c>
      <c r="O58">
        <v>812</v>
      </c>
    </row>
    <row r="59" spans="1:15" x14ac:dyDescent="0.25">
      <c r="A59">
        <v>2017</v>
      </c>
      <c r="B59">
        <v>4</v>
      </c>
      <c r="C59" t="s">
        <v>3</v>
      </c>
      <c r="D59" s="1">
        <v>691.2</v>
      </c>
      <c r="E59" s="1">
        <v>486.13</v>
      </c>
      <c r="F59" s="1">
        <v>910.17000000000007</v>
      </c>
      <c r="G59">
        <f t="shared" si="7"/>
        <v>4281.1000000000004</v>
      </c>
      <c r="H59">
        <f t="shared" si="2"/>
        <v>8283.86</v>
      </c>
      <c r="I59">
        <f t="shared" si="9"/>
        <v>12086.55</v>
      </c>
      <c r="J59" t="str">
        <f>VLOOKUP(C59,Таблица27[[Brand New]:[Segment]],3,0)</f>
        <v>MAINSTREAM</v>
      </c>
      <c r="K59">
        <v>812</v>
      </c>
      <c r="L59">
        <v>745</v>
      </c>
      <c r="M59">
        <v>799</v>
      </c>
      <c r="N59">
        <v>765</v>
      </c>
      <c r="O59">
        <v>797</v>
      </c>
    </row>
    <row r="60" spans="1:15" x14ac:dyDescent="0.25">
      <c r="A60">
        <v>2018</v>
      </c>
      <c r="B60">
        <v>1</v>
      </c>
      <c r="C60" t="s">
        <v>3</v>
      </c>
      <c r="D60" s="1">
        <v>233.45999999999998</v>
      </c>
      <c r="F60" s="1">
        <v>522.74</v>
      </c>
      <c r="G60">
        <f t="shared" si="7"/>
        <v>2087.5</v>
      </c>
      <c r="H60">
        <f t="shared" si="2"/>
        <v>6368.6</v>
      </c>
      <c r="I60">
        <f t="shared" si="9"/>
        <v>10970.06</v>
      </c>
      <c r="J60" t="str">
        <f>VLOOKUP(C60,Таблица27[[Brand New]:[Segment]],3,0)</f>
        <v>MAINSTREAM</v>
      </c>
      <c r="K60">
        <v>797</v>
      </c>
      <c r="L60">
        <v>812</v>
      </c>
      <c r="M60">
        <v>745</v>
      </c>
      <c r="N60">
        <v>799</v>
      </c>
      <c r="O60">
        <v>840</v>
      </c>
    </row>
    <row r="61" spans="1:15" x14ac:dyDescent="0.25">
      <c r="A61">
        <v>2018</v>
      </c>
      <c r="B61">
        <v>2</v>
      </c>
      <c r="C61" t="s">
        <v>3</v>
      </c>
      <c r="D61" s="1">
        <v>855.80000000000007</v>
      </c>
      <c r="E61" s="1">
        <v>1754.34</v>
      </c>
      <c r="F61" s="1">
        <v>1732.12</v>
      </c>
      <c r="G61">
        <f t="shared" si="7"/>
        <v>756.2</v>
      </c>
      <c r="H61">
        <f t="shared" si="2"/>
        <v>2843.7</v>
      </c>
      <c r="I61">
        <f t="shared" si="9"/>
        <v>11127.56</v>
      </c>
      <c r="J61" t="str">
        <f>VLOOKUP(C61,Таблица27[[Brand New]:[Segment]],3,0)</f>
        <v>MAINSTREAM</v>
      </c>
      <c r="K61">
        <v>840</v>
      </c>
      <c r="L61">
        <v>797</v>
      </c>
      <c r="M61">
        <v>812</v>
      </c>
      <c r="N61">
        <v>745</v>
      </c>
      <c r="O61">
        <v>831</v>
      </c>
    </row>
    <row r="62" spans="1:15" x14ac:dyDescent="0.25">
      <c r="A62">
        <v>2018</v>
      </c>
      <c r="B62">
        <v>3</v>
      </c>
      <c r="C62" t="s">
        <v>3</v>
      </c>
      <c r="D62" s="1">
        <v>1280.08</v>
      </c>
      <c r="E62" s="1">
        <v>338.28</v>
      </c>
      <c r="F62" s="1">
        <v>977.83</v>
      </c>
      <c r="G62">
        <f t="shared" si="7"/>
        <v>4342.26</v>
      </c>
      <c r="H62">
        <f t="shared" si="2"/>
        <v>5098.46</v>
      </c>
      <c r="I62">
        <f t="shared" si="9"/>
        <v>11467.060000000001</v>
      </c>
      <c r="J62" t="str">
        <f>VLOOKUP(C62,Таблица27[[Brand New]:[Segment]],3,0)</f>
        <v>MAINSTREAM</v>
      </c>
      <c r="K62">
        <v>831</v>
      </c>
      <c r="L62">
        <v>840</v>
      </c>
      <c r="M62">
        <v>797</v>
      </c>
      <c r="N62">
        <v>812</v>
      </c>
      <c r="O62">
        <v>827</v>
      </c>
    </row>
    <row r="63" spans="1:15" x14ac:dyDescent="0.25">
      <c r="A63">
        <v>2018</v>
      </c>
      <c r="B63">
        <v>4</v>
      </c>
      <c r="C63" t="s">
        <v>3</v>
      </c>
      <c r="D63" s="1">
        <v>198.37</v>
      </c>
      <c r="E63" s="1">
        <v>482.49</v>
      </c>
      <c r="F63" s="1">
        <v>1450.17</v>
      </c>
      <c r="G63">
        <f t="shared" si="7"/>
        <v>2596.19</v>
      </c>
      <c r="H63">
        <f t="shared" si="2"/>
        <v>6938.45</v>
      </c>
      <c r="I63">
        <f t="shared" si="9"/>
        <v>9782.1500000000015</v>
      </c>
      <c r="J63" t="str">
        <f>VLOOKUP(C63,Таблица27[[Brand New]:[Segment]],3,0)</f>
        <v>MAINSTREAM</v>
      </c>
      <c r="K63">
        <v>827</v>
      </c>
      <c r="L63">
        <v>831</v>
      </c>
      <c r="M63">
        <v>840</v>
      </c>
      <c r="N63">
        <v>797</v>
      </c>
      <c r="O63">
        <v>824</v>
      </c>
    </row>
    <row r="64" spans="1:15" x14ac:dyDescent="0.25">
      <c r="A64">
        <v>2019</v>
      </c>
      <c r="B64">
        <v>1</v>
      </c>
      <c r="C64" t="s">
        <v>3</v>
      </c>
      <c r="G64">
        <f t="shared" si="7"/>
        <v>2131.0300000000002</v>
      </c>
      <c r="H64">
        <f t="shared" si="2"/>
        <v>4727.22</v>
      </c>
      <c r="I64">
        <f t="shared" si="9"/>
        <v>9825.68</v>
      </c>
      <c r="J64" t="str">
        <f>VLOOKUP(C64,Таблица27[[Brand New]:[Segment]],3,0)</f>
        <v>MAINSTREAM</v>
      </c>
      <c r="K64">
        <v>824</v>
      </c>
      <c r="L64">
        <v>827</v>
      </c>
      <c r="M64">
        <v>831</v>
      </c>
      <c r="N64">
        <v>840</v>
      </c>
      <c r="O64">
        <v>802</v>
      </c>
    </row>
    <row r="65" spans="1:15" x14ac:dyDescent="0.25">
      <c r="A65">
        <v>2014</v>
      </c>
      <c r="B65">
        <v>1</v>
      </c>
      <c r="C65" t="s">
        <v>4</v>
      </c>
      <c r="D65" s="1">
        <v>1767.5900000000001</v>
      </c>
      <c r="E65" s="1">
        <v>1134.69</v>
      </c>
      <c r="F65" s="1">
        <v>92.850000000000009</v>
      </c>
      <c r="G65" s="11">
        <f>AVERAGE(G69,G73,G77)</f>
        <v>3865.0333333333328</v>
      </c>
      <c r="H65" s="11">
        <f>AVERAGE(H69,H73,H77)</f>
        <v>7409.7233333333324</v>
      </c>
      <c r="I65" s="11">
        <f>AVERAGE(I69,I73,I77)</f>
        <v>14073.886666666667</v>
      </c>
      <c r="J65" t="str">
        <f>VLOOKUP(C65,Таблица27[[Brand New]:[Segment]],3,0)</f>
        <v>MAINSTREAM</v>
      </c>
      <c r="K65">
        <v>883</v>
      </c>
      <c r="L65">
        <v>870</v>
      </c>
      <c r="M65">
        <v>870</v>
      </c>
      <c r="N65">
        <v>894</v>
      </c>
      <c r="O65">
        <v>866</v>
      </c>
    </row>
    <row r="66" spans="1:15" x14ac:dyDescent="0.25">
      <c r="A66">
        <v>2014</v>
      </c>
      <c r="B66">
        <v>2</v>
      </c>
      <c r="C66" t="s">
        <v>4</v>
      </c>
      <c r="D66" s="1">
        <v>694.14</v>
      </c>
      <c r="E66" s="1">
        <v>1340.78</v>
      </c>
      <c r="F66" s="1">
        <v>2217.0299999999997</v>
      </c>
      <c r="G66">
        <f t="shared" ref="G66:G85" si="10">D65+E65+F65</f>
        <v>2995.13</v>
      </c>
      <c r="H66" s="11">
        <f>AVERAGE(H70,H74,H78)</f>
        <v>5529.7966666666662</v>
      </c>
      <c r="I66" s="11">
        <f t="shared" ref="I66:I68" si="11">AVERAGE(I70,I74,I78)</f>
        <v>13459.18</v>
      </c>
      <c r="J66" t="str">
        <f>VLOOKUP(C66,Таблица27[[Brand New]:[Segment]],3,0)</f>
        <v>MAINSTREAM</v>
      </c>
      <c r="K66">
        <v>866</v>
      </c>
      <c r="L66">
        <v>883</v>
      </c>
      <c r="M66">
        <v>870</v>
      </c>
      <c r="N66">
        <v>870</v>
      </c>
      <c r="O66">
        <v>863</v>
      </c>
    </row>
    <row r="67" spans="1:15" x14ac:dyDescent="0.25">
      <c r="A67">
        <v>2014</v>
      </c>
      <c r="B67">
        <v>3</v>
      </c>
      <c r="C67" t="s">
        <v>4</v>
      </c>
      <c r="D67" s="1">
        <v>1624.8600000000001</v>
      </c>
      <c r="E67" s="1">
        <v>2032.3600000000001</v>
      </c>
      <c r="F67" s="1">
        <v>1534.1899999999998</v>
      </c>
      <c r="G67">
        <f t="shared" si="10"/>
        <v>4251.95</v>
      </c>
      <c r="H67">
        <f t="shared" si="2"/>
        <v>7247.08</v>
      </c>
      <c r="I67" s="11">
        <f t="shared" si="11"/>
        <v>13079.906666666668</v>
      </c>
      <c r="J67" t="str">
        <f>VLOOKUP(C67,Таблица27[[Brand New]:[Segment]],3,0)</f>
        <v>MAINSTREAM</v>
      </c>
      <c r="K67">
        <v>863</v>
      </c>
      <c r="L67">
        <v>866</v>
      </c>
      <c r="M67">
        <v>883</v>
      </c>
      <c r="N67">
        <v>870</v>
      </c>
      <c r="O67">
        <v>858</v>
      </c>
    </row>
    <row r="68" spans="1:15" x14ac:dyDescent="0.25">
      <c r="A68">
        <v>2014</v>
      </c>
      <c r="B68">
        <v>4</v>
      </c>
      <c r="C68" t="s">
        <v>4</v>
      </c>
      <c r="D68" s="1">
        <v>1912.3899999999999</v>
      </c>
      <c r="E68" s="1">
        <v>2171.4899999999993</v>
      </c>
      <c r="F68" s="1">
        <v>1417.65</v>
      </c>
      <c r="G68">
        <f t="shared" si="10"/>
        <v>5191.41</v>
      </c>
      <c r="H68">
        <f t="shared" si="2"/>
        <v>9443.36</v>
      </c>
      <c r="I68" s="11">
        <f t="shared" si="11"/>
        <v>12145.356666666667</v>
      </c>
      <c r="J68" t="str">
        <f>VLOOKUP(C68,Таблица27[[Brand New]:[Segment]],3,0)</f>
        <v>MAINSTREAM</v>
      </c>
      <c r="K68">
        <v>858</v>
      </c>
      <c r="L68">
        <v>863</v>
      </c>
      <c r="M68">
        <v>866</v>
      </c>
      <c r="N68">
        <v>883</v>
      </c>
      <c r="O68">
        <v>876</v>
      </c>
    </row>
    <row r="69" spans="1:15" x14ac:dyDescent="0.25">
      <c r="A69">
        <v>2015</v>
      </c>
      <c r="B69">
        <v>1</v>
      </c>
      <c r="C69" t="s">
        <v>4</v>
      </c>
      <c r="D69" s="1">
        <v>1711.3</v>
      </c>
      <c r="E69" s="1">
        <v>530.30000000000007</v>
      </c>
      <c r="F69" s="1">
        <v>988.72999999999979</v>
      </c>
      <c r="G69">
        <f t="shared" si="10"/>
        <v>5501.5299999999988</v>
      </c>
      <c r="H69">
        <f t="shared" ref="H69:H132" si="12">SUM(D67:F68)</f>
        <v>10692.939999999999</v>
      </c>
      <c r="I69">
        <f t="shared" ref="I69:I85" si="13">SUM(D65:F68)</f>
        <v>17940.02</v>
      </c>
      <c r="J69" t="str">
        <f>VLOOKUP(C69,Таблица27[[Brand New]:[Segment]],3,0)</f>
        <v>MAINSTREAM</v>
      </c>
      <c r="K69">
        <v>876</v>
      </c>
      <c r="L69">
        <v>858</v>
      </c>
      <c r="M69">
        <v>863</v>
      </c>
      <c r="N69">
        <v>866</v>
      </c>
      <c r="O69">
        <v>865</v>
      </c>
    </row>
    <row r="70" spans="1:15" x14ac:dyDescent="0.25">
      <c r="A70">
        <v>2015</v>
      </c>
      <c r="B70">
        <v>2</v>
      </c>
      <c r="C70" t="s">
        <v>4</v>
      </c>
      <c r="D70" s="1">
        <v>1194.82</v>
      </c>
      <c r="E70" s="1">
        <v>1472.2100000000003</v>
      </c>
      <c r="F70" s="1">
        <v>2211.8099999999995</v>
      </c>
      <c r="G70">
        <f t="shared" si="10"/>
        <v>3230.33</v>
      </c>
      <c r="H70">
        <f t="shared" si="12"/>
        <v>8731.8599999999988</v>
      </c>
      <c r="I70">
        <f t="shared" si="13"/>
        <v>18175.219999999998</v>
      </c>
      <c r="J70" t="str">
        <f>VLOOKUP(C70,Таблица27[[Brand New]:[Segment]],3,0)</f>
        <v>MAINSTREAM</v>
      </c>
      <c r="K70">
        <v>865</v>
      </c>
      <c r="L70">
        <v>876</v>
      </c>
      <c r="M70">
        <v>858</v>
      </c>
      <c r="N70">
        <v>863</v>
      </c>
      <c r="O70">
        <v>864</v>
      </c>
    </row>
    <row r="71" spans="1:15" x14ac:dyDescent="0.25">
      <c r="A71">
        <v>2015</v>
      </c>
      <c r="B71">
        <v>3</v>
      </c>
      <c r="C71" t="s">
        <v>4</v>
      </c>
      <c r="D71" s="1">
        <v>290.27000000000004</v>
      </c>
      <c r="E71" s="1">
        <v>767.17000000000007</v>
      </c>
      <c r="F71" s="1">
        <v>848.76</v>
      </c>
      <c r="G71">
        <f t="shared" si="10"/>
        <v>4878.84</v>
      </c>
      <c r="H71">
        <f t="shared" si="12"/>
        <v>8109.1699999999992</v>
      </c>
      <c r="I71">
        <f t="shared" si="13"/>
        <v>18802.109999999993</v>
      </c>
      <c r="J71" t="str">
        <f>VLOOKUP(C71,Таблица27[[Brand New]:[Segment]],3,0)</f>
        <v>MAINSTREAM</v>
      </c>
      <c r="K71">
        <v>864</v>
      </c>
      <c r="L71">
        <v>865</v>
      </c>
      <c r="M71">
        <v>876</v>
      </c>
      <c r="N71">
        <v>858</v>
      </c>
      <c r="O71">
        <v>868</v>
      </c>
    </row>
    <row r="72" spans="1:15" x14ac:dyDescent="0.25">
      <c r="A72">
        <v>2015</v>
      </c>
      <c r="B72">
        <v>4</v>
      </c>
      <c r="C72" t="s">
        <v>4</v>
      </c>
      <c r="D72" s="1">
        <v>868.62000000000012</v>
      </c>
      <c r="E72" s="1">
        <v>566.8599999999999</v>
      </c>
      <c r="F72" s="1">
        <v>1542.52</v>
      </c>
      <c r="G72">
        <f t="shared" si="10"/>
        <v>1906.2</v>
      </c>
      <c r="H72">
        <f t="shared" si="12"/>
        <v>6785.0400000000009</v>
      </c>
      <c r="I72">
        <f t="shared" si="13"/>
        <v>15516.9</v>
      </c>
      <c r="J72" t="str">
        <f>VLOOKUP(C72,Таблица27[[Brand New]:[Segment]],3,0)</f>
        <v>MAINSTREAM</v>
      </c>
      <c r="K72">
        <v>868</v>
      </c>
      <c r="L72">
        <v>864</v>
      </c>
      <c r="M72">
        <v>865</v>
      </c>
      <c r="N72">
        <v>876</v>
      </c>
      <c r="O72">
        <v>874</v>
      </c>
    </row>
    <row r="73" spans="1:15" x14ac:dyDescent="0.25">
      <c r="A73">
        <v>2016</v>
      </c>
      <c r="B73">
        <v>1</v>
      </c>
      <c r="C73" t="s">
        <v>4</v>
      </c>
      <c r="D73" s="1">
        <v>273.74</v>
      </c>
      <c r="E73" s="1">
        <v>2.06</v>
      </c>
      <c r="F73" s="1">
        <v>337.15000000000003</v>
      </c>
      <c r="G73">
        <f t="shared" si="10"/>
        <v>2978</v>
      </c>
      <c r="H73">
        <f t="shared" si="12"/>
        <v>4884.2000000000007</v>
      </c>
      <c r="I73">
        <f t="shared" si="13"/>
        <v>12993.37</v>
      </c>
      <c r="J73" t="str">
        <f>VLOOKUP(C73,Таблица27[[Brand New]:[Segment]],3,0)</f>
        <v>MAINSTREAM</v>
      </c>
      <c r="K73">
        <v>874</v>
      </c>
      <c r="L73">
        <v>868</v>
      </c>
      <c r="M73">
        <v>864</v>
      </c>
      <c r="N73">
        <v>865</v>
      </c>
      <c r="O73">
        <v>855</v>
      </c>
    </row>
    <row r="74" spans="1:15" x14ac:dyDescent="0.25">
      <c r="A74">
        <v>2016</v>
      </c>
      <c r="B74">
        <v>2</v>
      </c>
      <c r="C74" t="s">
        <v>4</v>
      </c>
      <c r="D74" s="1">
        <v>1251.3299999999997</v>
      </c>
      <c r="E74" s="1">
        <v>1271.8000000000002</v>
      </c>
      <c r="F74" s="1">
        <v>1500.1599999999999</v>
      </c>
      <c r="G74">
        <f t="shared" si="10"/>
        <v>612.95000000000005</v>
      </c>
      <c r="H74">
        <f t="shared" si="12"/>
        <v>3590.95</v>
      </c>
      <c r="I74">
        <f t="shared" si="13"/>
        <v>10375.99</v>
      </c>
      <c r="J74" t="str">
        <f>VLOOKUP(C74,Таблица27[[Brand New]:[Segment]],3,0)</f>
        <v>MAINSTREAM</v>
      </c>
      <c r="K74">
        <v>855</v>
      </c>
      <c r="L74">
        <v>874</v>
      </c>
      <c r="M74">
        <v>868</v>
      </c>
      <c r="N74">
        <v>864</v>
      </c>
      <c r="O74">
        <v>857</v>
      </c>
    </row>
    <row r="75" spans="1:15" x14ac:dyDescent="0.25">
      <c r="A75">
        <v>2016</v>
      </c>
      <c r="B75">
        <v>3</v>
      </c>
      <c r="C75" t="s">
        <v>4</v>
      </c>
      <c r="D75" s="1">
        <v>1204.5400000000002</v>
      </c>
      <c r="E75" s="1">
        <v>1143.2</v>
      </c>
      <c r="F75" s="1">
        <v>1188.72</v>
      </c>
      <c r="G75">
        <f t="shared" si="10"/>
        <v>4023.29</v>
      </c>
      <c r="H75">
        <f t="shared" si="12"/>
        <v>4636.24</v>
      </c>
      <c r="I75">
        <f t="shared" si="13"/>
        <v>9520.44</v>
      </c>
      <c r="J75" t="str">
        <f>VLOOKUP(C75,Таблица27[[Brand New]:[Segment]],3,0)</f>
        <v>MAINSTREAM</v>
      </c>
      <c r="K75">
        <v>857</v>
      </c>
      <c r="L75">
        <v>855</v>
      </c>
      <c r="M75">
        <v>874</v>
      </c>
      <c r="N75">
        <v>868</v>
      </c>
      <c r="O75">
        <v>871</v>
      </c>
    </row>
    <row r="76" spans="1:15" x14ac:dyDescent="0.25">
      <c r="A76">
        <v>2016</v>
      </c>
      <c r="B76">
        <v>4</v>
      </c>
      <c r="C76" t="s">
        <v>4</v>
      </c>
      <c r="D76" s="1">
        <v>706.75</v>
      </c>
      <c r="E76" s="1">
        <v>1623.8600000000001</v>
      </c>
      <c r="F76" s="1">
        <v>784.95999999999992</v>
      </c>
      <c r="G76">
        <f t="shared" si="10"/>
        <v>3536.46</v>
      </c>
      <c r="H76">
        <f t="shared" si="12"/>
        <v>7559.75</v>
      </c>
      <c r="I76">
        <f t="shared" si="13"/>
        <v>11150.7</v>
      </c>
      <c r="J76" t="str">
        <f>VLOOKUP(C76,Таблица27[[Brand New]:[Segment]],3,0)</f>
        <v>MAINSTREAM</v>
      </c>
      <c r="K76">
        <v>871</v>
      </c>
      <c r="L76">
        <v>857</v>
      </c>
      <c r="M76">
        <v>855</v>
      </c>
      <c r="N76">
        <v>874</v>
      </c>
      <c r="O76">
        <v>864</v>
      </c>
    </row>
    <row r="77" spans="1:15" x14ac:dyDescent="0.25">
      <c r="A77">
        <v>2017</v>
      </c>
      <c r="B77">
        <v>1</v>
      </c>
      <c r="C77" t="s">
        <v>4</v>
      </c>
      <c r="E77" s="1">
        <v>34.800000000000004</v>
      </c>
      <c r="F77" s="1">
        <v>1116.2100000000003</v>
      </c>
      <c r="G77">
        <f t="shared" si="10"/>
        <v>3115.57</v>
      </c>
      <c r="H77">
        <f t="shared" si="12"/>
        <v>6652.03</v>
      </c>
      <c r="I77">
        <f t="shared" si="13"/>
        <v>11288.27</v>
      </c>
      <c r="J77" t="str">
        <f>VLOOKUP(C77,Таблица27[[Brand New]:[Segment]],3,0)</f>
        <v>MAINSTREAM</v>
      </c>
      <c r="K77">
        <v>864</v>
      </c>
      <c r="L77">
        <v>871</v>
      </c>
      <c r="M77">
        <v>857</v>
      </c>
      <c r="N77">
        <v>855</v>
      </c>
      <c r="O77">
        <v>860</v>
      </c>
    </row>
    <row r="78" spans="1:15" x14ac:dyDescent="0.25">
      <c r="A78">
        <v>2017</v>
      </c>
      <c r="B78">
        <v>2</v>
      </c>
      <c r="C78" t="s">
        <v>4</v>
      </c>
      <c r="D78" s="1">
        <v>1496.5</v>
      </c>
      <c r="E78" s="1">
        <v>1431.79</v>
      </c>
      <c r="F78" s="1">
        <v>185.84</v>
      </c>
      <c r="G78">
        <f t="shared" si="10"/>
        <v>1151.0100000000002</v>
      </c>
      <c r="H78">
        <f t="shared" si="12"/>
        <v>4266.5800000000008</v>
      </c>
      <c r="I78">
        <f t="shared" si="13"/>
        <v>11826.33</v>
      </c>
      <c r="J78" t="str">
        <f>VLOOKUP(C78,Таблица27[[Brand New]:[Segment]],3,0)</f>
        <v>MAINSTREAM</v>
      </c>
      <c r="K78">
        <v>860</v>
      </c>
      <c r="L78">
        <v>864</v>
      </c>
      <c r="M78">
        <v>871</v>
      </c>
      <c r="N78">
        <v>857</v>
      </c>
      <c r="O78">
        <v>888</v>
      </c>
    </row>
    <row r="79" spans="1:15" x14ac:dyDescent="0.25">
      <c r="A79">
        <v>2017</v>
      </c>
      <c r="B79">
        <v>3</v>
      </c>
      <c r="C79" t="s">
        <v>4</v>
      </c>
      <c r="D79" s="1">
        <v>1155.04</v>
      </c>
      <c r="E79" s="1">
        <v>1231.8700000000001</v>
      </c>
      <c r="F79" s="1">
        <v>0.85</v>
      </c>
      <c r="G79">
        <f t="shared" si="10"/>
        <v>3114.13</v>
      </c>
      <c r="H79">
        <f t="shared" si="12"/>
        <v>4265.1400000000003</v>
      </c>
      <c r="I79">
        <f t="shared" si="13"/>
        <v>10917.170000000002</v>
      </c>
      <c r="J79" t="str">
        <f>VLOOKUP(C79,Таблица27[[Brand New]:[Segment]],3,0)</f>
        <v>MAINSTREAM</v>
      </c>
      <c r="K79">
        <v>888</v>
      </c>
      <c r="L79">
        <v>860</v>
      </c>
      <c r="M79">
        <v>864</v>
      </c>
      <c r="N79">
        <v>871</v>
      </c>
      <c r="O79">
        <v>838</v>
      </c>
    </row>
    <row r="80" spans="1:15" x14ac:dyDescent="0.25">
      <c r="A80">
        <v>2017</v>
      </c>
      <c r="B80">
        <v>4</v>
      </c>
      <c r="C80" t="s">
        <v>4</v>
      </c>
      <c r="D80" s="1">
        <v>603.25</v>
      </c>
      <c r="E80" s="1">
        <v>1194.6299999999999</v>
      </c>
      <c r="F80" s="1">
        <v>274.36</v>
      </c>
      <c r="G80">
        <f t="shared" si="10"/>
        <v>2387.7599999999998</v>
      </c>
      <c r="H80">
        <f t="shared" si="12"/>
        <v>5501.89</v>
      </c>
      <c r="I80">
        <f t="shared" si="13"/>
        <v>9768.4700000000012</v>
      </c>
      <c r="J80" t="str">
        <f>VLOOKUP(C80,Таблица27[[Brand New]:[Segment]],3,0)</f>
        <v>MAINSTREAM</v>
      </c>
      <c r="K80">
        <v>838</v>
      </c>
      <c r="L80">
        <v>888</v>
      </c>
      <c r="M80">
        <v>860</v>
      </c>
      <c r="N80">
        <v>864</v>
      </c>
      <c r="O80">
        <v>830</v>
      </c>
    </row>
    <row r="81" spans="1:15" x14ac:dyDescent="0.25">
      <c r="A81">
        <v>2018</v>
      </c>
      <c r="B81">
        <v>1</v>
      </c>
      <c r="C81" t="s">
        <v>4</v>
      </c>
      <c r="D81" s="1">
        <v>1193.1199999999999</v>
      </c>
      <c r="E81" s="1">
        <v>461.13</v>
      </c>
      <c r="F81" s="1">
        <v>308.77999999999997</v>
      </c>
      <c r="G81">
        <f t="shared" si="10"/>
        <v>2072.2399999999998</v>
      </c>
      <c r="H81">
        <f t="shared" si="12"/>
        <v>4459.9999999999991</v>
      </c>
      <c r="I81">
        <f t="shared" si="13"/>
        <v>8725.1400000000012</v>
      </c>
      <c r="J81" t="str">
        <f>VLOOKUP(C81,Таблица27[[Brand New]:[Segment]],3,0)</f>
        <v>MAINSTREAM</v>
      </c>
      <c r="K81">
        <v>830</v>
      </c>
      <c r="L81">
        <v>838</v>
      </c>
      <c r="M81">
        <v>888</v>
      </c>
      <c r="N81">
        <v>860</v>
      </c>
      <c r="O81">
        <v>857</v>
      </c>
    </row>
    <row r="82" spans="1:15" x14ac:dyDescent="0.25">
      <c r="A82">
        <v>2018</v>
      </c>
      <c r="B82">
        <v>2</v>
      </c>
      <c r="C82" t="s">
        <v>4</v>
      </c>
      <c r="E82" s="1">
        <v>1572.97</v>
      </c>
      <c r="F82" s="1">
        <v>1773.5600000000002</v>
      </c>
      <c r="G82">
        <f t="shared" si="10"/>
        <v>1963.03</v>
      </c>
      <c r="H82">
        <f t="shared" si="12"/>
        <v>4035.2699999999995</v>
      </c>
      <c r="I82">
        <f t="shared" si="13"/>
        <v>9537.16</v>
      </c>
      <c r="J82" t="str">
        <f>VLOOKUP(C82,Таблица27[[Brand New]:[Segment]],3,0)</f>
        <v>MAINSTREAM</v>
      </c>
      <c r="K82">
        <v>857</v>
      </c>
      <c r="L82">
        <v>830</v>
      </c>
      <c r="M82">
        <v>838</v>
      </c>
      <c r="N82">
        <v>888</v>
      </c>
      <c r="O82">
        <v>856</v>
      </c>
    </row>
    <row r="83" spans="1:15" x14ac:dyDescent="0.25">
      <c r="A83">
        <v>2018</v>
      </c>
      <c r="B83">
        <v>3</v>
      </c>
      <c r="C83" t="s">
        <v>4</v>
      </c>
      <c r="D83" s="1">
        <v>1600.85</v>
      </c>
      <c r="E83" s="1">
        <v>1390.8400000000001</v>
      </c>
      <c r="F83" s="1">
        <v>179.6</v>
      </c>
      <c r="G83">
        <f t="shared" si="10"/>
        <v>3346.53</v>
      </c>
      <c r="H83">
        <f t="shared" si="12"/>
        <v>5309.56</v>
      </c>
      <c r="I83">
        <f t="shared" si="13"/>
        <v>9769.56</v>
      </c>
      <c r="J83" t="str">
        <f>VLOOKUP(C83,Таблица27[[Brand New]:[Segment]],3,0)</f>
        <v>MAINSTREAM</v>
      </c>
      <c r="K83">
        <v>856</v>
      </c>
      <c r="L83">
        <v>857</v>
      </c>
      <c r="M83">
        <v>830</v>
      </c>
      <c r="N83">
        <v>838</v>
      </c>
      <c r="O83">
        <v>821</v>
      </c>
    </row>
    <row r="84" spans="1:15" x14ac:dyDescent="0.25">
      <c r="A84">
        <v>2018</v>
      </c>
      <c r="B84">
        <v>4</v>
      </c>
      <c r="C84" t="s">
        <v>4</v>
      </c>
      <c r="D84" s="1">
        <v>1226.9099999999999</v>
      </c>
      <c r="E84" s="1">
        <v>472.91999999999996</v>
      </c>
      <c r="G84">
        <f t="shared" si="10"/>
        <v>3171.29</v>
      </c>
      <c r="H84">
        <f t="shared" si="12"/>
        <v>6517.8200000000006</v>
      </c>
      <c r="I84">
        <f t="shared" si="13"/>
        <v>10553.09</v>
      </c>
      <c r="J84" t="str">
        <f>VLOOKUP(C84,Таблица27[[Brand New]:[Segment]],3,0)</f>
        <v>MAINSTREAM</v>
      </c>
      <c r="K84">
        <v>821</v>
      </c>
      <c r="L84">
        <v>856</v>
      </c>
      <c r="M84">
        <v>857</v>
      </c>
      <c r="N84">
        <v>830</v>
      </c>
      <c r="O84">
        <v>856</v>
      </c>
    </row>
    <row r="85" spans="1:15" x14ac:dyDescent="0.25">
      <c r="A85">
        <v>2019</v>
      </c>
      <c r="B85">
        <v>1</v>
      </c>
      <c r="C85" t="s">
        <v>4</v>
      </c>
      <c r="G85">
        <f t="shared" si="10"/>
        <v>1699.83</v>
      </c>
      <c r="H85">
        <f t="shared" si="12"/>
        <v>4871.12</v>
      </c>
      <c r="I85">
        <f t="shared" si="13"/>
        <v>10180.68</v>
      </c>
      <c r="J85" t="str">
        <f>VLOOKUP(C85,Таблица27[[Brand New]:[Segment]],3,0)</f>
        <v>MAINSTREAM</v>
      </c>
      <c r="K85">
        <v>856</v>
      </c>
      <c r="L85">
        <v>821</v>
      </c>
      <c r="M85">
        <v>856</v>
      </c>
      <c r="N85">
        <v>857</v>
      </c>
      <c r="O85">
        <v>828</v>
      </c>
    </row>
    <row r="86" spans="1:15" x14ac:dyDescent="0.25">
      <c r="A86">
        <v>2014</v>
      </c>
      <c r="B86">
        <v>1</v>
      </c>
      <c r="C86" t="s">
        <v>5</v>
      </c>
      <c r="G86" s="11">
        <f>AVERAGE(G90,G94,G98)</f>
        <v>0</v>
      </c>
      <c r="H86" s="11">
        <f>AVERAGE(H90,H94,H98)</f>
        <v>1011.7666666666668</v>
      </c>
      <c r="I86" s="11">
        <f>AVERAGE(I90,I94,I98)</f>
        <v>1973.66</v>
      </c>
      <c r="J86" t="str">
        <f>VLOOKUP(C86,Таблица27[[Brand New]:[Segment]],3,0)</f>
        <v>PREMIUM+</v>
      </c>
      <c r="K86">
        <v>467</v>
      </c>
      <c r="L86">
        <v>448</v>
      </c>
      <c r="M86">
        <v>469</v>
      </c>
      <c r="N86">
        <v>473</v>
      </c>
      <c r="O86">
        <v>462</v>
      </c>
    </row>
    <row r="87" spans="1:15" x14ac:dyDescent="0.25">
      <c r="A87">
        <v>2014</v>
      </c>
      <c r="B87">
        <v>2</v>
      </c>
      <c r="C87" t="s">
        <v>5</v>
      </c>
      <c r="E87" s="1"/>
      <c r="F87" s="1">
        <v>576.33999999999992</v>
      </c>
      <c r="G87">
        <f t="shared" ref="G87:G96" si="14">D86+E86+F86</f>
        <v>0</v>
      </c>
      <c r="H87" s="11">
        <f>AVERAGE(H91,H95,H99)</f>
        <v>0</v>
      </c>
      <c r="I87" s="11">
        <f t="shared" ref="I87:I89" si="15">AVERAGE(I91,I95,I99)</f>
        <v>1973.66</v>
      </c>
      <c r="J87" t="str">
        <f>VLOOKUP(C87,Таблица27[[Brand New]:[Segment]],3,0)</f>
        <v>PREMIUM+</v>
      </c>
      <c r="K87">
        <v>462</v>
      </c>
      <c r="L87">
        <v>467</v>
      </c>
      <c r="M87">
        <v>448</v>
      </c>
      <c r="N87">
        <v>469</v>
      </c>
      <c r="O87">
        <v>491</v>
      </c>
    </row>
    <row r="88" spans="1:15" x14ac:dyDescent="0.25">
      <c r="A88">
        <v>2014</v>
      </c>
      <c r="B88">
        <v>3</v>
      </c>
      <c r="C88" t="s">
        <v>5</v>
      </c>
      <c r="D88" s="1">
        <v>571.92000000000007</v>
      </c>
      <c r="E88" s="1">
        <v>281.73</v>
      </c>
      <c r="G88">
        <f t="shared" si="14"/>
        <v>576.33999999999992</v>
      </c>
      <c r="H88">
        <f t="shared" si="12"/>
        <v>576.33999999999992</v>
      </c>
      <c r="I88" s="11">
        <f t="shared" si="15"/>
        <v>2143.1733333333336</v>
      </c>
      <c r="J88" t="str">
        <f>VLOOKUP(C88,Таблица27[[Brand New]:[Segment]],3,0)</f>
        <v>PREMIUM+</v>
      </c>
      <c r="K88">
        <v>491</v>
      </c>
      <c r="L88">
        <v>462</v>
      </c>
      <c r="M88">
        <v>467</v>
      </c>
      <c r="N88">
        <v>448</v>
      </c>
      <c r="O88">
        <v>496</v>
      </c>
    </row>
    <row r="89" spans="1:15" x14ac:dyDescent="0.25">
      <c r="A89">
        <v>2014</v>
      </c>
      <c r="B89">
        <v>4</v>
      </c>
      <c r="C89" t="s">
        <v>5</v>
      </c>
      <c r="E89" s="1"/>
      <c r="G89">
        <f t="shared" si="14"/>
        <v>853.65000000000009</v>
      </c>
      <c r="H89">
        <f t="shared" si="12"/>
        <v>1429.99</v>
      </c>
      <c r="I89" s="11">
        <f t="shared" si="15"/>
        <v>2319.91</v>
      </c>
      <c r="J89" t="str">
        <f>VLOOKUP(C89,Таблица27[[Brand New]:[Segment]],3,0)</f>
        <v>PREMIUM+</v>
      </c>
      <c r="K89">
        <v>496</v>
      </c>
      <c r="L89">
        <v>491</v>
      </c>
      <c r="M89">
        <v>462</v>
      </c>
      <c r="N89">
        <v>467</v>
      </c>
      <c r="O89">
        <v>485</v>
      </c>
    </row>
    <row r="90" spans="1:15" x14ac:dyDescent="0.25">
      <c r="A90">
        <v>2015</v>
      </c>
      <c r="B90">
        <v>1</v>
      </c>
      <c r="C90" t="s">
        <v>5</v>
      </c>
      <c r="E90" s="1"/>
      <c r="G90">
        <f t="shared" si="14"/>
        <v>0</v>
      </c>
      <c r="H90">
        <f t="shared" si="12"/>
        <v>853.65000000000009</v>
      </c>
      <c r="I90">
        <f t="shared" ref="I90:I106" si="16">SUM(D86:F89)</f>
        <v>1429.99</v>
      </c>
      <c r="J90" t="str">
        <f>VLOOKUP(C90,Таблица27[[Brand New]:[Segment]],3,0)</f>
        <v>PREMIUM+</v>
      </c>
      <c r="K90">
        <v>485</v>
      </c>
      <c r="L90">
        <v>496</v>
      </c>
      <c r="M90">
        <v>491</v>
      </c>
      <c r="N90">
        <v>462</v>
      </c>
      <c r="O90">
        <v>490</v>
      </c>
    </row>
    <row r="91" spans="1:15" x14ac:dyDescent="0.25">
      <c r="A91">
        <v>2015</v>
      </c>
      <c r="B91">
        <v>2</v>
      </c>
      <c r="C91" t="s">
        <v>5</v>
      </c>
      <c r="D91" s="1">
        <v>235.99</v>
      </c>
      <c r="E91" s="1">
        <v>507.79</v>
      </c>
      <c r="F91" s="1">
        <v>500.08</v>
      </c>
      <c r="G91">
        <f t="shared" si="14"/>
        <v>0</v>
      </c>
      <c r="H91">
        <f t="shared" si="12"/>
        <v>0</v>
      </c>
      <c r="I91">
        <f t="shared" si="16"/>
        <v>1429.99</v>
      </c>
      <c r="J91" t="str">
        <f>VLOOKUP(C91,Таблица27[[Brand New]:[Segment]],3,0)</f>
        <v>PREMIUM+</v>
      </c>
      <c r="K91">
        <v>490</v>
      </c>
      <c r="L91">
        <v>485</v>
      </c>
      <c r="M91">
        <v>496</v>
      </c>
      <c r="N91">
        <v>491</v>
      </c>
      <c r="O91">
        <v>485</v>
      </c>
    </row>
    <row r="92" spans="1:15" x14ac:dyDescent="0.25">
      <c r="A92">
        <v>2015</v>
      </c>
      <c r="B92">
        <v>3</v>
      </c>
      <c r="C92" t="s">
        <v>5</v>
      </c>
      <c r="D92" s="1">
        <v>328.97</v>
      </c>
      <c r="E92" s="1">
        <v>497</v>
      </c>
      <c r="F92" s="1">
        <v>94.06</v>
      </c>
      <c r="G92">
        <f t="shared" si="14"/>
        <v>1243.8599999999999</v>
      </c>
      <c r="H92">
        <f t="shared" si="12"/>
        <v>1243.8599999999999</v>
      </c>
      <c r="I92">
        <f t="shared" si="16"/>
        <v>2097.5100000000002</v>
      </c>
      <c r="J92" t="str">
        <f>VLOOKUP(C92,Таблица27[[Brand New]:[Segment]],3,0)</f>
        <v>PREMIUM+</v>
      </c>
      <c r="K92">
        <v>485</v>
      </c>
      <c r="L92">
        <v>490</v>
      </c>
      <c r="M92">
        <v>485</v>
      </c>
      <c r="N92">
        <v>496</v>
      </c>
      <c r="O92">
        <v>476</v>
      </c>
    </row>
    <row r="93" spans="1:15" x14ac:dyDescent="0.25">
      <c r="A93">
        <v>2015</v>
      </c>
      <c r="B93">
        <v>4</v>
      </c>
      <c r="C93" t="s">
        <v>5</v>
      </c>
      <c r="G93">
        <f t="shared" si="14"/>
        <v>920.03</v>
      </c>
      <c r="H93">
        <f t="shared" si="12"/>
        <v>2163.89</v>
      </c>
      <c r="I93">
        <f t="shared" si="16"/>
        <v>2163.89</v>
      </c>
      <c r="J93" t="str">
        <f>VLOOKUP(C93,Таблица27[[Brand New]:[Segment]],3,0)</f>
        <v>PREMIUM+</v>
      </c>
      <c r="K93">
        <v>476</v>
      </c>
      <c r="L93">
        <v>485</v>
      </c>
      <c r="M93">
        <v>490</v>
      </c>
      <c r="N93">
        <v>485</v>
      </c>
      <c r="O93">
        <v>487</v>
      </c>
    </row>
    <row r="94" spans="1:15" x14ac:dyDescent="0.25">
      <c r="A94">
        <v>2016</v>
      </c>
      <c r="B94">
        <v>1</v>
      </c>
      <c r="C94" t="s">
        <v>5</v>
      </c>
      <c r="G94">
        <f t="shared" si="14"/>
        <v>0</v>
      </c>
      <c r="H94">
        <f t="shared" si="12"/>
        <v>920.03</v>
      </c>
      <c r="I94">
        <f t="shared" si="16"/>
        <v>2163.89</v>
      </c>
      <c r="J94" t="str">
        <f>VLOOKUP(C94,Таблица27[[Brand New]:[Segment]],3,0)</f>
        <v>PREMIUM+</v>
      </c>
      <c r="K94">
        <v>487</v>
      </c>
      <c r="L94">
        <v>476</v>
      </c>
      <c r="M94">
        <v>485</v>
      </c>
      <c r="N94">
        <v>490</v>
      </c>
      <c r="O94">
        <v>483</v>
      </c>
    </row>
    <row r="95" spans="1:15" x14ac:dyDescent="0.25">
      <c r="A95">
        <v>2016</v>
      </c>
      <c r="B95">
        <v>2</v>
      </c>
      <c r="C95" t="s">
        <v>5</v>
      </c>
      <c r="E95" s="1">
        <v>410.34999999999997</v>
      </c>
      <c r="F95" s="1">
        <v>655.13</v>
      </c>
      <c r="G95">
        <f t="shared" si="14"/>
        <v>0</v>
      </c>
      <c r="H95">
        <f t="shared" si="12"/>
        <v>0</v>
      </c>
      <c r="I95">
        <f t="shared" si="16"/>
        <v>2163.89</v>
      </c>
      <c r="J95" t="str">
        <f>VLOOKUP(C95,Таблица27[[Brand New]:[Segment]],3,0)</f>
        <v>PREMIUM+</v>
      </c>
      <c r="K95">
        <v>483</v>
      </c>
      <c r="L95">
        <v>487</v>
      </c>
      <c r="M95">
        <v>476</v>
      </c>
      <c r="N95">
        <v>485</v>
      </c>
      <c r="O95">
        <v>481</v>
      </c>
    </row>
    <row r="96" spans="1:15" x14ac:dyDescent="0.25">
      <c r="A96">
        <v>2016</v>
      </c>
      <c r="B96">
        <v>3</v>
      </c>
      <c r="C96" t="s">
        <v>5</v>
      </c>
      <c r="D96" s="1">
        <v>650.9</v>
      </c>
      <c r="E96" s="1">
        <v>610.72</v>
      </c>
      <c r="G96">
        <f t="shared" si="14"/>
        <v>1065.48</v>
      </c>
      <c r="H96">
        <f t="shared" si="12"/>
        <v>1065.48</v>
      </c>
      <c r="I96">
        <f t="shared" si="16"/>
        <v>1985.5099999999998</v>
      </c>
      <c r="J96" t="str">
        <f>VLOOKUP(C96,Таблица27[[Brand New]:[Segment]],3,0)</f>
        <v>PREMIUM+</v>
      </c>
      <c r="K96">
        <v>481</v>
      </c>
      <c r="L96">
        <v>483</v>
      </c>
      <c r="M96">
        <v>487</v>
      </c>
      <c r="N96">
        <v>476</v>
      </c>
      <c r="O96">
        <v>482</v>
      </c>
    </row>
    <row r="97" spans="1:15" x14ac:dyDescent="0.25">
      <c r="A97">
        <v>2016</v>
      </c>
      <c r="B97">
        <v>4</v>
      </c>
      <c r="C97" t="s">
        <v>5</v>
      </c>
      <c r="G97">
        <f>D96+E96+F117</f>
        <v>2140.17</v>
      </c>
      <c r="H97">
        <f t="shared" si="12"/>
        <v>2327.1000000000004</v>
      </c>
      <c r="I97">
        <f t="shared" si="16"/>
        <v>2327.1000000000004</v>
      </c>
      <c r="J97" t="str">
        <f>VLOOKUP(C97,Таблица27[[Brand New]:[Segment]],3,0)</f>
        <v>PREMIUM+</v>
      </c>
      <c r="K97">
        <v>482</v>
      </c>
      <c r="L97">
        <v>481</v>
      </c>
      <c r="M97">
        <v>483</v>
      </c>
      <c r="N97">
        <v>487</v>
      </c>
      <c r="O97">
        <v>465</v>
      </c>
    </row>
    <row r="98" spans="1:15" x14ac:dyDescent="0.25">
      <c r="A98">
        <v>2017</v>
      </c>
      <c r="B98">
        <v>1</v>
      </c>
      <c r="C98" t="s">
        <v>5</v>
      </c>
      <c r="G98">
        <f>D97+E97+F97</f>
        <v>0</v>
      </c>
      <c r="H98">
        <f t="shared" si="12"/>
        <v>1261.6199999999999</v>
      </c>
      <c r="I98">
        <f t="shared" si="16"/>
        <v>2327.1000000000004</v>
      </c>
      <c r="J98" t="str">
        <f>VLOOKUP(C98,Таблица27[[Brand New]:[Segment]],3,0)</f>
        <v>PREMIUM+</v>
      </c>
      <c r="K98">
        <v>465</v>
      </c>
      <c r="L98">
        <v>482</v>
      </c>
      <c r="M98">
        <v>481</v>
      </c>
      <c r="N98">
        <v>483</v>
      </c>
      <c r="O98">
        <v>515</v>
      </c>
    </row>
    <row r="99" spans="1:15" x14ac:dyDescent="0.25">
      <c r="A99">
        <v>2017</v>
      </c>
      <c r="B99">
        <v>2</v>
      </c>
      <c r="C99" t="s">
        <v>5</v>
      </c>
      <c r="E99" s="1">
        <v>430.28</v>
      </c>
      <c r="F99" s="1">
        <v>654.59999999999991</v>
      </c>
      <c r="G99">
        <f>D98+E98+F98</f>
        <v>0</v>
      </c>
      <c r="H99">
        <f t="shared" si="12"/>
        <v>0</v>
      </c>
      <c r="I99">
        <f t="shared" si="16"/>
        <v>2327.1000000000004</v>
      </c>
      <c r="J99" t="str">
        <f>VLOOKUP(C99,Таблица27[[Brand New]:[Segment]],3,0)</f>
        <v>PREMIUM+</v>
      </c>
      <c r="K99">
        <v>515</v>
      </c>
      <c r="L99">
        <v>465</v>
      </c>
      <c r="M99">
        <v>482</v>
      </c>
      <c r="N99">
        <v>481</v>
      </c>
      <c r="O99">
        <v>478</v>
      </c>
    </row>
    <row r="100" spans="1:15" x14ac:dyDescent="0.25">
      <c r="A100">
        <v>2017</v>
      </c>
      <c r="B100">
        <v>3</v>
      </c>
      <c r="C100" t="s">
        <v>5</v>
      </c>
      <c r="D100" s="1">
        <v>406.98</v>
      </c>
      <c r="E100" s="1">
        <v>883.48</v>
      </c>
      <c r="F100" s="1">
        <v>93.4</v>
      </c>
      <c r="G100">
        <f>D99+E99+F99</f>
        <v>1084.8799999999999</v>
      </c>
      <c r="H100">
        <f t="shared" si="12"/>
        <v>1084.8799999999999</v>
      </c>
      <c r="I100">
        <f t="shared" si="16"/>
        <v>2346.5</v>
      </c>
      <c r="J100" t="str">
        <f>VLOOKUP(C100,Таблица27[[Brand New]:[Segment]],3,0)</f>
        <v>PREMIUM+</v>
      </c>
      <c r="K100">
        <v>478</v>
      </c>
      <c r="L100">
        <v>515</v>
      </c>
      <c r="M100">
        <v>465</v>
      </c>
      <c r="N100">
        <v>482</v>
      </c>
      <c r="O100">
        <v>480</v>
      </c>
    </row>
    <row r="101" spans="1:15" x14ac:dyDescent="0.25">
      <c r="A101">
        <v>2017</v>
      </c>
      <c r="B101">
        <v>4</v>
      </c>
      <c r="C101" t="s">
        <v>5</v>
      </c>
      <c r="G101">
        <f>D100+E100+F100</f>
        <v>1383.8600000000001</v>
      </c>
      <c r="H101">
        <f t="shared" si="12"/>
        <v>2468.7400000000002</v>
      </c>
      <c r="I101">
        <f t="shared" si="16"/>
        <v>2468.7400000000002</v>
      </c>
      <c r="J101" t="str">
        <f>VLOOKUP(C101,Таблица27[[Brand New]:[Segment]],3,0)</f>
        <v>PREMIUM+</v>
      </c>
      <c r="K101">
        <v>480</v>
      </c>
      <c r="L101">
        <v>478</v>
      </c>
      <c r="M101">
        <v>515</v>
      </c>
      <c r="N101">
        <v>465</v>
      </c>
      <c r="O101">
        <v>507</v>
      </c>
    </row>
    <row r="102" spans="1:15" x14ac:dyDescent="0.25">
      <c r="A102">
        <v>2018</v>
      </c>
      <c r="B102">
        <v>1</v>
      </c>
      <c r="C102" t="s">
        <v>5</v>
      </c>
      <c r="G102">
        <f>D101+E101+F80</f>
        <v>274.36</v>
      </c>
      <c r="H102">
        <f t="shared" si="12"/>
        <v>1383.8600000000001</v>
      </c>
      <c r="I102">
        <f t="shared" si="16"/>
        <v>2468.7400000000002</v>
      </c>
      <c r="J102" t="str">
        <f>VLOOKUP(C102,Таблица27[[Brand New]:[Segment]],3,0)</f>
        <v>PREMIUM+</v>
      </c>
      <c r="K102">
        <v>507</v>
      </c>
      <c r="L102">
        <v>480</v>
      </c>
      <c r="M102">
        <v>478</v>
      </c>
      <c r="N102">
        <v>515</v>
      </c>
      <c r="O102">
        <v>538</v>
      </c>
    </row>
    <row r="103" spans="1:15" x14ac:dyDescent="0.25">
      <c r="A103">
        <v>2018</v>
      </c>
      <c r="B103">
        <v>2</v>
      </c>
      <c r="C103" t="s">
        <v>5</v>
      </c>
      <c r="E103" s="1">
        <v>429.09999999999997</v>
      </c>
      <c r="F103" s="1">
        <v>730.34999999999991</v>
      </c>
      <c r="G103">
        <f>D102+E102+F102</f>
        <v>0</v>
      </c>
      <c r="H103">
        <f t="shared" si="12"/>
        <v>0</v>
      </c>
      <c r="I103">
        <f t="shared" si="16"/>
        <v>2468.7400000000002</v>
      </c>
      <c r="J103" t="str">
        <f>VLOOKUP(C103,Таблица27[[Brand New]:[Segment]],3,0)</f>
        <v>PREMIUM+</v>
      </c>
      <c r="K103">
        <v>538</v>
      </c>
      <c r="L103">
        <v>507</v>
      </c>
      <c r="M103">
        <v>480</v>
      </c>
      <c r="N103">
        <v>478</v>
      </c>
      <c r="O103">
        <v>521</v>
      </c>
    </row>
    <row r="104" spans="1:15" x14ac:dyDescent="0.25">
      <c r="A104">
        <v>2018</v>
      </c>
      <c r="B104">
        <v>3</v>
      </c>
      <c r="C104" t="s">
        <v>5</v>
      </c>
      <c r="D104" s="1">
        <v>625.49</v>
      </c>
      <c r="E104" s="1">
        <v>960.71</v>
      </c>
      <c r="G104">
        <f>D103+E103+F103</f>
        <v>1159.4499999999998</v>
      </c>
      <c r="H104">
        <f t="shared" si="12"/>
        <v>1159.4499999999998</v>
      </c>
      <c r="I104">
        <f t="shared" si="16"/>
        <v>2543.31</v>
      </c>
      <c r="J104" t="str">
        <f>VLOOKUP(C104,Таблица27[[Brand New]:[Segment]],3,0)</f>
        <v>PREMIUM+</v>
      </c>
      <c r="K104">
        <v>521</v>
      </c>
      <c r="L104">
        <v>538</v>
      </c>
      <c r="M104">
        <v>507</v>
      </c>
      <c r="N104">
        <v>480</v>
      </c>
      <c r="O104">
        <v>496</v>
      </c>
    </row>
    <row r="105" spans="1:15" x14ac:dyDescent="0.25">
      <c r="A105">
        <v>2018</v>
      </c>
      <c r="B105">
        <v>4</v>
      </c>
      <c r="C105" t="s">
        <v>5</v>
      </c>
      <c r="G105">
        <f>D104+E104+F104</f>
        <v>1586.2</v>
      </c>
      <c r="H105">
        <f t="shared" si="12"/>
        <v>2745.6499999999996</v>
      </c>
      <c r="I105">
        <f t="shared" si="16"/>
        <v>2745.6499999999996</v>
      </c>
      <c r="J105" t="str">
        <f>VLOOKUP(C105,Таблица27[[Brand New]:[Segment]],3,0)</f>
        <v>PREMIUM+</v>
      </c>
      <c r="K105">
        <v>496</v>
      </c>
      <c r="L105">
        <v>521</v>
      </c>
      <c r="M105">
        <v>538</v>
      </c>
      <c r="N105">
        <v>507</v>
      </c>
      <c r="O105">
        <v>529</v>
      </c>
    </row>
    <row r="106" spans="1:15" x14ac:dyDescent="0.25">
      <c r="A106">
        <v>2019</v>
      </c>
      <c r="B106">
        <v>1</v>
      </c>
      <c r="C106" t="s">
        <v>5</v>
      </c>
      <c r="G106">
        <f>D105+E105+F105</f>
        <v>0</v>
      </c>
      <c r="H106">
        <f t="shared" si="12"/>
        <v>1586.2</v>
      </c>
      <c r="I106">
        <f t="shared" si="16"/>
        <v>2745.6499999999996</v>
      </c>
      <c r="J106" t="str">
        <f>VLOOKUP(C106,Таблица27[[Brand New]:[Segment]],3,0)</f>
        <v>PREMIUM+</v>
      </c>
      <c r="K106">
        <v>529</v>
      </c>
      <c r="L106">
        <v>496</v>
      </c>
      <c r="M106">
        <v>521</v>
      </c>
      <c r="N106">
        <v>538</v>
      </c>
      <c r="O106">
        <v>512</v>
      </c>
    </row>
    <row r="107" spans="1:15" x14ac:dyDescent="0.25">
      <c r="A107">
        <v>2014</v>
      </c>
      <c r="B107">
        <v>1</v>
      </c>
      <c r="C107" t="s">
        <v>50</v>
      </c>
      <c r="G107" s="11">
        <f>AVERAGE(G111,G115,G119)</f>
        <v>333.58</v>
      </c>
      <c r="H107" s="11">
        <f>AVERAGE(H111,H115,H119)</f>
        <v>1266.3233333333333</v>
      </c>
      <c r="I107" s="11">
        <f>AVERAGE(I111,I115,I119)</f>
        <v>2566.186666666667</v>
      </c>
      <c r="J107" t="str">
        <f>VLOOKUP(C107,Таблица27[[Brand New]:[Segment]],3,0)</f>
        <v>MAINSTREAM</v>
      </c>
      <c r="K107">
        <v>327</v>
      </c>
      <c r="L107">
        <v>296</v>
      </c>
      <c r="M107">
        <v>276</v>
      </c>
      <c r="N107">
        <v>316</v>
      </c>
      <c r="O107">
        <v>305</v>
      </c>
    </row>
    <row r="108" spans="1:15" x14ac:dyDescent="0.25">
      <c r="A108">
        <v>2014</v>
      </c>
      <c r="B108">
        <v>2</v>
      </c>
      <c r="C108" t="s">
        <v>50</v>
      </c>
      <c r="D108" s="1">
        <v>471.94</v>
      </c>
      <c r="E108" s="1">
        <v>768.93000000000006</v>
      </c>
      <c r="F108" s="1">
        <v>82.74</v>
      </c>
      <c r="G108">
        <f t="shared" ref="G108:G124" si="17">D107+E107+F107</f>
        <v>0</v>
      </c>
      <c r="H108" s="11">
        <f>AVERAGE(H112,H116,H120)</f>
        <v>656.84666666666669</v>
      </c>
      <c r="I108" s="11">
        <f t="shared" ref="I108:I110" si="18">AVERAGE(I112,I116,I120)</f>
        <v>2663.1333333333337</v>
      </c>
      <c r="J108" t="str">
        <f>VLOOKUP(C108,Таблица27[[Brand New]:[Segment]],3,0)</f>
        <v>MAINSTREAM</v>
      </c>
      <c r="K108">
        <v>305</v>
      </c>
      <c r="L108">
        <v>327</v>
      </c>
      <c r="M108">
        <v>296</v>
      </c>
      <c r="N108">
        <v>276</v>
      </c>
      <c r="O108">
        <v>305</v>
      </c>
    </row>
    <row r="109" spans="1:15" x14ac:dyDescent="0.25">
      <c r="A109">
        <v>2014</v>
      </c>
      <c r="B109">
        <v>3</v>
      </c>
      <c r="C109" t="s">
        <v>50</v>
      </c>
      <c r="E109" s="1">
        <v>1140.9799999999998</v>
      </c>
      <c r="G109">
        <f t="shared" si="17"/>
        <v>1323.6100000000001</v>
      </c>
      <c r="H109">
        <f t="shared" si="12"/>
        <v>1323.6100000000001</v>
      </c>
      <c r="I109" s="11">
        <f t="shared" si="18"/>
        <v>2446.7733333333331</v>
      </c>
      <c r="J109" t="str">
        <f>VLOOKUP(C109,Таблица27[[Brand New]:[Segment]],3,0)</f>
        <v>MAINSTREAM</v>
      </c>
      <c r="K109">
        <v>305</v>
      </c>
      <c r="L109">
        <v>305</v>
      </c>
      <c r="M109">
        <v>327</v>
      </c>
      <c r="N109">
        <v>296</v>
      </c>
      <c r="O109">
        <v>305</v>
      </c>
    </row>
    <row r="110" spans="1:15" x14ac:dyDescent="0.25">
      <c r="A110">
        <v>2014</v>
      </c>
      <c r="B110">
        <v>4</v>
      </c>
      <c r="C110" t="s">
        <v>50</v>
      </c>
      <c r="E110" s="1"/>
      <c r="G110">
        <f t="shared" si="17"/>
        <v>1140.9799999999998</v>
      </c>
      <c r="H110">
        <f t="shared" si="12"/>
        <v>2464.59</v>
      </c>
      <c r="I110" s="11">
        <f t="shared" si="18"/>
        <v>2165.1966666666667</v>
      </c>
      <c r="J110" t="str">
        <f>VLOOKUP(C110,Таблица27[[Brand New]:[Segment]],3,0)</f>
        <v>MAINSTREAM</v>
      </c>
      <c r="K110">
        <v>305</v>
      </c>
      <c r="L110">
        <v>305</v>
      </c>
      <c r="M110">
        <v>305</v>
      </c>
      <c r="N110">
        <v>327</v>
      </c>
      <c r="O110">
        <v>296</v>
      </c>
    </row>
    <row r="111" spans="1:15" x14ac:dyDescent="0.25">
      <c r="A111">
        <v>2015</v>
      </c>
      <c r="B111">
        <v>1</v>
      </c>
      <c r="C111" t="s">
        <v>50</v>
      </c>
      <c r="E111" s="1">
        <v>251.67</v>
      </c>
      <c r="F111" s="1">
        <v>427.28999999999996</v>
      </c>
      <c r="G111">
        <f t="shared" si="17"/>
        <v>0</v>
      </c>
      <c r="H111">
        <f t="shared" si="12"/>
        <v>1140.9799999999998</v>
      </c>
      <c r="I111">
        <f t="shared" ref="I111:I127" si="19">SUM(D107:F110)</f>
        <v>2464.59</v>
      </c>
      <c r="J111" t="str">
        <f>VLOOKUP(C111,Таблица27[[Brand New]:[Segment]],3,0)</f>
        <v>MAINSTREAM</v>
      </c>
      <c r="K111">
        <v>296</v>
      </c>
      <c r="L111">
        <v>305</v>
      </c>
      <c r="M111">
        <v>305</v>
      </c>
      <c r="N111">
        <v>305</v>
      </c>
      <c r="O111">
        <v>304</v>
      </c>
    </row>
    <row r="112" spans="1:15" x14ac:dyDescent="0.25">
      <c r="A112">
        <v>2015</v>
      </c>
      <c r="B112">
        <v>2</v>
      </c>
      <c r="C112" t="s">
        <v>50</v>
      </c>
      <c r="D112" s="1">
        <v>628.33999999999992</v>
      </c>
      <c r="E112" s="1">
        <v>52.79</v>
      </c>
      <c r="G112">
        <f t="shared" si="17"/>
        <v>678.95999999999992</v>
      </c>
      <c r="H112">
        <f t="shared" si="12"/>
        <v>678.95999999999992</v>
      </c>
      <c r="I112">
        <f t="shared" si="19"/>
        <v>3143.55</v>
      </c>
      <c r="J112" t="str">
        <f>VLOOKUP(C112,Таблица27[[Brand New]:[Segment]],3,0)</f>
        <v>MAINSTREAM</v>
      </c>
      <c r="K112">
        <v>304</v>
      </c>
      <c r="L112">
        <v>296</v>
      </c>
      <c r="M112">
        <v>305</v>
      </c>
      <c r="N112">
        <v>305</v>
      </c>
      <c r="O112">
        <v>321</v>
      </c>
    </row>
    <row r="113" spans="1:15" x14ac:dyDescent="0.25">
      <c r="A113">
        <v>2015</v>
      </c>
      <c r="B113">
        <v>3</v>
      </c>
      <c r="C113" t="s">
        <v>50</v>
      </c>
      <c r="E113" s="1"/>
      <c r="F113" s="1">
        <v>440.98</v>
      </c>
      <c r="G113">
        <f t="shared" si="17"/>
        <v>681.12999999999988</v>
      </c>
      <c r="H113">
        <f t="shared" si="12"/>
        <v>1360.0899999999997</v>
      </c>
      <c r="I113">
        <f t="shared" si="19"/>
        <v>2501.0699999999997</v>
      </c>
      <c r="J113" t="str">
        <f>VLOOKUP(C113,Таблица27[[Brand New]:[Segment]],3,0)</f>
        <v>MAINSTREAM</v>
      </c>
      <c r="K113">
        <v>321</v>
      </c>
      <c r="L113">
        <v>304</v>
      </c>
      <c r="M113">
        <v>296</v>
      </c>
      <c r="N113">
        <v>305</v>
      </c>
      <c r="O113">
        <v>308</v>
      </c>
    </row>
    <row r="114" spans="1:15" x14ac:dyDescent="0.25">
      <c r="A114">
        <v>2015</v>
      </c>
      <c r="B114">
        <v>4</v>
      </c>
      <c r="C114" t="s">
        <v>50</v>
      </c>
      <c r="D114" s="1">
        <v>367.27</v>
      </c>
      <c r="G114">
        <f t="shared" si="17"/>
        <v>440.98</v>
      </c>
      <c r="H114">
        <f t="shared" si="12"/>
        <v>1122.1099999999999</v>
      </c>
      <c r="I114">
        <f t="shared" si="19"/>
        <v>1801.0699999999997</v>
      </c>
      <c r="J114" t="str">
        <f>VLOOKUP(C114,Таблица27[[Brand New]:[Segment]],3,0)</f>
        <v>MAINSTREAM</v>
      </c>
      <c r="K114">
        <v>308</v>
      </c>
      <c r="L114">
        <v>321</v>
      </c>
      <c r="M114">
        <v>304</v>
      </c>
      <c r="N114">
        <v>296</v>
      </c>
      <c r="O114">
        <v>369</v>
      </c>
    </row>
    <row r="115" spans="1:15" x14ac:dyDescent="0.25">
      <c r="A115">
        <v>2016</v>
      </c>
      <c r="B115">
        <v>1</v>
      </c>
      <c r="C115" t="s">
        <v>50</v>
      </c>
      <c r="G115">
        <f t="shared" si="17"/>
        <v>367.27</v>
      </c>
      <c r="H115">
        <f t="shared" si="12"/>
        <v>808.25</v>
      </c>
      <c r="I115">
        <f t="shared" si="19"/>
        <v>2168.3399999999997</v>
      </c>
      <c r="J115" t="str">
        <f>VLOOKUP(C115,Таблица27[[Brand New]:[Segment]],3,0)</f>
        <v>MAINSTREAM</v>
      </c>
      <c r="K115">
        <v>369</v>
      </c>
      <c r="L115">
        <v>308</v>
      </c>
      <c r="M115">
        <v>321</v>
      </c>
      <c r="N115">
        <v>304</v>
      </c>
      <c r="O115">
        <v>380</v>
      </c>
    </row>
    <row r="116" spans="1:15" x14ac:dyDescent="0.25">
      <c r="A116">
        <v>2016</v>
      </c>
      <c r="B116">
        <v>2</v>
      </c>
      <c r="C116" t="s">
        <v>50</v>
      </c>
      <c r="D116" s="1">
        <v>782.31000000000006</v>
      </c>
      <c r="E116" s="1">
        <v>433.58</v>
      </c>
      <c r="G116">
        <f t="shared" si="17"/>
        <v>0</v>
      </c>
      <c r="H116">
        <f t="shared" si="12"/>
        <v>367.27</v>
      </c>
      <c r="I116">
        <f t="shared" si="19"/>
        <v>1489.3799999999999</v>
      </c>
      <c r="J116" t="str">
        <f>VLOOKUP(C116,Таблица27[[Brand New]:[Segment]],3,0)</f>
        <v>MAINSTREAM</v>
      </c>
      <c r="K116">
        <v>380</v>
      </c>
      <c r="L116">
        <v>369</v>
      </c>
      <c r="M116">
        <v>308</v>
      </c>
      <c r="N116">
        <v>321</v>
      </c>
      <c r="O116">
        <v>391</v>
      </c>
    </row>
    <row r="117" spans="1:15" x14ac:dyDescent="0.25">
      <c r="A117">
        <v>2016</v>
      </c>
      <c r="B117">
        <v>3</v>
      </c>
      <c r="C117" t="s">
        <v>50</v>
      </c>
      <c r="E117" s="1">
        <v>337.71999999999997</v>
      </c>
      <c r="F117" s="1">
        <v>878.55</v>
      </c>
      <c r="G117">
        <f t="shared" si="17"/>
        <v>1215.8900000000001</v>
      </c>
      <c r="H117">
        <f t="shared" si="12"/>
        <v>1215.8900000000001</v>
      </c>
      <c r="I117">
        <f t="shared" si="19"/>
        <v>2024.1399999999999</v>
      </c>
      <c r="J117" t="str">
        <f>VLOOKUP(C117,Таблица27[[Brand New]:[Segment]],3,0)</f>
        <v>MAINSTREAM</v>
      </c>
      <c r="K117">
        <v>391</v>
      </c>
      <c r="L117">
        <v>380</v>
      </c>
      <c r="M117">
        <v>369</v>
      </c>
      <c r="N117">
        <v>308</v>
      </c>
      <c r="O117">
        <v>410</v>
      </c>
    </row>
    <row r="118" spans="1:15" x14ac:dyDescent="0.25">
      <c r="A118">
        <v>2016</v>
      </c>
      <c r="B118">
        <v>4</v>
      </c>
      <c r="C118" t="s">
        <v>50</v>
      </c>
      <c r="D118" s="1">
        <v>633.47</v>
      </c>
      <c r="G118">
        <f t="shared" si="17"/>
        <v>1216.27</v>
      </c>
      <c r="H118">
        <f t="shared" si="12"/>
        <v>2432.16</v>
      </c>
      <c r="I118">
        <f t="shared" si="19"/>
        <v>2799.43</v>
      </c>
      <c r="J118" t="str">
        <f>VLOOKUP(C118,Таблица27[[Brand New]:[Segment]],3,0)</f>
        <v>MAINSTREAM</v>
      </c>
      <c r="K118">
        <v>410</v>
      </c>
      <c r="L118">
        <v>391</v>
      </c>
      <c r="M118">
        <v>380</v>
      </c>
      <c r="N118">
        <v>369</v>
      </c>
      <c r="O118">
        <v>398</v>
      </c>
    </row>
    <row r="119" spans="1:15" x14ac:dyDescent="0.25">
      <c r="A119">
        <v>2017</v>
      </c>
      <c r="B119">
        <v>1</v>
      </c>
      <c r="C119" t="s">
        <v>50</v>
      </c>
      <c r="F119" s="1">
        <v>290.84000000000003</v>
      </c>
      <c r="G119">
        <f t="shared" si="17"/>
        <v>633.47</v>
      </c>
      <c r="H119">
        <f t="shared" si="12"/>
        <v>1849.74</v>
      </c>
      <c r="I119">
        <f t="shared" si="19"/>
        <v>3065.63</v>
      </c>
      <c r="J119" t="str">
        <f>VLOOKUP(C119,Таблица27[[Brand New]:[Segment]],3,0)</f>
        <v>MAINSTREAM</v>
      </c>
      <c r="K119">
        <v>398</v>
      </c>
      <c r="L119">
        <v>410</v>
      </c>
      <c r="M119">
        <v>391</v>
      </c>
      <c r="N119">
        <v>380</v>
      </c>
      <c r="O119">
        <v>393</v>
      </c>
    </row>
    <row r="120" spans="1:15" x14ac:dyDescent="0.25">
      <c r="A120">
        <v>2017</v>
      </c>
      <c r="B120">
        <v>2</v>
      </c>
      <c r="C120" t="s">
        <v>50</v>
      </c>
      <c r="D120" s="1">
        <v>674.53000000000009</v>
      </c>
      <c r="G120">
        <f t="shared" si="17"/>
        <v>290.84000000000003</v>
      </c>
      <c r="H120">
        <f t="shared" si="12"/>
        <v>924.31000000000006</v>
      </c>
      <c r="I120">
        <f t="shared" si="19"/>
        <v>3356.4700000000003</v>
      </c>
      <c r="J120" t="str">
        <f>VLOOKUP(C120,Таблица27[[Brand New]:[Segment]],3,0)</f>
        <v>MAINSTREAM</v>
      </c>
      <c r="K120">
        <v>393</v>
      </c>
      <c r="L120">
        <v>398</v>
      </c>
      <c r="M120">
        <v>410</v>
      </c>
      <c r="N120">
        <v>391</v>
      </c>
      <c r="O120">
        <v>352</v>
      </c>
    </row>
    <row r="121" spans="1:15" x14ac:dyDescent="0.25">
      <c r="A121">
        <v>2017</v>
      </c>
      <c r="B121">
        <v>3</v>
      </c>
      <c r="C121" t="s">
        <v>50</v>
      </c>
      <c r="F121" s="1">
        <v>296.25</v>
      </c>
      <c r="G121">
        <f t="shared" si="17"/>
        <v>674.53000000000009</v>
      </c>
      <c r="H121">
        <f t="shared" si="12"/>
        <v>965.37000000000012</v>
      </c>
      <c r="I121">
        <f t="shared" si="19"/>
        <v>2815.11</v>
      </c>
      <c r="J121" t="str">
        <f>VLOOKUP(C121,Таблица27[[Brand New]:[Segment]],3,0)</f>
        <v>MAINSTREAM</v>
      </c>
      <c r="K121">
        <v>352</v>
      </c>
      <c r="L121">
        <v>393</v>
      </c>
      <c r="M121">
        <v>398</v>
      </c>
      <c r="N121">
        <v>410</v>
      </c>
      <c r="O121">
        <v>394</v>
      </c>
    </row>
    <row r="122" spans="1:15" x14ac:dyDescent="0.25">
      <c r="A122">
        <v>2017</v>
      </c>
      <c r="B122">
        <v>4</v>
      </c>
      <c r="C122" t="s">
        <v>50</v>
      </c>
      <c r="D122" s="1">
        <v>693.08</v>
      </c>
      <c r="G122">
        <f t="shared" si="17"/>
        <v>296.25</v>
      </c>
      <c r="H122">
        <f t="shared" si="12"/>
        <v>970.78000000000009</v>
      </c>
      <c r="I122">
        <f t="shared" si="19"/>
        <v>1895.0900000000001</v>
      </c>
      <c r="J122" t="str">
        <f>VLOOKUP(C122,Таблица27[[Brand New]:[Segment]],3,0)</f>
        <v>MAINSTREAM</v>
      </c>
      <c r="K122">
        <v>394</v>
      </c>
      <c r="L122">
        <v>352</v>
      </c>
      <c r="M122">
        <v>393</v>
      </c>
      <c r="N122">
        <v>398</v>
      </c>
      <c r="O122">
        <v>418</v>
      </c>
    </row>
    <row r="123" spans="1:15" x14ac:dyDescent="0.25">
      <c r="A123">
        <v>2018</v>
      </c>
      <c r="B123">
        <v>1</v>
      </c>
      <c r="C123" t="s">
        <v>50</v>
      </c>
      <c r="G123">
        <f t="shared" si="17"/>
        <v>693.08</v>
      </c>
      <c r="H123">
        <f t="shared" si="12"/>
        <v>989.33</v>
      </c>
      <c r="I123">
        <f t="shared" si="19"/>
        <v>1954.7000000000003</v>
      </c>
      <c r="J123" t="str">
        <f>VLOOKUP(C123,Таблица27[[Brand New]:[Segment]],3,0)</f>
        <v>MAINSTREAM</v>
      </c>
      <c r="K123">
        <v>418</v>
      </c>
      <c r="L123">
        <v>394</v>
      </c>
      <c r="M123">
        <v>352</v>
      </c>
      <c r="N123">
        <v>393</v>
      </c>
      <c r="O123">
        <v>449</v>
      </c>
    </row>
    <row r="124" spans="1:15" x14ac:dyDescent="0.25">
      <c r="A124">
        <v>2018</v>
      </c>
      <c r="B124">
        <v>2</v>
      </c>
      <c r="C124" t="s">
        <v>50</v>
      </c>
      <c r="G124">
        <f t="shared" si="17"/>
        <v>0</v>
      </c>
      <c r="H124">
        <f t="shared" si="12"/>
        <v>693.08</v>
      </c>
      <c r="I124">
        <f t="shared" si="19"/>
        <v>1663.8600000000001</v>
      </c>
      <c r="J124" t="str">
        <f>VLOOKUP(C124,Таблица27[[Brand New]:[Segment]],3,0)</f>
        <v>MAINSTREAM</v>
      </c>
      <c r="K124">
        <v>449</v>
      </c>
      <c r="L124">
        <v>418</v>
      </c>
      <c r="M124">
        <v>394</v>
      </c>
      <c r="N124">
        <v>352</v>
      </c>
      <c r="O124">
        <v>432</v>
      </c>
    </row>
    <row r="125" spans="1:15" x14ac:dyDescent="0.25">
      <c r="A125">
        <v>2018</v>
      </c>
      <c r="B125">
        <v>3</v>
      </c>
      <c r="C125" t="s">
        <v>50</v>
      </c>
      <c r="F125" s="1">
        <v>732.84</v>
      </c>
      <c r="G125">
        <f>D124+E103+F124</f>
        <v>429.09999999999997</v>
      </c>
      <c r="H125">
        <f t="shared" si="12"/>
        <v>0</v>
      </c>
      <c r="I125">
        <f t="shared" si="19"/>
        <v>989.33</v>
      </c>
      <c r="J125" t="str">
        <f>VLOOKUP(C125,Таблица27[[Brand New]:[Segment]],3,0)</f>
        <v>MAINSTREAM</v>
      </c>
      <c r="K125">
        <v>432</v>
      </c>
      <c r="L125">
        <v>449</v>
      </c>
      <c r="M125">
        <v>418</v>
      </c>
      <c r="N125">
        <v>394</v>
      </c>
      <c r="O125">
        <v>387</v>
      </c>
    </row>
    <row r="126" spans="1:15" x14ac:dyDescent="0.25">
      <c r="A126">
        <v>2018</v>
      </c>
      <c r="B126">
        <v>4</v>
      </c>
      <c r="C126" t="s">
        <v>50</v>
      </c>
      <c r="D126" s="1">
        <v>755.41000000000008</v>
      </c>
      <c r="E126" s="1">
        <v>616.22</v>
      </c>
      <c r="G126">
        <f>D125+E125+F125</f>
        <v>732.84</v>
      </c>
      <c r="H126">
        <f t="shared" si="12"/>
        <v>732.84</v>
      </c>
      <c r="I126">
        <f t="shared" si="19"/>
        <v>1425.92</v>
      </c>
      <c r="J126" t="str">
        <f>VLOOKUP(C126,Таблица27[[Brand New]:[Segment]],3,0)</f>
        <v>MAINSTREAM</v>
      </c>
      <c r="K126">
        <v>387</v>
      </c>
      <c r="L126">
        <v>432</v>
      </c>
      <c r="M126">
        <v>449</v>
      </c>
      <c r="N126">
        <v>418</v>
      </c>
      <c r="O126">
        <v>425</v>
      </c>
    </row>
    <row r="127" spans="1:15" x14ac:dyDescent="0.25">
      <c r="A127">
        <v>2019</v>
      </c>
      <c r="B127">
        <v>1</v>
      </c>
      <c r="C127" t="s">
        <v>50</v>
      </c>
      <c r="G127">
        <f>D126+E126+F126</f>
        <v>1371.63</v>
      </c>
      <c r="H127">
        <f t="shared" si="12"/>
        <v>2104.4700000000003</v>
      </c>
      <c r="I127">
        <f t="shared" si="19"/>
        <v>2104.4700000000003</v>
      </c>
      <c r="J127" t="str">
        <f>VLOOKUP(C127,Таблица27[[Brand New]:[Segment]],3,0)</f>
        <v>MAINSTREAM</v>
      </c>
      <c r="K127">
        <v>425</v>
      </c>
      <c r="L127">
        <v>387</v>
      </c>
      <c r="M127">
        <v>432</v>
      </c>
      <c r="N127">
        <v>449</v>
      </c>
      <c r="O127">
        <v>425</v>
      </c>
    </row>
    <row r="128" spans="1:15" x14ac:dyDescent="0.25">
      <c r="A128">
        <v>2014</v>
      </c>
      <c r="B128">
        <v>1</v>
      </c>
      <c r="C128" t="s">
        <v>7</v>
      </c>
      <c r="D128" s="1">
        <v>538.74</v>
      </c>
      <c r="E128" s="1">
        <v>467.48</v>
      </c>
      <c r="G128" s="11">
        <f>AVERAGE(G132,G136,G140)</f>
        <v>338.41333333333336</v>
      </c>
      <c r="H128" s="11">
        <f>AVERAGE(H132,H136,H140)</f>
        <v>2319.4766666666669</v>
      </c>
      <c r="I128" s="11">
        <f>AVERAGE(I132,I136,I140)</f>
        <v>5607.9800000000005</v>
      </c>
      <c r="J128" t="str">
        <f>VLOOKUP(C128,Таблица27[[Brand New]:[Segment]],3,0)</f>
        <v>PREMIUM+</v>
      </c>
      <c r="K128">
        <v>365</v>
      </c>
      <c r="L128">
        <v>346</v>
      </c>
      <c r="M128">
        <v>346</v>
      </c>
      <c r="N128">
        <v>341</v>
      </c>
      <c r="O128">
        <v>356</v>
      </c>
    </row>
    <row r="129" spans="1:15" x14ac:dyDescent="0.25">
      <c r="A129">
        <v>2014</v>
      </c>
      <c r="B129">
        <v>2</v>
      </c>
      <c r="C129" t="s">
        <v>7</v>
      </c>
      <c r="D129" s="1">
        <v>645.17000000000007</v>
      </c>
      <c r="E129" s="1">
        <v>940.54</v>
      </c>
      <c r="F129" s="1">
        <v>960.24</v>
      </c>
      <c r="G129">
        <f t="shared" ref="G129:G148" si="20">D128+E128+F128</f>
        <v>1006.22</v>
      </c>
      <c r="H129" s="11">
        <f>AVERAGE(H133,H137,H141)</f>
        <v>1046.79</v>
      </c>
      <c r="I129" s="11">
        <f t="shared" ref="I129:I131" si="21">AVERAGE(I133,I137,I141)</f>
        <v>5498.583333333333</v>
      </c>
      <c r="J129" t="str">
        <f>VLOOKUP(C129,Таблица27[[Brand New]:[Segment]],3,0)</f>
        <v>PREMIUM+</v>
      </c>
      <c r="K129">
        <v>356</v>
      </c>
      <c r="L129">
        <v>365</v>
      </c>
      <c r="M129">
        <v>346</v>
      </c>
      <c r="N129">
        <v>346</v>
      </c>
      <c r="O129">
        <v>372</v>
      </c>
    </row>
    <row r="130" spans="1:15" x14ac:dyDescent="0.25">
      <c r="A130">
        <v>2014</v>
      </c>
      <c r="B130">
        <v>3</v>
      </c>
      <c r="C130" t="s">
        <v>7</v>
      </c>
      <c r="D130" s="1">
        <v>401.18</v>
      </c>
      <c r="F130" s="1">
        <v>1132.83</v>
      </c>
      <c r="G130">
        <f t="shared" si="20"/>
        <v>2545.9499999999998</v>
      </c>
      <c r="H130">
        <f t="shared" si="12"/>
        <v>3552.17</v>
      </c>
      <c r="I130" s="11">
        <f t="shared" si="21"/>
        <v>5526.95</v>
      </c>
      <c r="J130" t="str">
        <f>VLOOKUP(C130,Таблица27[[Brand New]:[Segment]],3,0)</f>
        <v>PREMIUM+</v>
      </c>
      <c r="K130">
        <v>372</v>
      </c>
      <c r="L130">
        <v>356</v>
      </c>
      <c r="M130">
        <v>365</v>
      </c>
      <c r="N130">
        <v>346</v>
      </c>
      <c r="O130">
        <v>392</v>
      </c>
    </row>
    <row r="131" spans="1:15" x14ac:dyDescent="0.25">
      <c r="A131">
        <v>2014</v>
      </c>
      <c r="B131">
        <v>4</v>
      </c>
      <c r="C131" t="s">
        <v>7</v>
      </c>
      <c r="E131" s="1">
        <v>22.96</v>
      </c>
      <c r="G131">
        <f t="shared" si="20"/>
        <v>1534.01</v>
      </c>
      <c r="H131">
        <f t="shared" si="12"/>
        <v>4079.9599999999996</v>
      </c>
      <c r="I131" s="11">
        <f t="shared" si="21"/>
        <v>5860.1633333333339</v>
      </c>
      <c r="J131" t="str">
        <f>VLOOKUP(C131,Таблица27[[Brand New]:[Segment]],3,0)</f>
        <v>PREMIUM+</v>
      </c>
      <c r="K131">
        <v>392</v>
      </c>
      <c r="L131">
        <v>372</v>
      </c>
      <c r="M131">
        <v>356</v>
      </c>
      <c r="N131">
        <v>365</v>
      </c>
      <c r="O131">
        <v>369</v>
      </c>
    </row>
    <row r="132" spans="1:15" x14ac:dyDescent="0.25">
      <c r="A132">
        <v>2015</v>
      </c>
      <c r="B132">
        <v>1</v>
      </c>
      <c r="C132" t="s">
        <v>7</v>
      </c>
      <c r="F132" s="1">
        <v>805.90000000000009</v>
      </c>
      <c r="G132">
        <f t="shared" si="20"/>
        <v>22.96</v>
      </c>
      <c r="H132">
        <f t="shared" si="12"/>
        <v>1556.97</v>
      </c>
      <c r="I132">
        <f t="shared" ref="I132:I148" si="22">SUM(D128:F131)</f>
        <v>5109.1400000000003</v>
      </c>
      <c r="J132" t="str">
        <f>VLOOKUP(C132,Таблица27[[Brand New]:[Segment]],3,0)</f>
        <v>PREMIUM+</v>
      </c>
      <c r="K132">
        <v>369</v>
      </c>
      <c r="L132">
        <v>392</v>
      </c>
      <c r="M132">
        <v>372</v>
      </c>
      <c r="N132">
        <v>356</v>
      </c>
      <c r="O132">
        <v>391</v>
      </c>
    </row>
    <row r="133" spans="1:15" x14ac:dyDescent="0.25">
      <c r="A133">
        <v>2015</v>
      </c>
      <c r="B133">
        <v>2</v>
      </c>
      <c r="C133" t="s">
        <v>7</v>
      </c>
      <c r="D133" s="1">
        <v>813.09999999999991</v>
      </c>
      <c r="E133" s="1">
        <v>872.02999999999986</v>
      </c>
      <c r="F133" s="1">
        <v>904.18999999999994</v>
      </c>
      <c r="G133">
        <f t="shared" si="20"/>
        <v>805.90000000000009</v>
      </c>
      <c r="H133">
        <f t="shared" ref="H133:H196" si="23">SUM(D131:F132)</f>
        <v>828.86000000000013</v>
      </c>
      <c r="I133">
        <f t="shared" si="22"/>
        <v>4908.82</v>
      </c>
      <c r="J133" t="str">
        <f>VLOOKUP(C133,Таблица27[[Brand New]:[Segment]],3,0)</f>
        <v>PREMIUM+</v>
      </c>
      <c r="K133">
        <v>391</v>
      </c>
      <c r="L133">
        <v>369</v>
      </c>
      <c r="M133">
        <v>392</v>
      </c>
      <c r="N133">
        <v>372</v>
      </c>
      <c r="O133">
        <v>421</v>
      </c>
    </row>
    <row r="134" spans="1:15" x14ac:dyDescent="0.25">
      <c r="A134">
        <v>2015</v>
      </c>
      <c r="B134">
        <v>3</v>
      </c>
      <c r="C134" t="s">
        <v>7</v>
      </c>
      <c r="E134" s="1">
        <v>1193.1400000000001</v>
      </c>
      <c r="F134" s="1">
        <v>743.06999999999994</v>
      </c>
      <c r="G134">
        <f t="shared" si="20"/>
        <v>2589.3199999999997</v>
      </c>
      <c r="H134">
        <f t="shared" si="23"/>
        <v>3395.22</v>
      </c>
      <c r="I134">
        <f t="shared" si="22"/>
        <v>4952.1899999999996</v>
      </c>
      <c r="J134" t="str">
        <f>VLOOKUP(C134,Таблица27[[Brand New]:[Segment]],3,0)</f>
        <v>PREMIUM+</v>
      </c>
      <c r="K134">
        <v>421</v>
      </c>
      <c r="L134">
        <v>391</v>
      </c>
      <c r="M134">
        <v>369</v>
      </c>
      <c r="N134">
        <v>392</v>
      </c>
      <c r="O134">
        <v>416</v>
      </c>
    </row>
    <row r="135" spans="1:15" x14ac:dyDescent="0.25">
      <c r="A135">
        <v>2015</v>
      </c>
      <c r="B135">
        <v>4</v>
      </c>
      <c r="C135" t="s">
        <v>7</v>
      </c>
      <c r="D135" s="1">
        <v>127.53</v>
      </c>
      <c r="E135" s="1">
        <v>468.03</v>
      </c>
      <c r="G135">
        <f t="shared" si="20"/>
        <v>1936.21</v>
      </c>
      <c r="H135">
        <f t="shared" si="23"/>
        <v>4525.53</v>
      </c>
      <c r="I135">
        <f t="shared" si="22"/>
        <v>5354.3899999999994</v>
      </c>
      <c r="J135" t="str">
        <f>VLOOKUP(C135,Таблица27[[Brand New]:[Segment]],3,0)</f>
        <v>PREMIUM+</v>
      </c>
      <c r="K135">
        <v>416</v>
      </c>
      <c r="L135">
        <v>421</v>
      </c>
      <c r="M135">
        <v>391</v>
      </c>
      <c r="N135">
        <v>369</v>
      </c>
      <c r="O135">
        <v>431</v>
      </c>
    </row>
    <row r="136" spans="1:15" x14ac:dyDescent="0.25">
      <c r="A136">
        <v>2016</v>
      </c>
      <c r="B136">
        <v>1</v>
      </c>
      <c r="C136" t="s">
        <v>7</v>
      </c>
      <c r="F136" s="1">
        <v>641.20000000000005</v>
      </c>
      <c r="G136">
        <f t="shared" si="20"/>
        <v>595.55999999999995</v>
      </c>
      <c r="H136">
        <f t="shared" si="23"/>
        <v>2531.7700000000004</v>
      </c>
      <c r="I136">
        <f t="shared" si="22"/>
        <v>5926.9899999999989</v>
      </c>
      <c r="J136" t="str">
        <f>VLOOKUP(C136,Таблица27[[Brand New]:[Segment]],3,0)</f>
        <v>PREMIUM+</v>
      </c>
      <c r="K136">
        <v>431</v>
      </c>
      <c r="L136">
        <v>416</v>
      </c>
      <c r="M136">
        <v>421</v>
      </c>
      <c r="N136">
        <v>391</v>
      </c>
      <c r="O136">
        <v>419</v>
      </c>
    </row>
    <row r="137" spans="1:15" x14ac:dyDescent="0.25">
      <c r="A137">
        <v>2016</v>
      </c>
      <c r="B137">
        <v>2</v>
      </c>
      <c r="C137" t="s">
        <v>7</v>
      </c>
      <c r="D137" s="1">
        <v>647.79</v>
      </c>
      <c r="E137" s="1">
        <v>723.06000000000006</v>
      </c>
      <c r="F137" s="1">
        <v>906.07</v>
      </c>
      <c r="G137">
        <f t="shared" si="20"/>
        <v>641.20000000000005</v>
      </c>
      <c r="H137">
        <f t="shared" si="23"/>
        <v>1236.76</v>
      </c>
      <c r="I137">
        <f t="shared" si="22"/>
        <v>5762.2899999999991</v>
      </c>
      <c r="J137" t="str">
        <f>VLOOKUP(C137,Таблица27[[Brand New]:[Segment]],3,0)</f>
        <v>PREMIUM+</v>
      </c>
      <c r="K137">
        <v>419</v>
      </c>
      <c r="L137">
        <v>431</v>
      </c>
      <c r="M137">
        <v>416</v>
      </c>
      <c r="N137">
        <v>421</v>
      </c>
      <c r="O137">
        <v>420</v>
      </c>
    </row>
    <row r="138" spans="1:15" x14ac:dyDescent="0.25">
      <c r="A138">
        <v>2016</v>
      </c>
      <c r="B138">
        <v>3</v>
      </c>
      <c r="C138" t="s">
        <v>7</v>
      </c>
      <c r="D138" s="1">
        <v>1295.6600000000001</v>
      </c>
      <c r="E138" s="1">
        <v>727.43</v>
      </c>
      <c r="F138" s="1">
        <v>449.88</v>
      </c>
      <c r="G138">
        <f t="shared" si="20"/>
        <v>2276.92</v>
      </c>
      <c r="H138">
        <f t="shared" si="23"/>
        <v>2918.1200000000003</v>
      </c>
      <c r="I138">
        <f t="shared" si="22"/>
        <v>5449.89</v>
      </c>
      <c r="J138" t="str">
        <f>VLOOKUP(C138,Таблица27[[Brand New]:[Segment]],3,0)</f>
        <v>PREMIUM+</v>
      </c>
      <c r="K138">
        <v>420</v>
      </c>
      <c r="L138">
        <v>419</v>
      </c>
      <c r="M138">
        <v>431</v>
      </c>
      <c r="N138">
        <v>416</v>
      </c>
      <c r="O138">
        <v>417</v>
      </c>
    </row>
    <row r="139" spans="1:15" x14ac:dyDescent="0.25">
      <c r="A139">
        <v>2016</v>
      </c>
      <c r="B139">
        <v>4</v>
      </c>
      <c r="C139" t="s">
        <v>7</v>
      </c>
      <c r="D139" s="1">
        <v>396.72</v>
      </c>
      <c r="G139">
        <f t="shared" si="20"/>
        <v>2472.9700000000003</v>
      </c>
      <c r="H139">
        <f t="shared" si="23"/>
        <v>4749.8900000000003</v>
      </c>
      <c r="I139">
        <f t="shared" si="22"/>
        <v>5986.6500000000005</v>
      </c>
      <c r="J139" t="str">
        <f>VLOOKUP(C139,Таблица27[[Brand New]:[Segment]],3,0)</f>
        <v>PREMIUM+</v>
      </c>
      <c r="K139">
        <v>417</v>
      </c>
      <c r="L139">
        <v>420</v>
      </c>
      <c r="M139">
        <v>419</v>
      </c>
      <c r="N139">
        <v>431</v>
      </c>
      <c r="O139">
        <v>415</v>
      </c>
    </row>
    <row r="140" spans="1:15" x14ac:dyDescent="0.25">
      <c r="A140">
        <v>2017</v>
      </c>
      <c r="B140">
        <v>1</v>
      </c>
      <c r="C140" t="s">
        <v>7</v>
      </c>
      <c r="F140" s="1">
        <v>678.03</v>
      </c>
      <c r="G140">
        <f t="shared" si="20"/>
        <v>396.72</v>
      </c>
      <c r="H140">
        <f t="shared" si="23"/>
        <v>2869.6900000000005</v>
      </c>
      <c r="I140">
        <f t="shared" si="22"/>
        <v>5787.8100000000013</v>
      </c>
      <c r="J140" t="str">
        <f>VLOOKUP(C140,Таблица27[[Brand New]:[Segment]],3,0)</f>
        <v>PREMIUM+</v>
      </c>
      <c r="K140">
        <v>415</v>
      </c>
      <c r="L140">
        <v>417</v>
      </c>
      <c r="M140">
        <v>420</v>
      </c>
      <c r="N140">
        <v>419</v>
      </c>
      <c r="O140">
        <v>411</v>
      </c>
    </row>
    <row r="141" spans="1:15" x14ac:dyDescent="0.25">
      <c r="A141">
        <v>2017</v>
      </c>
      <c r="B141">
        <v>2</v>
      </c>
      <c r="C141" t="s">
        <v>7</v>
      </c>
      <c r="D141" s="1">
        <v>646.03000000000009</v>
      </c>
      <c r="E141" s="1">
        <v>1132.95</v>
      </c>
      <c r="F141" s="1">
        <v>852.06999999999994</v>
      </c>
      <c r="G141">
        <f t="shared" si="20"/>
        <v>678.03</v>
      </c>
      <c r="H141">
        <f t="shared" si="23"/>
        <v>1074.75</v>
      </c>
      <c r="I141">
        <f t="shared" si="22"/>
        <v>5824.64</v>
      </c>
      <c r="J141" t="str">
        <f>VLOOKUP(C141,Таблица27[[Brand New]:[Segment]],3,0)</f>
        <v>PREMIUM+</v>
      </c>
      <c r="K141">
        <v>411</v>
      </c>
      <c r="L141">
        <v>415</v>
      </c>
      <c r="M141">
        <v>417</v>
      </c>
      <c r="N141">
        <v>420</v>
      </c>
      <c r="O141">
        <v>465</v>
      </c>
    </row>
    <row r="142" spans="1:15" x14ac:dyDescent="0.25">
      <c r="A142">
        <v>2017</v>
      </c>
      <c r="B142">
        <v>3</v>
      </c>
      <c r="C142" t="s">
        <v>7</v>
      </c>
      <c r="D142" s="1">
        <v>1339.29</v>
      </c>
      <c r="E142" s="1">
        <v>1194.3600000000001</v>
      </c>
      <c r="G142">
        <f t="shared" si="20"/>
        <v>2631.05</v>
      </c>
      <c r="H142">
        <f t="shared" si="23"/>
        <v>3309.08</v>
      </c>
      <c r="I142">
        <f t="shared" si="22"/>
        <v>6178.7699999999995</v>
      </c>
      <c r="J142" t="str">
        <f>VLOOKUP(C142,Таблица27[[Brand New]:[Segment]],3,0)</f>
        <v>PREMIUM+</v>
      </c>
      <c r="K142">
        <v>465</v>
      </c>
      <c r="L142">
        <v>411</v>
      </c>
      <c r="M142">
        <v>415</v>
      </c>
      <c r="N142">
        <v>417</v>
      </c>
      <c r="O142">
        <v>486</v>
      </c>
    </row>
    <row r="143" spans="1:15" x14ac:dyDescent="0.25">
      <c r="A143">
        <v>2017</v>
      </c>
      <c r="B143">
        <v>4</v>
      </c>
      <c r="C143" t="s">
        <v>7</v>
      </c>
      <c r="D143" s="1">
        <v>258.16000000000003</v>
      </c>
      <c r="G143">
        <f t="shared" si="20"/>
        <v>2533.65</v>
      </c>
      <c r="H143">
        <f t="shared" si="23"/>
        <v>5164.7000000000007</v>
      </c>
      <c r="I143">
        <f t="shared" si="22"/>
        <v>6239.4500000000007</v>
      </c>
      <c r="J143" t="str">
        <f>VLOOKUP(C143,Таблица27[[Brand New]:[Segment]],3,0)</f>
        <v>PREMIUM+</v>
      </c>
      <c r="K143">
        <v>486</v>
      </c>
      <c r="L143">
        <v>465</v>
      </c>
      <c r="M143">
        <v>411</v>
      </c>
      <c r="N143">
        <v>415</v>
      </c>
      <c r="O143">
        <v>487</v>
      </c>
    </row>
    <row r="144" spans="1:15" x14ac:dyDescent="0.25">
      <c r="A144">
        <v>2018</v>
      </c>
      <c r="B144">
        <v>1</v>
      </c>
      <c r="C144" t="s">
        <v>7</v>
      </c>
      <c r="E144" s="1">
        <v>700.75</v>
      </c>
      <c r="F144" s="1">
        <v>352.04999999999995</v>
      </c>
      <c r="G144">
        <f t="shared" si="20"/>
        <v>258.16000000000003</v>
      </c>
      <c r="H144">
        <f t="shared" si="23"/>
        <v>2791.81</v>
      </c>
      <c r="I144">
        <f t="shared" si="22"/>
        <v>6100.8899999999994</v>
      </c>
      <c r="J144" t="str">
        <f>VLOOKUP(C144,Таблица27[[Brand New]:[Segment]],3,0)</f>
        <v>PREMIUM+</v>
      </c>
      <c r="K144">
        <v>487</v>
      </c>
      <c r="L144">
        <v>486</v>
      </c>
      <c r="M144">
        <v>465</v>
      </c>
      <c r="N144">
        <v>411</v>
      </c>
      <c r="O144">
        <v>474</v>
      </c>
    </row>
    <row r="145" spans="1:15" x14ac:dyDescent="0.25">
      <c r="A145">
        <v>2018</v>
      </c>
      <c r="B145">
        <v>2</v>
      </c>
      <c r="C145" t="s">
        <v>7</v>
      </c>
      <c r="D145" s="1">
        <v>309.89999999999998</v>
      </c>
      <c r="E145" s="1">
        <v>300.14999999999998</v>
      </c>
      <c r="G145">
        <f t="shared" si="20"/>
        <v>1052.8</v>
      </c>
      <c r="H145">
        <f t="shared" si="23"/>
        <v>1310.96</v>
      </c>
      <c r="I145">
        <f t="shared" si="22"/>
        <v>6475.6600000000008</v>
      </c>
      <c r="J145" t="str">
        <f>VLOOKUP(C145,Таблица27[[Brand New]:[Segment]],3,0)</f>
        <v>PREMIUM+</v>
      </c>
      <c r="K145">
        <v>474</v>
      </c>
      <c r="L145">
        <v>487</v>
      </c>
      <c r="M145">
        <v>486</v>
      </c>
      <c r="N145">
        <v>465</v>
      </c>
      <c r="O145">
        <v>468</v>
      </c>
    </row>
    <row r="146" spans="1:15" x14ac:dyDescent="0.25">
      <c r="A146">
        <v>2018</v>
      </c>
      <c r="B146">
        <v>3</v>
      </c>
      <c r="C146" t="s">
        <v>7</v>
      </c>
      <c r="D146" s="1">
        <v>633.12</v>
      </c>
      <c r="E146" s="1">
        <v>1218.45</v>
      </c>
      <c r="F146" s="1">
        <v>1132.9000000000001</v>
      </c>
      <c r="G146">
        <f t="shared" si="20"/>
        <v>610.04999999999995</v>
      </c>
      <c r="H146">
        <f t="shared" si="23"/>
        <v>1662.85</v>
      </c>
      <c r="I146">
        <f t="shared" si="22"/>
        <v>4454.6599999999989</v>
      </c>
      <c r="J146" t="str">
        <f>VLOOKUP(C146,Таблица27[[Brand New]:[Segment]],3,0)</f>
        <v>PREMIUM+</v>
      </c>
      <c r="K146">
        <v>468</v>
      </c>
      <c r="L146">
        <v>474</v>
      </c>
      <c r="M146">
        <v>487</v>
      </c>
      <c r="N146">
        <v>486</v>
      </c>
      <c r="O146">
        <v>499</v>
      </c>
    </row>
    <row r="147" spans="1:15" x14ac:dyDescent="0.25">
      <c r="A147">
        <v>2018</v>
      </c>
      <c r="B147">
        <v>4</v>
      </c>
      <c r="C147" t="s">
        <v>7</v>
      </c>
      <c r="G147">
        <f t="shared" si="20"/>
        <v>2984.4700000000003</v>
      </c>
      <c r="H147">
        <f t="shared" si="23"/>
        <v>3594.52</v>
      </c>
      <c r="I147">
        <f t="shared" si="22"/>
        <v>4905.4799999999996</v>
      </c>
      <c r="J147" t="str">
        <f>VLOOKUP(C147,Таблица27[[Brand New]:[Segment]],3,0)</f>
        <v>PREMIUM+</v>
      </c>
      <c r="K147">
        <v>499</v>
      </c>
      <c r="L147">
        <v>468</v>
      </c>
      <c r="M147">
        <v>474</v>
      </c>
      <c r="N147">
        <v>487</v>
      </c>
      <c r="O147">
        <v>516</v>
      </c>
    </row>
    <row r="148" spans="1:15" x14ac:dyDescent="0.25">
      <c r="A148">
        <v>2019</v>
      </c>
      <c r="B148">
        <v>1</v>
      </c>
      <c r="C148" t="s">
        <v>7</v>
      </c>
      <c r="G148">
        <f t="shared" si="20"/>
        <v>0</v>
      </c>
      <c r="H148">
        <f t="shared" si="23"/>
        <v>2984.4700000000003</v>
      </c>
      <c r="I148">
        <f t="shared" si="22"/>
        <v>4647.32</v>
      </c>
      <c r="J148" t="str">
        <f>VLOOKUP(C148,Таблица27[[Brand New]:[Segment]],3,0)</f>
        <v>PREMIUM+</v>
      </c>
      <c r="K148">
        <v>516</v>
      </c>
      <c r="L148">
        <v>499</v>
      </c>
      <c r="M148">
        <v>468</v>
      </c>
      <c r="N148">
        <v>474</v>
      </c>
      <c r="O148">
        <v>505</v>
      </c>
    </row>
    <row r="149" spans="1:15" x14ac:dyDescent="0.25">
      <c r="A149">
        <v>2014</v>
      </c>
      <c r="B149">
        <v>1</v>
      </c>
      <c r="C149" t="s">
        <v>8</v>
      </c>
      <c r="G149" s="11">
        <f>AVERAGE(G153,G157,G161)</f>
        <v>24.41</v>
      </c>
      <c r="H149" s="11">
        <f>AVERAGE(H153,H157,H161)</f>
        <v>277.20000000000005</v>
      </c>
      <c r="I149" s="11">
        <f>AVERAGE(I153,I157,I161)</f>
        <v>557.8900000000001</v>
      </c>
      <c r="J149" t="str">
        <f>VLOOKUP(C149,Таблица27[[Brand New]:[Segment]],3,0)</f>
        <v>PREMIUM+</v>
      </c>
      <c r="K149">
        <v>399</v>
      </c>
      <c r="L149">
        <v>395</v>
      </c>
      <c r="M149">
        <v>367</v>
      </c>
      <c r="N149">
        <v>405</v>
      </c>
      <c r="O149">
        <v>391</v>
      </c>
    </row>
    <row r="150" spans="1:15" x14ac:dyDescent="0.25">
      <c r="A150">
        <v>2014</v>
      </c>
      <c r="B150">
        <v>2</v>
      </c>
      <c r="C150" t="s">
        <v>8</v>
      </c>
      <c r="E150" s="1">
        <v>466.26</v>
      </c>
      <c r="F150" s="1">
        <v>375.81</v>
      </c>
      <c r="G150">
        <f t="shared" ref="G150:G169" si="24">D149+E149+F149</f>
        <v>0</v>
      </c>
      <c r="H150" s="11">
        <f>AVERAGE(H154,H158,H162)</f>
        <v>24.41</v>
      </c>
      <c r="I150" s="11">
        <f t="shared" ref="I150:I152" si="25">AVERAGE(I154,I158,I162)</f>
        <v>557.8900000000001</v>
      </c>
      <c r="J150" t="str">
        <f>VLOOKUP(C150,Таблица27[[Brand New]:[Segment]],3,0)</f>
        <v>PREMIUM+</v>
      </c>
      <c r="K150">
        <v>391</v>
      </c>
      <c r="L150">
        <v>399</v>
      </c>
      <c r="M150">
        <v>395</v>
      </c>
      <c r="N150">
        <v>367</v>
      </c>
      <c r="O150">
        <v>397</v>
      </c>
    </row>
    <row r="151" spans="1:15" x14ac:dyDescent="0.25">
      <c r="A151">
        <v>2014</v>
      </c>
      <c r="B151">
        <v>3</v>
      </c>
      <c r="C151" t="s">
        <v>8</v>
      </c>
      <c r="D151" s="1">
        <v>402.1</v>
      </c>
      <c r="E151" s="1">
        <v>171.61</v>
      </c>
      <c r="G151">
        <f t="shared" si="24"/>
        <v>842.06999999999994</v>
      </c>
      <c r="H151">
        <f t="shared" si="23"/>
        <v>842.06999999999994</v>
      </c>
      <c r="I151" s="11">
        <f t="shared" si="25"/>
        <v>277.20000000000005</v>
      </c>
      <c r="J151" t="str">
        <f>VLOOKUP(C151,Таблица27[[Brand New]:[Segment]],3,0)</f>
        <v>PREMIUM+</v>
      </c>
      <c r="K151">
        <v>397</v>
      </c>
      <c r="L151">
        <v>391</v>
      </c>
      <c r="M151">
        <v>399</v>
      </c>
      <c r="N151">
        <v>395</v>
      </c>
      <c r="O151">
        <v>393</v>
      </c>
    </row>
    <row r="152" spans="1:15" x14ac:dyDescent="0.25">
      <c r="A152">
        <v>2014</v>
      </c>
      <c r="B152">
        <v>4</v>
      </c>
      <c r="C152" t="s">
        <v>8</v>
      </c>
      <c r="G152">
        <f t="shared" si="24"/>
        <v>573.71</v>
      </c>
      <c r="H152">
        <f t="shared" si="23"/>
        <v>1415.7800000000002</v>
      </c>
      <c r="I152" s="11">
        <f t="shared" si="25"/>
        <v>580.01333333333343</v>
      </c>
      <c r="J152" t="str">
        <f>VLOOKUP(C152,Таблица27[[Brand New]:[Segment]],3,0)</f>
        <v>PREMIUM+</v>
      </c>
      <c r="K152">
        <v>393</v>
      </c>
      <c r="L152">
        <v>397</v>
      </c>
      <c r="M152">
        <v>391</v>
      </c>
      <c r="N152">
        <v>399</v>
      </c>
      <c r="O152">
        <v>388</v>
      </c>
    </row>
    <row r="153" spans="1:15" x14ac:dyDescent="0.25">
      <c r="A153">
        <v>2015</v>
      </c>
      <c r="B153">
        <v>1</v>
      </c>
      <c r="C153" t="s">
        <v>8</v>
      </c>
      <c r="G153">
        <f t="shared" si="24"/>
        <v>0</v>
      </c>
      <c r="H153">
        <f t="shared" si="23"/>
        <v>573.71</v>
      </c>
      <c r="I153">
        <f t="shared" ref="I153:I169" si="26">SUM(D149:F152)</f>
        <v>1415.7800000000002</v>
      </c>
      <c r="J153" t="str">
        <f>VLOOKUP(C153,Таблица27[[Brand New]:[Segment]],3,0)</f>
        <v>PREMIUM+</v>
      </c>
      <c r="K153">
        <v>388</v>
      </c>
      <c r="L153">
        <v>393</v>
      </c>
      <c r="M153">
        <v>397</v>
      </c>
      <c r="N153">
        <v>391</v>
      </c>
      <c r="O153">
        <v>373</v>
      </c>
    </row>
    <row r="154" spans="1:15" x14ac:dyDescent="0.25">
      <c r="A154">
        <v>2015</v>
      </c>
      <c r="B154">
        <v>2</v>
      </c>
      <c r="C154" t="s">
        <v>8</v>
      </c>
      <c r="G154">
        <f t="shared" si="24"/>
        <v>0</v>
      </c>
      <c r="H154">
        <f t="shared" si="23"/>
        <v>0</v>
      </c>
      <c r="I154">
        <f t="shared" si="26"/>
        <v>1415.7800000000002</v>
      </c>
      <c r="J154" t="str">
        <f>VLOOKUP(C154,Таблица27[[Brand New]:[Segment]],3,0)</f>
        <v>PREMIUM+</v>
      </c>
      <c r="K154">
        <v>373</v>
      </c>
      <c r="L154">
        <v>388</v>
      </c>
      <c r="M154">
        <v>393</v>
      </c>
      <c r="N154">
        <v>397</v>
      </c>
      <c r="O154">
        <v>377</v>
      </c>
    </row>
    <row r="155" spans="1:15" x14ac:dyDescent="0.25">
      <c r="A155">
        <v>2015</v>
      </c>
      <c r="B155">
        <v>3</v>
      </c>
      <c r="C155" t="s">
        <v>8</v>
      </c>
      <c r="G155">
        <f t="shared" si="24"/>
        <v>0</v>
      </c>
      <c r="H155">
        <f t="shared" si="23"/>
        <v>0</v>
      </c>
      <c r="I155">
        <f t="shared" si="26"/>
        <v>573.71</v>
      </c>
      <c r="J155" t="str">
        <f>VLOOKUP(C155,Таблица27[[Brand New]:[Segment]],3,0)</f>
        <v>PREMIUM+</v>
      </c>
      <c r="K155">
        <v>377</v>
      </c>
      <c r="L155">
        <v>373</v>
      </c>
      <c r="M155">
        <v>388</v>
      </c>
      <c r="N155">
        <v>393</v>
      </c>
      <c r="O155">
        <v>368</v>
      </c>
    </row>
    <row r="156" spans="1:15" x14ac:dyDescent="0.25">
      <c r="A156">
        <v>2015</v>
      </c>
      <c r="B156">
        <v>4</v>
      </c>
      <c r="C156" t="s">
        <v>8</v>
      </c>
      <c r="G156">
        <f t="shared" si="24"/>
        <v>0</v>
      </c>
      <c r="H156">
        <f t="shared" si="23"/>
        <v>0</v>
      </c>
      <c r="I156">
        <f t="shared" si="26"/>
        <v>0</v>
      </c>
      <c r="J156" t="str">
        <f>VLOOKUP(C156,Таблица27[[Brand New]:[Segment]],3,0)</f>
        <v>PREMIUM+</v>
      </c>
      <c r="K156">
        <v>368</v>
      </c>
      <c r="L156">
        <v>377</v>
      </c>
      <c r="M156">
        <v>373</v>
      </c>
      <c r="N156">
        <v>388</v>
      </c>
      <c r="O156">
        <v>391</v>
      </c>
    </row>
    <row r="157" spans="1:15" x14ac:dyDescent="0.25">
      <c r="A157">
        <v>2016</v>
      </c>
      <c r="B157">
        <v>1</v>
      </c>
      <c r="C157" t="s">
        <v>8</v>
      </c>
      <c r="G157">
        <f t="shared" si="24"/>
        <v>0</v>
      </c>
      <c r="H157">
        <f t="shared" si="23"/>
        <v>0</v>
      </c>
      <c r="I157">
        <f t="shared" si="26"/>
        <v>0</v>
      </c>
      <c r="J157" t="str">
        <f>VLOOKUP(C157,Таблица27[[Brand New]:[Segment]],3,0)</f>
        <v>PREMIUM+</v>
      </c>
      <c r="K157">
        <v>391</v>
      </c>
      <c r="L157">
        <v>368</v>
      </c>
      <c r="M157">
        <v>377</v>
      </c>
      <c r="N157">
        <v>373</v>
      </c>
      <c r="O157">
        <v>361</v>
      </c>
    </row>
    <row r="158" spans="1:15" x14ac:dyDescent="0.25">
      <c r="A158">
        <v>2016</v>
      </c>
      <c r="B158">
        <v>2</v>
      </c>
      <c r="C158" t="s">
        <v>8</v>
      </c>
      <c r="G158">
        <f t="shared" si="24"/>
        <v>0</v>
      </c>
      <c r="H158">
        <f t="shared" si="23"/>
        <v>0</v>
      </c>
      <c r="I158">
        <f t="shared" si="26"/>
        <v>0</v>
      </c>
      <c r="J158" t="str">
        <f>VLOOKUP(C158,Таблица27[[Brand New]:[Segment]],3,0)</f>
        <v>PREMIUM+</v>
      </c>
      <c r="K158">
        <v>361</v>
      </c>
      <c r="L158">
        <v>391</v>
      </c>
      <c r="M158">
        <v>368</v>
      </c>
      <c r="N158">
        <v>377</v>
      </c>
      <c r="O158">
        <v>334</v>
      </c>
    </row>
    <row r="159" spans="1:15" x14ac:dyDescent="0.25">
      <c r="A159">
        <v>2016</v>
      </c>
      <c r="B159">
        <v>3</v>
      </c>
      <c r="C159" t="s">
        <v>8</v>
      </c>
      <c r="E159" s="1">
        <v>86.61</v>
      </c>
      <c r="F159" s="1">
        <v>98.050000000000011</v>
      </c>
      <c r="G159">
        <f t="shared" si="24"/>
        <v>0</v>
      </c>
      <c r="H159">
        <f t="shared" si="23"/>
        <v>0</v>
      </c>
      <c r="I159">
        <f t="shared" si="26"/>
        <v>0</v>
      </c>
      <c r="J159" t="str">
        <f>VLOOKUP(C159,Таблица27[[Brand New]:[Segment]],3,0)</f>
        <v>PREMIUM+</v>
      </c>
      <c r="K159">
        <v>334</v>
      </c>
      <c r="L159">
        <v>361</v>
      </c>
      <c r="M159">
        <v>391</v>
      </c>
      <c r="N159">
        <v>368</v>
      </c>
      <c r="O159">
        <v>366</v>
      </c>
    </row>
    <row r="160" spans="1:15" x14ac:dyDescent="0.25">
      <c r="A160">
        <v>2016</v>
      </c>
      <c r="B160">
        <v>4</v>
      </c>
      <c r="C160" t="s">
        <v>8</v>
      </c>
      <c r="D160" s="1">
        <v>73.23</v>
      </c>
      <c r="G160">
        <f t="shared" si="24"/>
        <v>184.66000000000003</v>
      </c>
      <c r="H160">
        <f t="shared" si="23"/>
        <v>184.66000000000003</v>
      </c>
      <c r="I160">
        <f t="shared" si="26"/>
        <v>184.66000000000003</v>
      </c>
      <c r="J160" t="str">
        <f>VLOOKUP(C160,Таблица27[[Brand New]:[Segment]],3,0)</f>
        <v>PREMIUM+</v>
      </c>
      <c r="K160">
        <v>366</v>
      </c>
      <c r="L160">
        <v>334</v>
      </c>
      <c r="M160">
        <v>361</v>
      </c>
      <c r="N160">
        <v>391</v>
      </c>
      <c r="O160">
        <v>360</v>
      </c>
    </row>
    <row r="161" spans="1:15" x14ac:dyDescent="0.25">
      <c r="A161">
        <v>2017</v>
      </c>
      <c r="B161">
        <v>1</v>
      </c>
      <c r="C161" t="s">
        <v>8</v>
      </c>
      <c r="G161">
        <f t="shared" si="24"/>
        <v>73.23</v>
      </c>
      <c r="H161">
        <f t="shared" si="23"/>
        <v>257.89000000000004</v>
      </c>
      <c r="I161">
        <f t="shared" si="26"/>
        <v>257.89000000000004</v>
      </c>
      <c r="J161" t="str">
        <f>VLOOKUP(C161,Таблица27[[Brand New]:[Segment]],3,0)</f>
        <v>PREMIUM+</v>
      </c>
      <c r="K161">
        <v>360</v>
      </c>
      <c r="L161">
        <v>366</v>
      </c>
      <c r="M161">
        <v>334</v>
      </c>
      <c r="N161">
        <v>361</v>
      </c>
      <c r="O161">
        <v>336</v>
      </c>
    </row>
    <row r="162" spans="1:15" x14ac:dyDescent="0.25">
      <c r="A162">
        <v>2017</v>
      </c>
      <c r="B162">
        <v>2</v>
      </c>
      <c r="C162" t="s">
        <v>8</v>
      </c>
      <c r="G162">
        <f t="shared" si="24"/>
        <v>0</v>
      </c>
      <c r="H162">
        <f t="shared" si="23"/>
        <v>73.23</v>
      </c>
      <c r="I162">
        <f t="shared" si="26"/>
        <v>257.89000000000004</v>
      </c>
      <c r="J162" t="str">
        <f>VLOOKUP(C162,Таблица27[[Brand New]:[Segment]],3,0)</f>
        <v>PREMIUM+</v>
      </c>
      <c r="K162">
        <v>336</v>
      </c>
      <c r="L162">
        <v>360</v>
      </c>
      <c r="M162">
        <v>366</v>
      </c>
      <c r="N162">
        <v>334</v>
      </c>
      <c r="O162">
        <v>387</v>
      </c>
    </row>
    <row r="163" spans="1:15" x14ac:dyDescent="0.25">
      <c r="A163">
        <v>2017</v>
      </c>
      <c r="B163">
        <v>3</v>
      </c>
      <c r="C163" t="s">
        <v>8</v>
      </c>
      <c r="E163" s="1">
        <v>778.19</v>
      </c>
      <c r="F163" s="1">
        <v>703.96</v>
      </c>
      <c r="G163">
        <f t="shared" si="24"/>
        <v>0</v>
      </c>
      <c r="H163">
        <f t="shared" si="23"/>
        <v>0</v>
      </c>
      <c r="I163">
        <f t="shared" si="26"/>
        <v>257.89000000000004</v>
      </c>
      <c r="J163" t="str">
        <f>VLOOKUP(C163,Таблица27[[Brand New]:[Segment]],3,0)</f>
        <v>PREMIUM+</v>
      </c>
      <c r="K163">
        <v>387</v>
      </c>
      <c r="L163">
        <v>336</v>
      </c>
      <c r="M163">
        <v>360</v>
      </c>
      <c r="N163">
        <v>366</v>
      </c>
      <c r="O163">
        <v>413</v>
      </c>
    </row>
    <row r="164" spans="1:15" x14ac:dyDescent="0.25">
      <c r="A164">
        <v>2017</v>
      </c>
      <c r="B164">
        <v>4</v>
      </c>
      <c r="C164" t="s">
        <v>8</v>
      </c>
      <c r="D164" s="1">
        <v>397.31</v>
      </c>
      <c r="E164" s="1">
        <v>212.47</v>
      </c>
      <c r="G164">
        <f t="shared" si="24"/>
        <v>1482.15</v>
      </c>
      <c r="H164">
        <f t="shared" si="23"/>
        <v>1482.15</v>
      </c>
      <c r="I164">
        <f t="shared" si="26"/>
        <v>1555.38</v>
      </c>
      <c r="J164" t="str">
        <f>VLOOKUP(C164,Таблица27[[Brand New]:[Segment]],3,0)</f>
        <v>PREMIUM+</v>
      </c>
      <c r="K164">
        <v>413</v>
      </c>
      <c r="L164">
        <v>387</v>
      </c>
      <c r="M164">
        <v>336</v>
      </c>
      <c r="N164">
        <v>360</v>
      </c>
      <c r="O164">
        <v>427</v>
      </c>
    </row>
    <row r="165" spans="1:15" x14ac:dyDescent="0.25">
      <c r="A165">
        <v>2018</v>
      </c>
      <c r="B165">
        <v>1</v>
      </c>
      <c r="C165" t="s">
        <v>8</v>
      </c>
      <c r="G165">
        <f t="shared" si="24"/>
        <v>609.78</v>
      </c>
      <c r="H165">
        <f t="shared" si="23"/>
        <v>2091.9299999999998</v>
      </c>
      <c r="I165">
        <f t="shared" si="26"/>
        <v>2091.9299999999998</v>
      </c>
      <c r="J165" t="str">
        <f>VLOOKUP(C165,Таблица27[[Brand New]:[Segment]],3,0)</f>
        <v>PREMIUM+</v>
      </c>
      <c r="K165">
        <v>427</v>
      </c>
      <c r="L165">
        <v>413</v>
      </c>
      <c r="M165">
        <v>387</v>
      </c>
      <c r="N165">
        <v>336</v>
      </c>
      <c r="O165">
        <v>396</v>
      </c>
    </row>
    <row r="166" spans="1:15" x14ac:dyDescent="0.25">
      <c r="A166">
        <v>2018</v>
      </c>
      <c r="B166">
        <v>2</v>
      </c>
      <c r="C166" t="s">
        <v>8</v>
      </c>
      <c r="G166">
        <f t="shared" si="24"/>
        <v>0</v>
      </c>
      <c r="H166">
        <f t="shared" si="23"/>
        <v>609.78</v>
      </c>
      <c r="I166">
        <f t="shared" si="26"/>
        <v>2091.9299999999998</v>
      </c>
      <c r="J166" t="str">
        <f>VLOOKUP(C166,Таблица27[[Brand New]:[Segment]],3,0)</f>
        <v>PREMIUM+</v>
      </c>
      <c r="K166">
        <v>396</v>
      </c>
      <c r="L166">
        <v>427</v>
      </c>
      <c r="M166">
        <v>413</v>
      </c>
      <c r="N166">
        <v>387</v>
      </c>
      <c r="O166">
        <v>408</v>
      </c>
    </row>
    <row r="167" spans="1:15" x14ac:dyDescent="0.25">
      <c r="A167">
        <v>2018</v>
      </c>
      <c r="B167">
        <v>3</v>
      </c>
      <c r="C167" t="s">
        <v>8</v>
      </c>
      <c r="F167" s="1">
        <v>361.99</v>
      </c>
      <c r="G167">
        <f t="shared" si="24"/>
        <v>0</v>
      </c>
      <c r="H167">
        <f t="shared" si="23"/>
        <v>0</v>
      </c>
      <c r="I167">
        <f t="shared" si="26"/>
        <v>2091.9299999999998</v>
      </c>
      <c r="J167" t="str">
        <f>VLOOKUP(C167,Таблица27[[Brand New]:[Segment]],3,0)</f>
        <v>PREMIUM+</v>
      </c>
      <c r="K167">
        <v>408</v>
      </c>
      <c r="L167">
        <v>396</v>
      </c>
      <c r="M167">
        <v>427</v>
      </c>
      <c r="N167">
        <v>413</v>
      </c>
      <c r="O167">
        <v>407</v>
      </c>
    </row>
    <row r="168" spans="1:15" x14ac:dyDescent="0.25">
      <c r="A168">
        <v>2018</v>
      </c>
      <c r="B168">
        <v>4</v>
      </c>
      <c r="C168" t="s">
        <v>8</v>
      </c>
      <c r="D168" s="1">
        <v>1012.82</v>
      </c>
      <c r="E168" s="1">
        <v>992.01</v>
      </c>
      <c r="F168" s="1">
        <v>635.13</v>
      </c>
      <c r="G168">
        <f t="shared" si="24"/>
        <v>361.99</v>
      </c>
      <c r="H168">
        <f t="shared" si="23"/>
        <v>361.99</v>
      </c>
      <c r="I168">
        <f t="shared" si="26"/>
        <v>971.77</v>
      </c>
      <c r="J168" t="str">
        <f>VLOOKUP(C168,Таблица27[[Brand New]:[Segment]],3,0)</f>
        <v>PREMIUM+</v>
      </c>
      <c r="K168">
        <v>407</v>
      </c>
      <c r="L168">
        <v>408</v>
      </c>
      <c r="M168">
        <v>396</v>
      </c>
      <c r="N168">
        <v>427</v>
      </c>
      <c r="O168">
        <v>442</v>
      </c>
    </row>
    <row r="169" spans="1:15" x14ac:dyDescent="0.25">
      <c r="A169">
        <v>2019</v>
      </c>
      <c r="B169">
        <v>1</v>
      </c>
      <c r="C169" t="s">
        <v>8</v>
      </c>
      <c r="G169">
        <f t="shared" si="24"/>
        <v>2639.96</v>
      </c>
      <c r="H169">
        <f t="shared" si="23"/>
        <v>3001.95</v>
      </c>
      <c r="I169">
        <f t="shared" si="26"/>
        <v>3001.95</v>
      </c>
      <c r="J169" t="str">
        <f>VLOOKUP(C169,Таблица27[[Brand New]:[Segment]],3,0)</f>
        <v>PREMIUM+</v>
      </c>
      <c r="K169">
        <v>442</v>
      </c>
      <c r="L169">
        <v>407</v>
      </c>
      <c r="M169">
        <v>408</v>
      </c>
      <c r="N169">
        <v>396</v>
      </c>
      <c r="O169">
        <v>457</v>
      </c>
    </row>
    <row r="170" spans="1:15" x14ac:dyDescent="0.25">
      <c r="A170">
        <v>2014</v>
      </c>
      <c r="B170">
        <v>1</v>
      </c>
      <c r="C170" t="s">
        <v>10</v>
      </c>
      <c r="D170">
        <v>320.42</v>
      </c>
      <c r="E170">
        <v>383.73</v>
      </c>
      <c r="F170" s="2"/>
      <c r="G170" s="11">
        <f>AVERAGE(G174,G178,G182)</f>
        <v>0</v>
      </c>
      <c r="H170" s="11">
        <f>AVERAGE(H174,H178,H182)</f>
        <v>892.48666666666668</v>
      </c>
      <c r="I170" s="11">
        <f>AVERAGE(I174,I178,I182)</f>
        <v>2637.6833333333334</v>
      </c>
      <c r="J170" t="str">
        <f>VLOOKUP(C170,Таблица27[[Brand New]:[Segment]],3,0)</f>
        <v>ЖИВЧИК</v>
      </c>
      <c r="K170">
        <v>733</v>
      </c>
      <c r="L170">
        <v>721</v>
      </c>
      <c r="M170">
        <v>722</v>
      </c>
      <c r="N170">
        <v>760</v>
      </c>
      <c r="O170">
        <v>738</v>
      </c>
    </row>
    <row r="171" spans="1:15" x14ac:dyDescent="0.25">
      <c r="A171">
        <v>2014</v>
      </c>
      <c r="B171">
        <v>2</v>
      </c>
      <c r="C171" t="s">
        <v>10</v>
      </c>
      <c r="D171">
        <v>556.9</v>
      </c>
      <c r="E171">
        <v>417.96000000000004</v>
      </c>
      <c r="F171">
        <v>550.16</v>
      </c>
      <c r="G171">
        <f t="shared" ref="G171:G190" si="27">D170+E170+F170</f>
        <v>704.15000000000009</v>
      </c>
      <c r="H171" s="11">
        <f>AVERAGE(H175,H179,H183)</f>
        <v>338.54333333333329</v>
      </c>
      <c r="I171" s="11">
        <f t="shared" ref="I171:I173" si="28">AVERAGE(I175,I179,I183)</f>
        <v>2402.9666666666667</v>
      </c>
      <c r="J171" t="str">
        <f>VLOOKUP(C171,Таблица27[[Brand New]:[Segment]],3,0)</f>
        <v>ЖИВЧИК</v>
      </c>
      <c r="K171">
        <v>738</v>
      </c>
      <c r="L171">
        <v>733</v>
      </c>
      <c r="M171">
        <v>721</v>
      </c>
      <c r="N171">
        <v>722</v>
      </c>
      <c r="O171">
        <v>710</v>
      </c>
    </row>
    <row r="172" spans="1:15" x14ac:dyDescent="0.25">
      <c r="A172">
        <v>2014</v>
      </c>
      <c r="B172">
        <v>3</v>
      </c>
      <c r="C172" t="s">
        <v>10</v>
      </c>
      <c r="D172" s="2"/>
      <c r="E172" s="2"/>
      <c r="F172" s="2"/>
      <c r="G172">
        <f t="shared" si="27"/>
        <v>1525.02</v>
      </c>
      <c r="H172">
        <f t="shared" si="23"/>
        <v>2229.17</v>
      </c>
      <c r="I172" s="11">
        <f t="shared" si="28"/>
        <v>2471.8633333333332</v>
      </c>
      <c r="J172" t="str">
        <f>VLOOKUP(C172,Таблица27[[Brand New]:[Segment]],3,0)</f>
        <v>ЖИВЧИК</v>
      </c>
      <c r="K172">
        <v>710</v>
      </c>
      <c r="L172">
        <v>738</v>
      </c>
      <c r="M172">
        <v>733</v>
      </c>
      <c r="N172">
        <v>721</v>
      </c>
      <c r="O172">
        <v>719</v>
      </c>
    </row>
    <row r="173" spans="1:15" x14ac:dyDescent="0.25">
      <c r="A173">
        <v>2014</v>
      </c>
      <c r="B173">
        <v>4</v>
      </c>
      <c r="C173" t="s">
        <v>10</v>
      </c>
      <c r="D173" s="2"/>
      <c r="E173" s="2"/>
      <c r="F173" s="2"/>
      <c r="G173">
        <f t="shared" si="27"/>
        <v>0</v>
      </c>
      <c r="H173">
        <f t="shared" si="23"/>
        <v>1525.02</v>
      </c>
      <c r="I173" s="11">
        <f t="shared" si="28"/>
        <v>2936.5133333333329</v>
      </c>
      <c r="J173" t="str">
        <f>VLOOKUP(C173,Таблица27[[Brand New]:[Segment]],3,0)</f>
        <v>ЖИВЧИК</v>
      </c>
      <c r="K173">
        <v>719</v>
      </c>
      <c r="L173">
        <v>710</v>
      </c>
      <c r="M173">
        <v>738</v>
      </c>
      <c r="N173">
        <v>733</v>
      </c>
      <c r="O173">
        <v>701</v>
      </c>
    </row>
    <row r="174" spans="1:15" x14ac:dyDescent="0.25">
      <c r="A174">
        <v>2015</v>
      </c>
      <c r="B174">
        <v>1</v>
      </c>
      <c r="C174" t="s">
        <v>10</v>
      </c>
      <c r="D174">
        <v>595.04</v>
      </c>
      <c r="E174">
        <v>10.67</v>
      </c>
      <c r="F174">
        <v>409.92</v>
      </c>
      <c r="G174">
        <f t="shared" si="27"/>
        <v>0</v>
      </c>
      <c r="H174">
        <f t="shared" si="23"/>
        <v>0</v>
      </c>
      <c r="I174">
        <f t="shared" ref="I174:I190" si="29">SUM(D170:F173)</f>
        <v>2229.17</v>
      </c>
      <c r="J174" t="str">
        <f>VLOOKUP(C174,Таблица27[[Brand New]:[Segment]],3,0)</f>
        <v>ЖИВЧИК</v>
      </c>
      <c r="K174">
        <v>701</v>
      </c>
      <c r="L174">
        <v>719</v>
      </c>
      <c r="M174">
        <v>710</v>
      </c>
      <c r="N174">
        <v>738</v>
      </c>
      <c r="O174">
        <v>723</v>
      </c>
    </row>
    <row r="175" spans="1:15" x14ac:dyDescent="0.25">
      <c r="A175">
        <v>2015</v>
      </c>
      <c r="B175">
        <v>2</v>
      </c>
      <c r="C175" t="s">
        <v>10</v>
      </c>
      <c r="D175">
        <v>635.35</v>
      </c>
      <c r="E175">
        <v>505.96</v>
      </c>
      <c r="F175">
        <v>406.09999999999997</v>
      </c>
      <c r="G175">
        <f t="shared" si="27"/>
        <v>1015.6299999999999</v>
      </c>
      <c r="H175">
        <f t="shared" si="23"/>
        <v>1015.6299999999999</v>
      </c>
      <c r="I175">
        <f t="shared" si="29"/>
        <v>2540.65</v>
      </c>
      <c r="J175" t="str">
        <f>VLOOKUP(C175,Таблица27[[Brand New]:[Segment]],3,0)</f>
        <v>ЖИВЧИК</v>
      </c>
      <c r="K175">
        <v>723</v>
      </c>
      <c r="L175">
        <v>701</v>
      </c>
      <c r="M175">
        <v>719</v>
      </c>
      <c r="N175">
        <v>710</v>
      </c>
      <c r="O175">
        <v>722</v>
      </c>
    </row>
    <row r="176" spans="1:15" x14ac:dyDescent="0.25">
      <c r="A176">
        <v>2015</v>
      </c>
      <c r="B176">
        <v>3</v>
      </c>
      <c r="C176" t="s">
        <v>10</v>
      </c>
      <c r="D176">
        <v>380.95</v>
      </c>
      <c r="E176">
        <v>531.02</v>
      </c>
      <c r="F176" s="2"/>
      <c r="G176">
        <f t="shared" si="27"/>
        <v>1547.4099999999999</v>
      </c>
      <c r="H176">
        <f t="shared" si="23"/>
        <v>2563.04</v>
      </c>
      <c r="I176">
        <f t="shared" si="29"/>
        <v>2563.04</v>
      </c>
      <c r="J176" t="str">
        <f>VLOOKUP(C176,Таблица27[[Brand New]:[Segment]],3,0)</f>
        <v>ЖИВЧИК</v>
      </c>
      <c r="K176">
        <v>722</v>
      </c>
      <c r="L176">
        <v>723</v>
      </c>
      <c r="M176">
        <v>701</v>
      </c>
      <c r="N176">
        <v>719</v>
      </c>
      <c r="O176">
        <v>693</v>
      </c>
    </row>
    <row r="177" spans="1:15" x14ac:dyDescent="0.25">
      <c r="A177">
        <v>2015</v>
      </c>
      <c r="B177">
        <v>4</v>
      </c>
      <c r="C177" t="s">
        <v>10</v>
      </c>
      <c r="G177">
        <f t="shared" si="27"/>
        <v>911.97</v>
      </c>
      <c r="H177">
        <f t="shared" si="23"/>
        <v>2459.38</v>
      </c>
      <c r="I177">
        <f t="shared" si="29"/>
        <v>3475.0099999999998</v>
      </c>
      <c r="J177" t="str">
        <f>VLOOKUP(C177,Таблица27[[Brand New]:[Segment]],3,0)</f>
        <v>ЖИВЧИК</v>
      </c>
      <c r="K177">
        <v>693</v>
      </c>
      <c r="L177">
        <v>722</v>
      </c>
      <c r="M177">
        <v>723</v>
      </c>
      <c r="N177">
        <v>701</v>
      </c>
      <c r="O177">
        <v>700</v>
      </c>
    </row>
    <row r="178" spans="1:15" x14ac:dyDescent="0.25">
      <c r="A178">
        <v>2016</v>
      </c>
      <c r="B178">
        <v>1</v>
      </c>
      <c r="C178" t="s">
        <v>10</v>
      </c>
      <c r="D178" s="2"/>
      <c r="E178" s="2"/>
      <c r="F178" s="2"/>
      <c r="G178">
        <f t="shared" si="27"/>
        <v>0</v>
      </c>
      <c r="H178">
        <f t="shared" si="23"/>
        <v>911.97</v>
      </c>
      <c r="I178">
        <f t="shared" si="29"/>
        <v>3475.0099999999998</v>
      </c>
      <c r="J178" t="str">
        <f>VLOOKUP(C178,Таблица27[[Brand New]:[Segment]],3,0)</f>
        <v>ЖИВЧИК</v>
      </c>
      <c r="K178">
        <v>700</v>
      </c>
      <c r="L178">
        <v>693</v>
      </c>
      <c r="M178">
        <v>722</v>
      </c>
      <c r="N178">
        <v>723</v>
      </c>
      <c r="O178">
        <v>689</v>
      </c>
    </row>
    <row r="179" spans="1:15" x14ac:dyDescent="0.25">
      <c r="A179">
        <v>2016</v>
      </c>
      <c r="B179">
        <v>2</v>
      </c>
      <c r="C179" t="s">
        <v>10</v>
      </c>
      <c r="D179" s="2"/>
      <c r="E179" s="2"/>
      <c r="F179">
        <v>443.38</v>
      </c>
      <c r="G179">
        <f t="shared" si="27"/>
        <v>0</v>
      </c>
      <c r="H179">
        <f t="shared" si="23"/>
        <v>0</v>
      </c>
      <c r="I179">
        <f t="shared" si="29"/>
        <v>2459.38</v>
      </c>
      <c r="J179" t="str">
        <f>VLOOKUP(C179,Таблица27[[Brand New]:[Segment]],3,0)</f>
        <v>ЖИВЧИК</v>
      </c>
      <c r="K179">
        <v>689</v>
      </c>
      <c r="L179">
        <v>700</v>
      </c>
      <c r="M179">
        <v>693</v>
      </c>
      <c r="N179">
        <v>722</v>
      </c>
      <c r="O179">
        <v>666</v>
      </c>
    </row>
    <row r="180" spans="1:15" x14ac:dyDescent="0.25">
      <c r="A180">
        <v>2016</v>
      </c>
      <c r="B180">
        <v>3</v>
      </c>
      <c r="C180" t="s">
        <v>10</v>
      </c>
      <c r="D180">
        <v>557.79999999999995</v>
      </c>
      <c r="E180">
        <v>531.1099999999999</v>
      </c>
      <c r="F180">
        <v>676.58</v>
      </c>
      <c r="G180">
        <f t="shared" si="27"/>
        <v>443.38</v>
      </c>
      <c r="H180">
        <f t="shared" si="23"/>
        <v>443.38</v>
      </c>
      <c r="I180">
        <f t="shared" si="29"/>
        <v>1355.35</v>
      </c>
      <c r="J180" t="str">
        <f>VLOOKUP(C180,Таблица27[[Brand New]:[Segment]],3,0)</f>
        <v>ЖИВЧИК</v>
      </c>
      <c r="K180">
        <v>666</v>
      </c>
      <c r="L180">
        <v>689</v>
      </c>
      <c r="M180">
        <v>700</v>
      </c>
      <c r="N180">
        <v>693</v>
      </c>
      <c r="O180">
        <v>686</v>
      </c>
    </row>
    <row r="181" spans="1:15" x14ac:dyDescent="0.25">
      <c r="A181">
        <v>2016</v>
      </c>
      <c r="B181">
        <v>4</v>
      </c>
      <c r="C181" t="s">
        <v>10</v>
      </c>
      <c r="D181" s="2"/>
      <c r="E181" s="2"/>
      <c r="F181" s="2"/>
      <c r="G181">
        <f t="shared" si="27"/>
        <v>1765.4899999999998</v>
      </c>
      <c r="H181">
        <f t="shared" si="23"/>
        <v>2208.87</v>
      </c>
      <c r="I181">
        <f t="shared" si="29"/>
        <v>2208.87</v>
      </c>
      <c r="J181" t="str">
        <f>VLOOKUP(C181,Таблица27[[Brand New]:[Segment]],3,0)</f>
        <v>ЖИВЧИК</v>
      </c>
      <c r="K181">
        <v>686</v>
      </c>
      <c r="L181">
        <v>666</v>
      </c>
      <c r="M181">
        <v>689</v>
      </c>
      <c r="N181">
        <v>700</v>
      </c>
      <c r="O181">
        <v>705</v>
      </c>
    </row>
    <row r="182" spans="1:15" x14ac:dyDescent="0.25">
      <c r="A182">
        <v>2017</v>
      </c>
      <c r="B182">
        <v>1</v>
      </c>
      <c r="C182" t="s">
        <v>10</v>
      </c>
      <c r="D182" s="2"/>
      <c r="E182" s="2"/>
      <c r="F182" s="2"/>
      <c r="G182">
        <f t="shared" si="27"/>
        <v>0</v>
      </c>
      <c r="H182">
        <f t="shared" si="23"/>
        <v>1765.4899999999998</v>
      </c>
      <c r="I182">
        <f t="shared" si="29"/>
        <v>2208.87</v>
      </c>
      <c r="J182" t="str">
        <f>VLOOKUP(C182,Таблица27[[Brand New]:[Segment]],3,0)</f>
        <v>ЖИВЧИК</v>
      </c>
      <c r="K182">
        <v>705</v>
      </c>
      <c r="L182">
        <v>686</v>
      </c>
      <c r="M182">
        <v>666</v>
      </c>
      <c r="N182">
        <v>689</v>
      </c>
      <c r="O182">
        <v>718</v>
      </c>
    </row>
    <row r="183" spans="1:15" x14ac:dyDescent="0.25">
      <c r="A183">
        <v>2017</v>
      </c>
      <c r="B183">
        <v>2</v>
      </c>
      <c r="C183" t="s">
        <v>10</v>
      </c>
      <c r="D183">
        <v>167.73</v>
      </c>
      <c r="E183">
        <v>878.51</v>
      </c>
      <c r="F183">
        <v>685.47</v>
      </c>
      <c r="G183">
        <f t="shared" si="27"/>
        <v>0</v>
      </c>
      <c r="H183">
        <f t="shared" si="23"/>
        <v>0</v>
      </c>
      <c r="I183">
        <f t="shared" si="29"/>
        <v>2208.87</v>
      </c>
      <c r="J183" t="str">
        <f>VLOOKUP(C183,Таблица27[[Brand New]:[Segment]],3,0)</f>
        <v>ЖИВЧИК</v>
      </c>
      <c r="K183">
        <v>718</v>
      </c>
      <c r="L183">
        <v>705</v>
      </c>
      <c r="M183">
        <v>686</v>
      </c>
      <c r="N183">
        <v>666</v>
      </c>
      <c r="O183">
        <v>763</v>
      </c>
    </row>
    <row r="184" spans="1:15" x14ac:dyDescent="0.25">
      <c r="A184">
        <v>2017</v>
      </c>
      <c r="B184">
        <v>3</v>
      </c>
      <c r="C184" t="s">
        <v>10</v>
      </c>
      <c r="D184">
        <v>661.23</v>
      </c>
      <c r="E184">
        <v>361.23</v>
      </c>
      <c r="F184">
        <v>371.49</v>
      </c>
      <c r="G184">
        <f t="shared" si="27"/>
        <v>1731.71</v>
      </c>
      <c r="H184">
        <f t="shared" si="23"/>
        <v>1731.71</v>
      </c>
      <c r="I184">
        <f t="shared" si="29"/>
        <v>3497.2</v>
      </c>
      <c r="J184" t="str">
        <f>VLOOKUP(C184,Таблица27[[Brand New]:[Segment]],3,0)</f>
        <v>ЖИВЧИК</v>
      </c>
      <c r="K184">
        <v>763</v>
      </c>
      <c r="L184">
        <v>718</v>
      </c>
      <c r="M184">
        <v>705</v>
      </c>
      <c r="N184">
        <v>686</v>
      </c>
      <c r="O184">
        <v>731</v>
      </c>
    </row>
    <row r="185" spans="1:15" x14ac:dyDescent="0.25">
      <c r="A185">
        <v>2017</v>
      </c>
      <c r="B185">
        <v>4</v>
      </c>
      <c r="C185" t="s">
        <v>10</v>
      </c>
      <c r="D185">
        <v>226.5</v>
      </c>
      <c r="E185" s="2"/>
      <c r="F185" s="2"/>
      <c r="G185">
        <f t="shared" si="27"/>
        <v>1393.95</v>
      </c>
      <c r="H185">
        <f t="shared" si="23"/>
        <v>3125.66</v>
      </c>
      <c r="I185">
        <f t="shared" si="29"/>
        <v>3125.66</v>
      </c>
      <c r="J185" t="str">
        <f>VLOOKUP(C185,Таблица27[[Brand New]:[Segment]],3,0)</f>
        <v>ЖИВЧИК</v>
      </c>
      <c r="K185">
        <v>731</v>
      </c>
      <c r="L185">
        <v>763</v>
      </c>
      <c r="M185">
        <v>718</v>
      </c>
      <c r="N185">
        <v>705</v>
      </c>
      <c r="O185">
        <v>745</v>
      </c>
    </row>
    <row r="186" spans="1:15" x14ac:dyDescent="0.25">
      <c r="A186">
        <v>2018</v>
      </c>
      <c r="B186">
        <v>1</v>
      </c>
      <c r="C186" t="s">
        <v>10</v>
      </c>
      <c r="D186" s="2"/>
      <c r="E186" s="2"/>
      <c r="F186" s="2"/>
      <c r="G186">
        <f t="shared" si="27"/>
        <v>226.5</v>
      </c>
      <c r="H186">
        <f t="shared" si="23"/>
        <v>1620.45</v>
      </c>
      <c r="I186">
        <f t="shared" si="29"/>
        <v>3352.16</v>
      </c>
      <c r="J186" t="str">
        <f>VLOOKUP(C186,Таблица27[[Brand New]:[Segment]],3,0)</f>
        <v>ЖИВЧИК</v>
      </c>
      <c r="K186">
        <v>745</v>
      </c>
      <c r="L186">
        <v>731</v>
      </c>
      <c r="M186">
        <v>763</v>
      </c>
      <c r="N186">
        <v>718</v>
      </c>
      <c r="O186">
        <v>773</v>
      </c>
    </row>
    <row r="187" spans="1:15" x14ac:dyDescent="0.25">
      <c r="A187">
        <v>2018</v>
      </c>
      <c r="B187">
        <v>2</v>
      </c>
      <c r="C187" t="s">
        <v>10</v>
      </c>
      <c r="D187">
        <v>448.1</v>
      </c>
      <c r="E187">
        <v>642.62</v>
      </c>
      <c r="F187">
        <v>252.2</v>
      </c>
      <c r="G187">
        <f t="shared" si="27"/>
        <v>0</v>
      </c>
      <c r="H187">
        <f t="shared" si="23"/>
        <v>226.5</v>
      </c>
      <c r="I187">
        <f t="shared" si="29"/>
        <v>3352.16</v>
      </c>
      <c r="J187" t="str">
        <f>VLOOKUP(C187,Таблица27[[Brand New]:[Segment]],3,0)</f>
        <v>ЖИВЧИК</v>
      </c>
      <c r="K187">
        <v>773</v>
      </c>
      <c r="L187">
        <v>745</v>
      </c>
      <c r="M187">
        <v>731</v>
      </c>
      <c r="N187">
        <v>763</v>
      </c>
      <c r="O187">
        <v>780</v>
      </c>
    </row>
    <row r="188" spans="1:15" x14ac:dyDescent="0.25">
      <c r="A188">
        <v>2018</v>
      </c>
      <c r="B188">
        <v>3</v>
      </c>
      <c r="C188" t="s">
        <v>10</v>
      </c>
      <c r="D188">
        <v>278.33</v>
      </c>
      <c r="E188">
        <v>503.22999999999996</v>
      </c>
      <c r="F188">
        <v>202.04000000000002</v>
      </c>
      <c r="G188">
        <f t="shared" si="27"/>
        <v>1342.92</v>
      </c>
      <c r="H188">
        <f t="shared" si="23"/>
        <v>1342.92</v>
      </c>
      <c r="I188">
        <f t="shared" si="29"/>
        <v>2963.37</v>
      </c>
      <c r="J188" t="str">
        <f>VLOOKUP(C188,Таблица27[[Brand New]:[Segment]],3,0)</f>
        <v>ЖИВЧИК</v>
      </c>
      <c r="K188">
        <v>780</v>
      </c>
      <c r="L188">
        <v>773</v>
      </c>
      <c r="M188">
        <v>745</v>
      </c>
      <c r="N188">
        <v>731</v>
      </c>
      <c r="O188">
        <v>730</v>
      </c>
    </row>
    <row r="189" spans="1:15" x14ac:dyDescent="0.25">
      <c r="A189">
        <v>2018</v>
      </c>
      <c r="B189">
        <v>4</v>
      </c>
      <c r="C189" t="s">
        <v>10</v>
      </c>
      <c r="D189">
        <v>90.72</v>
      </c>
      <c r="E189">
        <v>7.42</v>
      </c>
      <c r="F189">
        <v>6.23</v>
      </c>
      <c r="G189">
        <f t="shared" si="27"/>
        <v>983.59999999999991</v>
      </c>
      <c r="H189">
        <f t="shared" si="23"/>
        <v>2326.52</v>
      </c>
      <c r="I189">
        <f t="shared" si="29"/>
        <v>2553.02</v>
      </c>
      <c r="J189" t="str">
        <f>VLOOKUP(C189,Таблица27[[Brand New]:[Segment]],3,0)</f>
        <v>ЖИВЧИК</v>
      </c>
      <c r="K189">
        <v>730</v>
      </c>
      <c r="L189">
        <v>780</v>
      </c>
      <c r="M189">
        <v>773</v>
      </c>
      <c r="N189">
        <v>745</v>
      </c>
      <c r="O189">
        <v>769</v>
      </c>
    </row>
    <row r="190" spans="1:15" x14ac:dyDescent="0.25">
      <c r="A190">
        <v>2019</v>
      </c>
      <c r="B190">
        <v>1</v>
      </c>
      <c r="C190" t="s">
        <v>10</v>
      </c>
      <c r="D190" s="2"/>
      <c r="E190" s="2"/>
      <c r="F190">
        <v>1076.76</v>
      </c>
      <c r="G190">
        <f t="shared" si="27"/>
        <v>104.37</v>
      </c>
      <c r="H190">
        <f t="shared" si="23"/>
        <v>1087.97</v>
      </c>
      <c r="I190">
        <f t="shared" si="29"/>
        <v>2430.89</v>
      </c>
      <c r="J190" t="str">
        <f>VLOOKUP(C190,Таблица27[[Brand New]:[Segment]],3,0)</f>
        <v>ЖИВЧИК</v>
      </c>
      <c r="K190">
        <v>769</v>
      </c>
      <c r="L190">
        <v>730</v>
      </c>
      <c r="M190">
        <v>780</v>
      </c>
      <c r="N190">
        <v>773</v>
      </c>
      <c r="O190">
        <v>754</v>
      </c>
    </row>
    <row r="191" spans="1:15" x14ac:dyDescent="0.25">
      <c r="A191">
        <v>2014</v>
      </c>
      <c r="B191">
        <v>1</v>
      </c>
      <c r="C191" t="s">
        <v>11</v>
      </c>
      <c r="D191">
        <v>432.91999999999996</v>
      </c>
      <c r="E191">
        <v>1124.9799999999998</v>
      </c>
      <c r="F191">
        <v>1016.86</v>
      </c>
      <c r="G191" s="11">
        <f>AVERAGE(G195,G199,G203)</f>
        <v>3181.1</v>
      </c>
      <c r="H191" s="11">
        <f>AVERAGE(H195,H199,H203)</f>
        <v>6229.876666666667</v>
      </c>
      <c r="I191" s="11">
        <f>AVERAGE(I195,I199,I203)</f>
        <v>13297.953333333333</v>
      </c>
      <c r="J191" t="str">
        <f>VLOOKUP(C191,Таблица27[[Brand New]:[Segment]],3,0)</f>
        <v>ЖИВЧИК</v>
      </c>
      <c r="K191">
        <v>926</v>
      </c>
      <c r="L191">
        <v>947</v>
      </c>
      <c r="M191">
        <v>944</v>
      </c>
      <c r="N191">
        <v>961</v>
      </c>
      <c r="O191">
        <v>942</v>
      </c>
    </row>
    <row r="192" spans="1:15" x14ac:dyDescent="0.25">
      <c r="A192">
        <v>2014</v>
      </c>
      <c r="B192">
        <v>2</v>
      </c>
      <c r="C192" t="s">
        <v>11</v>
      </c>
      <c r="D192">
        <v>894.88999999999987</v>
      </c>
      <c r="E192">
        <v>1108.0899999999999</v>
      </c>
      <c r="F192">
        <v>1073.92</v>
      </c>
      <c r="G192">
        <f t="shared" ref="G192:G211" si="30">D191+E191+F191</f>
        <v>2574.7599999999998</v>
      </c>
      <c r="H192" s="11">
        <f>AVERAGE(H196,H200,H204)</f>
        <v>6219.77</v>
      </c>
      <c r="I192" s="11">
        <f t="shared" ref="I192:I194" si="31">AVERAGE(I196,I200,I204)</f>
        <v>13434.269999999999</v>
      </c>
      <c r="J192" t="str">
        <f>VLOOKUP(C192,Таблица27[[Brand New]:[Segment]],3,0)</f>
        <v>ЖИВЧИК</v>
      </c>
      <c r="K192">
        <v>942</v>
      </c>
      <c r="L192">
        <v>926</v>
      </c>
      <c r="M192">
        <v>947</v>
      </c>
      <c r="N192">
        <v>944</v>
      </c>
      <c r="O192">
        <v>937</v>
      </c>
    </row>
    <row r="193" spans="1:15" x14ac:dyDescent="0.25">
      <c r="A193">
        <v>2014</v>
      </c>
      <c r="B193">
        <v>3</v>
      </c>
      <c r="C193" t="s">
        <v>11</v>
      </c>
      <c r="D193">
        <v>893.59000000000015</v>
      </c>
      <c r="E193">
        <v>1044.3800000000001</v>
      </c>
      <c r="F193">
        <v>429.28000000000003</v>
      </c>
      <c r="G193">
        <f t="shared" si="30"/>
        <v>3076.8999999999996</v>
      </c>
      <c r="H193">
        <f t="shared" si="23"/>
        <v>5651.66</v>
      </c>
      <c r="I193" s="11">
        <f t="shared" si="31"/>
        <v>13447.233333333332</v>
      </c>
      <c r="J193" t="str">
        <f>VLOOKUP(C193,Таблица27[[Brand New]:[Segment]],3,0)</f>
        <v>ЖИВЧИК</v>
      </c>
      <c r="K193">
        <v>937</v>
      </c>
      <c r="L193">
        <v>942</v>
      </c>
      <c r="M193">
        <v>926</v>
      </c>
      <c r="N193">
        <v>947</v>
      </c>
      <c r="O193">
        <v>938</v>
      </c>
    </row>
    <row r="194" spans="1:15" x14ac:dyDescent="0.25">
      <c r="A194">
        <v>2014</v>
      </c>
      <c r="B194">
        <v>4</v>
      </c>
      <c r="C194" t="s">
        <v>11</v>
      </c>
      <c r="D194">
        <v>609.32999999999993</v>
      </c>
      <c r="E194">
        <v>1072.0300000000002</v>
      </c>
      <c r="F194">
        <v>1445.9899999999998</v>
      </c>
      <c r="G194">
        <f t="shared" si="30"/>
        <v>2367.2500000000005</v>
      </c>
      <c r="H194">
        <f t="shared" si="23"/>
        <v>5444.15</v>
      </c>
      <c r="I194" s="11">
        <f t="shared" si="31"/>
        <v>13537.333333333334</v>
      </c>
      <c r="J194" t="str">
        <f>VLOOKUP(C194,Таблица27[[Brand New]:[Segment]],3,0)</f>
        <v>ЖИВЧИК</v>
      </c>
      <c r="K194">
        <v>938</v>
      </c>
      <c r="L194">
        <v>937</v>
      </c>
      <c r="M194">
        <v>942</v>
      </c>
      <c r="N194">
        <v>926</v>
      </c>
      <c r="O194">
        <v>928</v>
      </c>
    </row>
    <row r="195" spans="1:15" x14ac:dyDescent="0.25">
      <c r="A195">
        <v>2015</v>
      </c>
      <c r="B195">
        <v>1</v>
      </c>
      <c r="C195" t="s">
        <v>11</v>
      </c>
      <c r="D195">
        <v>345.53000000000003</v>
      </c>
      <c r="E195">
        <v>919.90000000000009</v>
      </c>
      <c r="F195">
        <v>878.53</v>
      </c>
      <c r="G195">
        <f t="shared" si="30"/>
        <v>3127.35</v>
      </c>
      <c r="H195">
        <f t="shared" si="23"/>
        <v>5494.6</v>
      </c>
      <c r="I195">
        <f t="shared" ref="I195:I211" si="32">SUM(D191:F194)</f>
        <v>11146.26</v>
      </c>
      <c r="J195" t="str">
        <f>VLOOKUP(C195,Таблица27[[Brand New]:[Segment]],3,0)</f>
        <v>ЖИВЧИК</v>
      </c>
      <c r="K195">
        <v>928</v>
      </c>
      <c r="L195">
        <v>938</v>
      </c>
      <c r="M195">
        <v>937</v>
      </c>
      <c r="N195">
        <v>942</v>
      </c>
      <c r="O195">
        <v>940</v>
      </c>
    </row>
    <row r="196" spans="1:15" x14ac:dyDescent="0.25">
      <c r="A196">
        <v>2015</v>
      </c>
      <c r="B196">
        <v>2</v>
      </c>
      <c r="C196" t="s">
        <v>11</v>
      </c>
      <c r="D196">
        <v>914.6</v>
      </c>
      <c r="E196">
        <v>1788.7</v>
      </c>
      <c r="F196">
        <v>1477.0700000000002</v>
      </c>
      <c r="G196">
        <f t="shared" si="30"/>
        <v>2143.96</v>
      </c>
      <c r="H196">
        <f t="shared" si="23"/>
        <v>5271.31</v>
      </c>
      <c r="I196">
        <f t="shared" si="32"/>
        <v>10715.460000000001</v>
      </c>
      <c r="J196" t="str">
        <f>VLOOKUP(C196,Таблица27[[Brand New]:[Segment]],3,0)</f>
        <v>ЖИВЧИК</v>
      </c>
      <c r="K196">
        <v>940</v>
      </c>
      <c r="L196">
        <v>928</v>
      </c>
      <c r="M196">
        <v>938</v>
      </c>
      <c r="N196">
        <v>937</v>
      </c>
      <c r="O196">
        <v>932</v>
      </c>
    </row>
    <row r="197" spans="1:15" x14ac:dyDescent="0.25">
      <c r="A197">
        <v>2015</v>
      </c>
      <c r="B197">
        <v>3</v>
      </c>
      <c r="C197" t="s">
        <v>11</v>
      </c>
      <c r="D197">
        <v>1579.8999999999999</v>
      </c>
      <c r="E197">
        <v>1252.4399999999998</v>
      </c>
      <c r="F197">
        <v>769.17</v>
      </c>
      <c r="G197">
        <f t="shared" si="30"/>
        <v>4180.3700000000008</v>
      </c>
      <c r="H197">
        <f t="shared" ref="H197:H253" si="33">SUM(D195:F196)</f>
        <v>6324.33</v>
      </c>
      <c r="I197">
        <f t="shared" si="32"/>
        <v>11818.93</v>
      </c>
      <c r="J197" t="str">
        <f>VLOOKUP(C197,Таблица27[[Brand New]:[Segment]],3,0)</f>
        <v>ЖИВЧИК</v>
      </c>
      <c r="K197">
        <v>932</v>
      </c>
      <c r="L197">
        <v>940</v>
      </c>
      <c r="M197">
        <v>928</v>
      </c>
      <c r="N197">
        <v>938</v>
      </c>
      <c r="O197">
        <v>925</v>
      </c>
    </row>
    <row r="198" spans="1:15" x14ac:dyDescent="0.25">
      <c r="A198">
        <v>2015</v>
      </c>
      <c r="B198">
        <v>4</v>
      </c>
      <c r="C198" t="s">
        <v>11</v>
      </c>
      <c r="D198">
        <v>843.67000000000007</v>
      </c>
      <c r="E198">
        <v>830.75</v>
      </c>
      <c r="F198">
        <v>1425.71</v>
      </c>
      <c r="G198">
        <f t="shared" si="30"/>
        <v>3601.5099999999998</v>
      </c>
      <c r="H198">
        <f t="shared" si="33"/>
        <v>7781.88</v>
      </c>
      <c r="I198">
        <f t="shared" si="32"/>
        <v>13053.19</v>
      </c>
      <c r="J198" t="str">
        <f>VLOOKUP(C198,Таблица27[[Brand New]:[Segment]],3,0)</f>
        <v>ЖИВЧИК</v>
      </c>
      <c r="K198">
        <v>925</v>
      </c>
      <c r="L198">
        <v>932</v>
      </c>
      <c r="M198">
        <v>940</v>
      </c>
      <c r="N198">
        <v>928</v>
      </c>
      <c r="O198">
        <v>925</v>
      </c>
    </row>
    <row r="199" spans="1:15" x14ac:dyDescent="0.25">
      <c r="A199">
        <v>2016</v>
      </c>
      <c r="B199">
        <v>1</v>
      </c>
      <c r="C199" t="s">
        <v>11</v>
      </c>
      <c r="D199">
        <v>1096.74</v>
      </c>
      <c r="E199">
        <v>1122.5899999999999</v>
      </c>
      <c r="F199">
        <v>1769.01</v>
      </c>
      <c r="G199">
        <f t="shared" si="30"/>
        <v>3100.13</v>
      </c>
      <c r="H199">
        <f t="shared" si="33"/>
        <v>6701.64</v>
      </c>
      <c r="I199">
        <f t="shared" si="32"/>
        <v>13025.970000000001</v>
      </c>
      <c r="J199" t="str">
        <f>VLOOKUP(C199,Таблица27[[Brand New]:[Segment]],3,0)</f>
        <v>ЖИВЧИК</v>
      </c>
      <c r="K199">
        <v>925</v>
      </c>
      <c r="L199">
        <v>925</v>
      </c>
      <c r="M199">
        <v>932</v>
      </c>
      <c r="N199">
        <v>940</v>
      </c>
      <c r="O199">
        <v>936</v>
      </c>
    </row>
    <row r="200" spans="1:15" x14ac:dyDescent="0.25">
      <c r="A200">
        <v>2016</v>
      </c>
      <c r="B200">
        <v>2</v>
      </c>
      <c r="C200" t="s">
        <v>11</v>
      </c>
      <c r="D200">
        <v>1981.75</v>
      </c>
      <c r="E200">
        <v>2274.27</v>
      </c>
      <c r="F200">
        <v>983.88</v>
      </c>
      <c r="G200">
        <f t="shared" si="30"/>
        <v>3988.34</v>
      </c>
      <c r="H200">
        <f t="shared" si="33"/>
        <v>7088.47</v>
      </c>
      <c r="I200">
        <f t="shared" si="32"/>
        <v>14870.349999999999</v>
      </c>
      <c r="J200" t="str">
        <f>VLOOKUP(C200,Таблица27[[Brand New]:[Segment]],3,0)</f>
        <v>ЖИВЧИК</v>
      </c>
      <c r="K200">
        <v>936</v>
      </c>
      <c r="L200">
        <v>925</v>
      </c>
      <c r="M200">
        <v>925</v>
      </c>
      <c r="N200">
        <v>932</v>
      </c>
      <c r="O200">
        <v>911</v>
      </c>
    </row>
    <row r="201" spans="1:15" x14ac:dyDescent="0.25">
      <c r="A201">
        <v>2016</v>
      </c>
      <c r="B201">
        <v>3</v>
      </c>
      <c r="C201" t="s">
        <v>11</v>
      </c>
      <c r="D201">
        <v>873.78</v>
      </c>
      <c r="E201">
        <v>1541.0500000000002</v>
      </c>
      <c r="F201">
        <v>762.74000000000012</v>
      </c>
      <c r="G201">
        <f t="shared" si="30"/>
        <v>5239.9000000000005</v>
      </c>
      <c r="H201">
        <f t="shared" si="33"/>
        <v>9228.24</v>
      </c>
      <c r="I201">
        <f t="shared" si="32"/>
        <v>15929.88</v>
      </c>
      <c r="J201" t="str">
        <f>VLOOKUP(C201,Таблица27[[Brand New]:[Segment]],3,0)</f>
        <v>ЖИВЧИК</v>
      </c>
      <c r="K201">
        <v>911</v>
      </c>
      <c r="L201">
        <v>936</v>
      </c>
      <c r="M201">
        <v>925</v>
      </c>
      <c r="N201">
        <v>925</v>
      </c>
      <c r="O201">
        <v>919</v>
      </c>
    </row>
    <row r="202" spans="1:15" x14ac:dyDescent="0.25">
      <c r="A202">
        <v>2016</v>
      </c>
      <c r="B202">
        <v>4</v>
      </c>
      <c r="C202" t="s">
        <v>11</v>
      </c>
      <c r="D202">
        <v>1018.36</v>
      </c>
      <c r="E202">
        <v>1004.1999999999999</v>
      </c>
      <c r="F202">
        <v>1293.2599999999998</v>
      </c>
      <c r="G202">
        <f t="shared" si="30"/>
        <v>3177.57</v>
      </c>
      <c r="H202">
        <f t="shared" si="33"/>
        <v>8417.4700000000012</v>
      </c>
      <c r="I202">
        <f t="shared" si="32"/>
        <v>15505.94</v>
      </c>
      <c r="J202" t="str">
        <f>VLOOKUP(C202,Таблица27[[Brand New]:[Segment]],3,0)</f>
        <v>ЖИВЧИК</v>
      </c>
      <c r="K202">
        <v>919</v>
      </c>
      <c r="L202">
        <v>911</v>
      </c>
      <c r="M202">
        <v>936</v>
      </c>
      <c r="N202">
        <v>925</v>
      </c>
      <c r="O202">
        <v>943</v>
      </c>
    </row>
    <row r="203" spans="1:15" x14ac:dyDescent="0.25">
      <c r="A203">
        <v>2017</v>
      </c>
      <c r="B203">
        <v>1</v>
      </c>
      <c r="C203" t="s">
        <v>11</v>
      </c>
      <c r="D203">
        <v>823.16000000000008</v>
      </c>
      <c r="E203">
        <v>802.33999999999992</v>
      </c>
      <c r="F203">
        <v>1358.21</v>
      </c>
      <c r="G203">
        <f t="shared" si="30"/>
        <v>3315.8199999999997</v>
      </c>
      <c r="H203">
        <f t="shared" si="33"/>
        <v>6493.3899999999994</v>
      </c>
      <c r="I203">
        <f t="shared" si="32"/>
        <v>15721.630000000001</v>
      </c>
      <c r="J203" t="str">
        <f>VLOOKUP(C203,Таблица27[[Brand New]:[Segment]],3,0)</f>
        <v>ЖИВЧИК</v>
      </c>
      <c r="K203">
        <v>943</v>
      </c>
      <c r="L203">
        <v>919</v>
      </c>
      <c r="M203">
        <v>911</v>
      </c>
      <c r="N203">
        <v>936</v>
      </c>
      <c r="O203">
        <v>941</v>
      </c>
    </row>
    <row r="204" spans="1:15" x14ac:dyDescent="0.25">
      <c r="A204">
        <v>2017</v>
      </c>
      <c r="B204">
        <v>2</v>
      </c>
      <c r="C204" t="s">
        <v>11</v>
      </c>
      <c r="D204">
        <v>1413.44</v>
      </c>
      <c r="E204">
        <v>595.86</v>
      </c>
      <c r="F204">
        <v>1106.49</v>
      </c>
      <c r="G204">
        <f t="shared" si="30"/>
        <v>2983.71</v>
      </c>
      <c r="H204">
        <f t="shared" si="33"/>
        <v>6299.53</v>
      </c>
      <c r="I204">
        <f t="shared" si="32"/>
        <v>14717.000000000004</v>
      </c>
      <c r="J204" t="str">
        <f>VLOOKUP(C204,Таблица27[[Brand New]:[Segment]],3,0)</f>
        <v>ЖИВЧИК</v>
      </c>
      <c r="K204">
        <v>941</v>
      </c>
      <c r="L204">
        <v>943</v>
      </c>
      <c r="M204">
        <v>919</v>
      </c>
      <c r="N204">
        <v>911</v>
      </c>
      <c r="O204">
        <v>977</v>
      </c>
    </row>
    <row r="205" spans="1:15" x14ac:dyDescent="0.25">
      <c r="A205">
        <v>2017</v>
      </c>
      <c r="B205">
        <v>3</v>
      </c>
      <c r="C205" t="s">
        <v>11</v>
      </c>
      <c r="D205">
        <v>912.7</v>
      </c>
      <c r="E205">
        <v>775.96</v>
      </c>
      <c r="F205">
        <v>948.88999999999987</v>
      </c>
      <c r="G205">
        <f t="shared" si="30"/>
        <v>3115.79</v>
      </c>
      <c r="H205">
        <f t="shared" si="33"/>
        <v>6099.4999999999991</v>
      </c>
      <c r="I205">
        <f t="shared" si="32"/>
        <v>12592.89</v>
      </c>
      <c r="J205" t="str">
        <f>VLOOKUP(C205,Таблица27[[Brand New]:[Segment]],3,0)</f>
        <v>ЖИВЧИК</v>
      </c>
      <c r="K205">
        <v>977</v>
      </c>
      <c r="L205">
        <v>941</v>
      </c>
      <c r="M205">
        <v>943</v>
      </c>
      <c r="N205">
        <v>919</v>
      </c>
      <c r="O205">
        <v>928</v>
      </c>
    </row>
    <row r="206" spans="1:15" x14ac:dyDescent="0.25">
      <c r="A206">
        <v>2017</v>
      </c>
      <c r="B206">
        <v>4</v>
      </c>
      <c r="C206" t="s">
        <v>11</v>
      </c>
      <c r="D206">
        <v>711.66000000000008</v>
      </c>
      <c r="E206">
        <v>812.47</v>
      </c>
      <c r="F206">
        <v>1328.61</v>
      </c>
      <c r="G206">
        <f t="shared" si="30"/>
        <v>2637.55</v>
      </c>
      <c r="H206">
        <f t="shared" si="33"/>
        <v>5753.34</v>
      </c>
      <c r="I206">
        <f t="shared" si="32"/>
        <v>12052.869999999999</v>
      </c>
      <c r="J206" t="str">
        <f>VLOOKUP(C206,Таблица27[[Brand New]:[Segment]],3,0)</f>
        <v>ЖИВЧИК</v>
      </c>
      <c r="K206">
        <v>928</v>
      </c>
      <c r="L206">
        <v>977</v>
      </c>
      <c r="M206">
        <v>941</v>
      </c>
      <c r="N206">
        <v>943</v>
      </c>
      <c r="O206">
        <v>940</v>
      </c>
    </row>
    <row r="207" spans="1:15" x14ac:dyDescent="0.25">
      <c r="A207">
        <v>2018</v>
      </c>
      <c r="B207">
        <v>1</v>
      </c>
      <c r="C207" t="s">
        <v>11</v>
      </c>
      <c r="D207">
        <v>827.03000000000009</v>
      </c>
      <c r="E207">
        <v>703.3599999999999</v>
      </c>
      <c r="F207">
        <v>564.91000000000008</v>
      </c>
      <c r="G207">
        <f t="shared" si="30"/>
        <v>2852.74</v>
      </c>
      <c r="H207">
        <f t="shared" si="33"/>
        <v>5490.29</v>
      </c>
      <c r="I207">
        <f t="shared" si="32"/>
        <v>11589.789999999999</v>
      </c>
      <c r="J207" t="str">
        <f>VLOOKUP(C207,Таблица27[[Brand New]:[Segment]],3,0)</f>
        <v>ЖИВЧИК</v>
      </c>
      <c r="K207">
        <v>940</v>
      </c>
      <c r="L207">
        <v>928</v>
      </c>
      <c r="M207">
        <v>977</v>
      </c>
      <c r="N207">
        <v>941</v>
      </c>
      <c r="O207">
        <v>983</v>
      </c>
    </row>
    <row r="208" spans="1:15" x14ac:dyDescent="0.25">
      <c r="A208">
        <v>2018</v>
      </c>
      <c r="B208">
        <v>2</v>
      </c>
      <c r="C208" t="s">
        <v>11</v>
      </c>
      <c r="D208">
        <v>1015.8</v>
      </c>
      <c r="E208">
        <v>1759.7199999999998</v>
      </c>
      <c r="F208">
        <v>2099.09</v>
      </c>
      <c r="G208">
        <f t="shared" si="30"/>
        <v>2095.3000000000002</v>
      </c>
      <c r="H208">
        <f t="shared" si="33"/>
        <v>4948.04</v>
      </c>
      <c r="I208">
        <f t="shared" si="32"/>
        <v>10701.380000000001</v>
      </c>
      <c r="J208" t="str">
        <f>VLOOKUP(C208,Таблица27[[Brand New]:[Segment]],3,0)</f>
        <v>ЖИВЧИК</v>
      </c>
      <c r="K208">
        <v>983</v>
      </c>
      <c r="L208">
        <v>940</v>
      </c>
      <c r="M208">
        <v>928</v>
      </c>
      <c r="N208">
        <v>977</v>
      </c>
      <c r="O208">
        <v>973</v>
      </c>
    </row>
    <row r="209" spans="1:15" x14ac:dyDescent="0.25">
      <c r="A209">
        <v>2018</v>
      </c>
      <c r="B209">
        <v>3</v>
      </c>
      <c r="C209" t="s">
        <v>11</v>
      </c>
      <c r="D209">
        <v>2439.91</v>
      </c>
      <c r="E209">
        <v>2423.5600000000004</v>
      </c>
      <c r="F209">
        <v>1730.3300000000002</v>
      </c>
      <c r="G209">
        <f t="shared" si="30"/>
        <v>4874.6099999999997</v>
      </c>
      <c r="H209">
        <f t="shared" si="33"/>
        <v>6969.91</v>
      </c>
      <c r="I209">
        <f t="shared" si="32"/>
        <v>12460.199999999999</v>
      </c>
      <c r="J209" t="str">
        <f>VLOOKUP(C209,Таблица27[[Brand New]:[Segment]],3,0)</f>
        <v>ЖИВЧИК</v>
      </c>
      <c r="K209">
        <v>973</v>
      </c>
      <c r="L209">
        <v>983</v>
      </c>
      <c r="M209">
        <v>940</v>
      </c>
      <c r="N209">
        <v>928</v>
      </c>
      <c r="O209">
        <v>980</v>
      </c>
    </row>
    <row r="210" spans="1:15" x14ac:dyDescent="0.25">
      <c r="A210">
        <v>2018</v>
      </c>
      <c r="B210">
        <v>4</v>
      </c>
      <c r="C210" t="s">
        <v>11</v>
      </c>
      <c r="D210">
        <v>1144.4599999999998</v>
      </c>
      <c r="E210">
        <v>1741.7299999999996</v>
      </c>
      <c r="F210">
        <v>2444.0299999999997</v>
      </c>
      <c r="G210">
        <f t="shared" si="30"/>
        <v>6593.8</v>
      </c>
      <c r="H210">
        <f t="shared" si="33"/>
        <v>11468.41</v>
      </c>
      <c r="I210">
        <f t="shared" si="32"/>
        <v>16416.45</v>
      </c>
      <c r="J210" t="str">
        <f>VLOOKUP(C210,Таблица27[[Brand New]:[Segment]],3,0)</f>
        <v>ЖИВЧИК</v>
      </c>
      <c r="K210">
        <v>980</v>
      </c>
      <c r="L210">
        <v>973</v>
      </c>
      <c r="M210">
        <v>983</v>
      </c>
      <c r="N210">
        <v>940</v>
      </c>
      <c r="O210">
        <v>981</v>
      </c>
    </row>
    <row r="211" spans="1:15" x14ac:dyDescent="0.25">
      <c r="A211">
        <v>2019</v>
      </c>
      <c r="B211">
        <v>1</v>
      </c>
      <c r="C211" t="s">
        <v>11</v>
      </c>
      <c r="D211">
        <v>800.36</v>
      </c>
      <c r="E211">
        <v>1079.6299999999999</v>
      </c>
      <c r="F211">
        <v>1480.1</v>
      </c>
      <c r="G211">
        <f t="shared" si="30"/>
        <v>5330.2199999999993</v>
      </c>
      <c r="H211">
        <f t="shared" si="33"/>
        <v>11924.02</v>
      </c>
      <c r="I211">
        <f t="shared" si="32"/>
        <v>18893.93</v>
      </c>
      <c r="J211" t="str">
        <f>VLOOKUP(C211,Таблица27[[Brand New]:[Segment]],3,0)</f>
        <v>ЖИВЧИК</v>
      </c>
      <c r="K211">
        <v>981</v>
      </c>
      <c r="L211">
        <v>980</v>
      </c>
      <c r="M211">
        <v>973</v>
      </c>
      <c r="N211">
        <v>983</v>
      </c>
      <c r="O211">
        <v>969</v>
      </c>
    </row>
    <row r="212" spans="1:15" x14ac:dyDescent="0.25">
      <c r="A212">
        <v>2014</v>
      </c>
      <c r="B212">
        <v>1</v>
      </c>
      <c r="C212" t="s">
        <v>12</v>
      </c>
      <c r="D212" s="2"/>
      <c r="E212" s="2"/>
      <c r="F212" s="2"/>
      <c r="G212" s="11">
        <f>AVERAGE(G216,G220,G224)</f>
        <v>0</v>
      </c>
      <c r="H212" s="11">
        <f>AVERAGE(H216,H220,H224)</f>
        <v>0</v>
      </c>
      <c r="I212" s="11">
        <f>AVERAGE(I216,I220,I224)</f>
        <v>0</v>
      </c>
      <c r="J212" t="str">
        <f>VLOOKUP(C212,Таблица27[[Brand New]:[Segment]],3,0)</f>
        <v>ЖИВЧИК</v>
      </c>
      <c r="K212">
        <v>411</v>
      </c>
      <c r="L212">
        <v>399</v>
      </c>
      <c r="M212">
        <v>411</v>
      </c>
      <c r="N212">
        <v>447</v>
      </c>
      <c r="O212">
        <v>412</v>
      </c>
    </row>
    <row r="213" spans="1:15" x14ac:dyDescent="0.25">
      <c r="A213">
        <v>2014</v>
      </c>
      <c r="B213">
        <v>2</v>
      </c>
      <c r="C213" t="s">
        <v>12</v>
      </c>
      <c r="D213" s="2"/>
      <c r="E213" s="2"/>
      <c r="F213" s="2"/>
      <c r="G213">
        <f t="shared" ref="G213:G232" si="34">D212+E212+F212</f>
        <v>0</v>
      </c>
      <c r="H213" s="11">
        <f>AVERAGE(H217,H221,H225)</f>
        <v>0</v>
      </c>
      <c r="I213" s="11">
        <f t="shared" ref="I213:I215" si="35">AVERAGE(I217,I221,I225)</f>
        <v>0</v>
      </c>
      <c r="J213" t="str">
        <f>VLOOKUP(C213,Таблица27[[Brand New]:[Segment]],3,0)</f>
        <v>ЖИВЧИК</v>
      </c>
      <c r="K213">
        <v>412</v>
      </c>
      <c r="L213">
        <v>411</v>
      </c>
      <c r="M213">
        <v>399</v>
      </c>
      <c r="N213">
        <v>411</v>
      </c>
      <c r="O213">
        <v>431</v>
      </c>
    </row>
    <row r="214" spans="1:15" x14ac:dyDescent="0.25">
      <c r="A214">
        <v>2014</v>
      </c>
      <c r="B214">
        <v>3</v>
      </c>
      <c r="C214" t="s">
        <v>12</v>
      </c>
      <c r="D214" s="2"/>
      <c r="E214" s="2"/>
      <c r="F214" s="2"/>
      <c r="G214">
        <f t="shared" si="34"/>
        <v>0</v>
      </c>
      <c r="H214">
        <f t="shared" si="33"/>
        <v>0</v>
      </c>
      <c r="I214" s="11">
        <f t="shared" si="35"/>
        <v>715.14</v>
      </c>
      <c r="J214" t="str">
        <f>VLOOKUP(C214,Таблица27[[Brand New]:[Segment]],3,0)</f>
        <v>ЖИВЧИК</v>
      </c>
      <c r="K214">
        <v>431</v>
      </c>
      <c r="L214">
        <v>412</v>
      </c>
      <c r="M214">
        <v>411</v>
      </c>
      <c r="N214">
        <v>399</v>
      </c>
      <c r="O214">
        <v>430</v>
      </c>
    </row>
    <row r="215" spans="1:15" x14ac:dyDescent="0.25">
      <c r="A215">
        <v>2014</v>
      </c>
      <c r="B215">
        <v>4</v>
      </c>
      <c r="C215" t="s">
        <v>12</v>
      </c>
      <c r="D215" s="2"/>
      <c r="E215" s="2"/>
      <c r="F215" s="2"/>
      <c r="G215">
        <f t="shared" si="34"/>
        <v>0</v>
      </c>
      <c r="H215">
        <f t="shared" si="33"/>
        <v>0</v>
      </c>
      <c r="I215" s="11">
        <f t="shared" si="35"/>
        <v>741.49000000000012</v>
      </c>
      <c r="J215" t="str">
        <f>VLOOKUP(C215,Таблица27[[Brand New]:[Segment]],3,0)</f>
        <v>ЖИВЧИК</v>
      </c>
      <c r="K215">
        <v>430</v>
      </c>
      <c r="L215">
        <v>431</v>
      </c>
      <c r="M215">
        <v>412</v>
      </c>
      <c r="N215">
        <v>411</v>
      </c>
      <c r="O215">
        <v>408</v>
      </c>
    </row>
    <row r="216" spans="1:15" x14ac:dyDescent="0.25">
      <c r="A216">
        <v>2015</v>
      </c>
      <c r="B216">
        <v>1</v>
      </c>
      <c r="C216" t="s">
        <v>12</v>
      </c>
      <c r="D216" s="2"/>
      <c r="E216" s="2"/>
      <c r="F216" s="2"/>
      <c r="G216">
        <f t="shared" si="34"/>
        <v>0</v>
      </c>
      <c r="H216">
        <f t="shared" si="33"/>
        <v>0</v>
      </c>
      <c r="I216">
        <f t="shared" ref="I216:I232" si="36">SUM(D212:F215)</f>
        <v>0</v>
      </c>
      <c r="J216" t="str">
        <f>VLOOKUP(C216,Таблица27[[Brand New]:[Segment]],3,0)</f>
        <v>ЖИВЧИК</v>
      </c>
      <c r="K216">
        <v>408</v>
      </c>
      <c r="L216">
        <v>430</v>
      </c>
      <c r="M216">
        <v>431</v>
      </c>
      <c r="N216">
        <v>412</v>
      </c>
      <c r="O216">
        <v>436</v>
      </c>
    </row>
    <row r="217" spans="1:15" x14ac:dyDescent="0.25">
      <c r="A217">
        <v>2015</v>
      </c>
      <c r="B217">
        <v>2</v>
      </c>
      <c r="C217" t="s">
        <v>12</v>
      </c>
      <c r="D217" s="2"/>
      <c r="E217" s="2"/>
      <c r="F217" s="2"/>
      <c r="G217">
        <f t="shared" si="34"/>
        <v>0</v>
      </c>
      <c r="H217">
        <f t="shared" si="33"/>
        <v>0</v>
      </c>
      <c r="I217">
        <f t="shared" si="36"/>
        <v>0</v>
      </c>
      <c r="J217" t="str">
        <f>VLOOKUP(C217,Таблица27[[Brand New]:[Segment]],3,0)</f>
        <v>ЖИВЧИК</v>
      </c>
      <c r="K217">
        <v>436</v>
      </c>
      <c r="L217">
        <v>408</v>
      </c>
      <c r="M217">
        <v>430</v>
      </c>
      <c r="N217">
        <v>431</v>
      </c>
      <c r="O217">
        <v>435</v>
      </c>
    </row>
    <row r="218" spans="1:15" x14ac:dyDescent="0.25">
      <c r="A218">
        <v>2015</v>
      </c>
      <c r="B218">
        <v>3</v>
      </c>
      <c r="C218" t="s">
        <v>12</v>
      </c>
      <c r="D218" s="2"/>
      <c r="E218" s="2"/>
      <c r="F218" s="2"/>
      <c r="G218">
        <f t="shared" si="34"/>
        <v>0</v>
      </c>
      <c r="H218">
        <f t="shared" si="33"/>
        <v>0</v>
      </c>
      <c r="I218">
        <f t="shared" si="36"/>
        <v>0</v>
      </c>
      <c r="J218" t="str">
        <f>VLOOKUP(C218,Таблица27[[Brand New]:[Segment]],3,0)</f>
        <v>ЖИВЧИК</v>
      </c>
      <c r="K218">
        <v>435</v>
      </c>
      <c r="L218">
        <v>436</v>
      </c>
      <c r="M218">
        <v>408</v>
      </c>
      <c r="N218">
        <v>430</v>
      </c>
      <c r="O218">
        <v>440</v>
      </c>
    </row>
    <row r="219" spans="1:15" x14ac:dyDescent="0.25">
      <c r="A219">
        <v>2015</v>
      </c>
      <c r="B219">
        <v>4</v>
      </c>
      <c r="C219" t="s">
        <v>12</v>
      </c>
      <c r="D219" s="2"/>
      <c r="E219" s="2"/>
      <c r="F219" s="2"/>
      <c r="G219">
        <f t="shared" si="34"/>
        <v>0</v>
      </c>
      <c r="H219">
        <f t="shared" si="33"/>
        <v>0</v>
      </c>
      <c r="I219">
        <f t="shared" si="36"/>
        <v>0</v>
      </c>
      <c r="J219" t="str">
        <f>VLOOKUP(C219,Таблица27[[Brand New]:[Segment]],3,0)</f>
        <v>ЖИВЧИК</v>
      </c>
      <c r="K219">
        <v>440</v>
      </c>
      <c r="L219">
        <v>435</v>
      </c>
      <c r="M219">
        <v>436</v>
      </c>
      <c r="N219">
        <v>408</v>
      </c>
      <c r="O219">
        <v>428</v>
      </c>
    </row>
    <row r="220" spans="1:15" x14ac:dyDescent="0.25">
      <c r="A220">
        <v>2016</v>
      </c>
      <c r="B220">
        <v>1</v>
      </c>
      <c r="C220" t="s">
        <v>12</v>
      </c>
      <c r="D220" s="2"/>
      <c r="E220" s="2"/>
      <c r="F220" s="2"/>
      <c r="G220">
        <f t="shared" si="34"/>
        <v>0</v>
      </c>
      <c r="H220">
        <f t="shared" si="33"/>
        <v>0</v>
      </c>
      <c r="I220">
        <f t="shared" si="36"/>
        <v>0</v>
      </c>
      <c r="J220" t="str">
        <f>VLOOKUP(C220,Таблица27[[Brand New]:[Segment]],3,0)</f>
        <v>ЖИВЧИК</v>
      </c>
      <c r="K220">
        <v>428</v>
      </c>
      <c r="L220">
        <v>440</v>
      </c>
      <c r="M220">
        <v>435</v>
      </c>
      <c r="N220">
        <v>436</v>
      </c>
      <c r="O220">
        <v>442</v>
      </c>
    </row>
    <row r="221" spans="1:15" x14ac:dyDescent="0.25">
      <c r="A221">
        <v>2016</v>
      </c>
      <c r="B221">
        <v>2</v>
      </c>
      <c r="C221" t="s">
        <v>12</v>
      </c>
      <c r="D221" s="2"/>
      <c r="E221" s="2"/>
      <c r="F221" s="2"/>
      <c r="G221">
        <f t="shared" si="34"/>
        <v>0</v>
      </c>
      <c r="H221">
        <f t="shared" si="33"/>
        <v>0</v>
      </c>
      <c r="I221">
        <f t="shared" si="36"/>
        <v>0</v>
      </c>
      <c r="J221" t="str">
        <f>VLOOKUP(C221,Таблица27[[Brand New]:[Segment]],3,0)</f>
        <v>ЖИВЧИК</v>
      </c>
      <c r="K221">
        <v>442</v>
      </c>
      <c r="L221">
        <v>428</v>
      </c>
      <c r="M221">
        <v>440</v>
      </c>
      <c r="N221">
        <v>435</v>
      </c>
      <c r="O221">
        <v>402</v>
      </c>
    </row>
    <row r="222" spans="1:15" x14ac:dyDescent="0.25">
      <c r="A222">
        <v>2016</v>
      </c>
      <c r="B222">
        <v>3</v>
      </c>
      <c r="C222" t="s">
        <v>12</v>
      </c>
      <c r="D222" s="2"/>
      <c r="E222" s="2"/>
      <c r="F222" s="2"/>
      <c r="G222">
        <f t="shared" si="34"/>
        <v>0</v>
      </c>
      <c r="H222">
        <f t="shared" si="33"/>
        <v>0</v>
      </c>
      <c r="I222">
        <f t="shared" si="36"/>
        <v>0</v>
      </c>
      <c r="J222" t="str">
        <f>VLOOKUP(C222,Таблица27[[Brand New]:[Segment]],3,0)</f>
        <v>ЖИВЧИК</v>
      </c>
      <c r="K222">
        <v>402</v>
      </c>
      <c r="L222">
        <v>442</v>
      </c>
      <c r="M222">
        <v>428</v>
      </c>
      <c r="N222">
        <v>440</v>
      </c>
      <c r="O222">
        <v>428</v>
      </c>
    </row>
    <row r="223" spans="1:15" x14ac:dyDescent="0.25">
      <c r="A223">
        <v>2016</v>
      </c>
      <c r="B223">
        <v>4</v>
      </c>
      <c r="C223" t="s">
        <v>12</v>
      </c>
      <c r="D223" s="2"/>
      <c r="E223" s="2"/>
      <c r="F223" s="2"/>
      <c r="G223">
        <f t="shared" si="34"/>
        <v>0</v>
      </c>
      <c r="H223">
        <f t="shared" si="33"/>
        <v>0</v>
      </c>
      <c r="I223">
        <f t="shared" si="36"/>
        <v>0</v>
      </c>
      <c r="J223" t="str">
        <f>VLOOKUP(C223,Таблица27[[Brand New]:[Segment]],3,0)</f>
        <v>ЖИВЧИК</v>
      </c>
      <c r="K223">
        <v>428</v>
      </c>
      <c r="L223">
        <v>402</v>
      </c>
      <c r="M223">
        <v>442</v>
      </c>
      <c r="N223">
        <v>428</v>
      </c>
      <c r="O223">
        <v>449</v>
      </c>
    </row>
    <row r="224" spans="1:15" x14ac:dyDescent="0.25">
      <c r="A224">
        <v>2017</v>
      </c>
      <c r="B224">
        <v>1</v>
      </c>
      <c r="C224" t="s">
        <v>12</v>
      </c>
      <c r="D224" s="2"/>
      <c r="E224" s="2"/>
      <c r="F224" s="2"/>
      <c r="G224">
        <f t="shared" si="34"/>
        <v>0</v>
      </c>
      <c r="H224">
        <f t="shared" si="33"/>
        <v>0</v>
      </c>
      <c r="I224">
        <f t="shared" si="36"/>
        <v>0</v>
      </c>
      <c r="J224" t="str">
        <f>VLOOKUP(C224,Таблица27[[Brand New]:[Segment]],3,0)</f>
        <v>ЖИВЧИК</v>
      </c>
      <c r="K224">
        <v>449</v>
      </c>
      <c r="L224">
        <v>428</v>
      </c>
      <c r="M224">
        <v>402</v>
      </c>
      <c r="N224">
        <v>442</v>
      </c>
      <c r="O224">
        <v>423</v>
      </c>
    </row>
    <row r="225" spans="1:15" x14ac:dyDescent="0.25">
      <c r="A225">
        <v>2017</v>
      </c>
      <c r="B225">
        <v>2</v>
      </c>
      <c r="C225" t="s">
        <v>12</v>
      </c>
      <c r="D225">
        <v>728.12000000000012</v>
      </c>
      <c r="E225">
        <v>795</v>
      </c>
      <c r="F225">
        <v>622.29999999999995</v>
      </c>
      <c r="G225">
        <f t="shared" si="34"/>
        <v>0</v>
      </c>
      <c r="H225">
        <f t="shared" si="33"/>
        <v>0</v>
      </c>
      <c r="I225">
        <f t="shared" si="36"/>
        <v>0</v>
      </c>
      <c r="J225" t="str">
        <f>VLOOKUP(C225,Таблица27[[Brand New]:[Segment]],3,0)</f>
        <v>ЖИВЧИК</v>
      </c>
      <c r="K225">
        <v>423</v>
      </c>
      <c r="L225">
        <v>449</v>
      </c>
      <c r="M225">
        <v>428</v>
      </c>
      <c r="N225">
        <v>402</v>
      </c>
      <c r="O225">
        <v>500</v>
      </c>
    </row>
    <row r="226" spans="1:15" x14ac:dyDescent="0.25">
      <c r="A226">
        <v>2017</v>
      </c>
      <c r="B226">
        <v>3</v>
      </c>
      <c r="C226" t="s">
        <v>12</v>
      </c>
      <c r="D226">
        <v>79.05</v>
      </c>
      <c r="E226" s="2"/>
      <c r="F226" s="2"/>
      <c r="G226">
        <f t="shared" si="34"/>
        <v>2145.42</v>
      </c>
      <c r="H226">
        <f t="shared" si="33"/>
        <v>2145.42</v>
      </c>
      <c r="I226">
        <f t="shared" si="36"/>
        <v>2145.42</v>
      </c>
      <c r="J226" t="str">
        <f>VLOOKUP(C226,Таблица27[[Brand New]:[Segment]],3,0)</f>
        <v>ЖИВЧИК</v>
      </c>
      <c r="K226">
        <v>500</v>
      </c>
      <c r="L226">
        <v>423</v>
      </c>
      <c r="M226">
        <v>449</v>
      </c>
      <c r="N226">
        <v>428</v>
      </c>
      <c r="O226">
        <v>481</v>
      </c>
    </row>
    <row r="227" spans="1:15" x14ac:dyDescent="0.25">
      <c r="A227">
        <v>2017</v>
      </c>
      <c r="B227">
        <v>4</v>
      </c>
      <c r="C227" t="s">
        <v>12</v>
      </c>
      <c r="D227">
        <v>273.69</v>
      </c>
      <c r="E227">
        <v>1105.6199999999999</v>
      </c>
      <c r="F227">
        <v>146.57</v>
      </c>
      <c r="G227">
        <f t="shared" si="34"/>
        <v>79.05</v>
      </c>
      <c r="H227">
        <f t="shared" si="33"/>
        <v>2224.4700000000003</v>
      </c>
      <c r="I227">
        <f t="shared" si="36"/>
        <v>2224.4700000000003</v>
      </c>
      <c r="J227" t="str">
        <f>VLOOKUP(C227,Таблица27[[Brand New]:[Segment]],3,0)</f>
        <v>ЖИВЧИК</v>
      </c>
      <c r="K227">
        <v>481</v>
      </c>
      <c r="L227">
        <v>500</v>
      </c>
      <c r="M227">
        <v>423</v>
      </c>
      <c r="N227">
        <v>449</v>
      </c>
      <c r="O227">
        <v>513</v>
      </c>
    </row>
    <row r="228" spans="1:15" x14ac:dyDescent="0.25">
      <c r="A228">
        <v>2018</v>
      </c>
      <c r="B228">
        <v>1</v>
      </c>
      <c r="C228" t="s">
        <v>12</v>
      </c>
      <c r="D228" s="2"/>
      <c r="E228" s="2"/>
      <c r="F228">
        <v>386.61</v>
      </c>
      <c r="G228">
        <f t="shared" si="34"/>
        <v>1525.8799999999999</v>
      </c>
      <c r="H228">
        <f t="shared" si="33"/>
        <v>1604.9299999999998</v>
      </c>
      <c r="I228">
        <f t="shared" si="36"/>
        <v>3750.3500000000004</v>
      </c>
      <c r="J228" t="str">
        <f>VLOOKUP(C228,Таблица27[[Brand New]:[Segment]],3,0)</f>
        <v>ЖИВЧИК</v>
      </c>
      <c r="K228">
        <v>513</v>
      </c>
      <c r="L228">
        <v>481</v>
      </c>
      <c r="M228">
        <v>500</v>
      </c>
      <c r="N228">
        <v>423</v>
      </c>
      <c r="O228">
        <v>546</v>
      </c>
    </row>
    <row r="229" spans="1:15" x14ac:dyDescent="0.25">
      <c r="A229">
        <v>2018</v>
      </c>
      <c r="B229">
        <v>2</v>
      </c>
      <c r="C229" t="s">
        <v>12</v>
      </c>
      <c r="D229">
        <v>844.29</v>
      </c>
      <c r="E229" s="2"/>
      <c r="F229" s="2"/>
      <c r="G229">
        <f t="shared" si="34"/>
        <v>386.61</v>
      </c>
      <c r="H229">
        <f t="shared" si="33"/>
        <v>1912.4899999999998</v>
      </c>
      <c r="I229">
        <f t="shared" si="36"/>
        <v>4136.96</v>
      </c>
      <c r="J229" t="str">
        <f>VLOOKUP(C229,Таблица27[[Brand New]:[Segment]],3,0)</f>
        <v>ЖИВЧИК</v>
      </c>
      <c r="K229">
        <v>546</v>
      </c>
      <c r="L229">
        <v>513</v>
      </c>
      <c r="M229">
        <v>481</v>
      </c>
      <c r="N229">
        <v>500</v>
      </c>
      <c r="O229">
        <v>521</v>
      </c>
    </row>
    <row r="230" spans="1:15" x14ac:dyDescent="0.25">
      <c r="A230">
        <v>2018</v>
      </c>
      <c r="B230">
        <v>3</v>
      </c>
      <c r="C230" t="s">
        <v>12</v>
      </c>
      <c r="D230" s="2"/>
      <c r="E230" s="2"/>
      <c r="F230" s="2"/>
      <c r="G230">
        <f t="shared" si="34"/>
        <v>844.29</v>
      </c>
      <c r="H230">
        <f t="shared" si="33"/>
        <v>1230.9000000000001</v>
      </c>
      <c r="I230">
        <f t="shared" si="36"/>
        <v>2835.83</v>
      </c>
      <c r="J230" t="str">
        <f>VLOOKUP(C230,Таблица27[[Brand New]:[Segment]],3,0)</f>
        <v>ЖИВЧИК</v>
      </c>
      <c r="K230">
        <v>521</v>
      </c>
      <c r="L230">
        <v>546</v>
      </c>
      <c r="M230">
        <v>513</v>
      </c>
      <c r="N230">
        <v>481</v>
      </c>
      <c r="O230">
        <v>482</v>
      </c>
    </row>
    <row r="231" spans="1:15" x14ac:dyDescent="0.25">
      <c r="A231">
        <v>2018</v>
      </c>
      <c r="B231">
        <v>4</v>
      </c>
      <c r="C231" t="s">
        <v>12</v>
      </c>
      <c r="D231">
        <v>995.14</v>
      </c>
      <c r="E231">
        <v>118.69</v>
      </c>
      <c r="F231" s="2"/>
      <c r="G231">
        <f t="shared" si="34"/>
        <v>0</v>
      </c>
      <c r="H231">
        <f t="shared" si="33"/>
        <v>844.29</v>
      </c>
      <c r="I231">
        <f t="shared" si="36"/>
        <v>2756.7799999999997</v>
      </c>
      <c r="J231" t="str">
        <f>VLOOKUP(C231,Таблица27[[Brand New]:[Segment]],3,0)</f>
        <v>ЖИВЧИК</v>
      </c>
      <c r="K231">
        <v>482</v>
      </c>
      <c r="L231">
        <v>521</v>
      </c>
      <c r="M231">
        <v>546</v>
      </c>
      <c r="N231">
        <v>513</v>
      </c>
      <c r="O231">
        <v>536</v>
      </c>
    </row>
    <row r="232" spans="1:15" x14ac:dyDescent="0.25">
      <c r="A232">
        <v>2019</v>
      </c>
      <c r="B232">
        <v>1</v>
      </c>
      <c r="C232" t="s">
        <v>12</v>
      </c>
      <c r="D232">
        <v>742.19</v>
      </c>
      <c r="E232">
        <v>371.04</v>
      </c>
      <c r="F232">
        <v>397.77</v>
      </c>
      <c r="G232">
        <f t="shared" si="34"/>
        <v>1113.83</v>
      </c>
      <c r="H232">
        <f t="shared" si="33"/>
        <v>1113.83</v>
      </c>
      <c r="I232">
        <f t="shared" si="36"/>
        <v>2344.73</v>
      </c>
      <c r="J232" t="str">
        <f>VLOOKUP(C232,Таблица27[[Brand New]:[Segment]],3,0)</f>
        <v>ЖИВЧИК</v>
      </c>
      <c r="K232">
        <v>536</v>
      </c>
      <c r="L232">
        <v>482</v>
      </c>
      <c r="M232">
        <v>521</v>
      </c>
      <c r="N232">
        <v>546</v>
      </c>
      <c r="O232">
        <v>495</v>
      </c>
    </row>
    <row r="233" spans="1:15" x14ac:dyDescent="0.25">
      <c r="A233">
        <v>2014</v>
      </c>
      <c r="B233">
        <v>1</v>
      </c>
      <c r="C233" t="s">
        <v>51</v>
      </c>
      <c r="D233" s="1">
        <v>358.91</v>
      </c>
      <c r="E233" s="1">
        <v>1.3</v>
      </c>
      <c r="F233" s="1">
        <v>0.46</v>
      </c>
      <c r="G233" s="11">
        <f>AVERAGE(G237,G241,G245)</f>
        <v>43.243333333333332</v>
      </c>
      <c r="H233" s="11">
        <f>AVERAGE(H237,H241,H245)</f>
        <v>352.72333333333336</v>
      </c>
      <c r="I233" s="11">
        <f>AVERAGE(I237,I241,I245)</f>
        <v>628.42333333333329</v>
      </c>
      <c r="J233" t="str">
        <f>VLOOKUP(C233,Таблица27[[Brand New]:[Segment]],3,0)</f>
        <v>ЖИВЧИК</v>
      </c>
      <c r="K233">
        <v>743</v>
      </c>
      <c r="L233">
        <v>735</v>
      </c>
      <c r="M233">
        <v>729</v>
      </c>
      <c r="N233">
        <v>769</v>
      </c>
      <c r="O233">
        <v>743</v>
      </c>
    </row>
    <row r="234" spans="1:15" x14ac:dyDescent="0.25">
      <c r="A234">
        <v>2014</v>
      </c>
      <c r="B234">
        <v>2</v>
      </c>
      <c r="C234" t="s">
        <v>51</v>
      </c>
      <c r="G234">
        <f t="shared" ref="G234:G253" si="37">D233+E233+F233</f>
        <v>360.67</v>
      </c>
      <c r="H234" s="11">
        <f>AVERAGE(H238,H242,H246)</f>
        <v>198.72</v>
      </c>
      <c r="I234" s="11">
        <f t="shared" ref="I234:I236" si="38">AVERAGE(I238,I242,I246)</f>
        <v>508.2</v>
      </c>
      <c r="J234" t="str">
        <f>VLOOKUP(C234,Таблица27[[Brand New]:[Segment]],3,0)</f>
        <v>ЖИВЧИК</v>
      </c>
      <c r="K234">
        <v>743</v>
      </c>
      <c r="L234">
        <v>743</v>
      </c>
      <c r="M234">
        <v>735</v>
      </c>
      <c r="N234">
        <v>729</v>
      </c>
      <c r="O234">
        <v>748</v>
      </c>
    </row>
    <row r="235" spans="1:15" x14ac:dyDescent="0.25">
      <c r="A235">
        <v>2014</v>
      </c>
      <c r="B235">
        <v>3</v>
      </c>
      <c r="C235" t="s">
        <v>51</v>
      </c>
      <c r="G235">
        <f t="shared" si="37"/>
        <v>0</v>
      </c>
      <c r="H235">
        <f t="shared" si="33"/>
        <v>360.67</v>
      </c>
      <c r="I235" s="11">
        <f t="shared" si="38"/>
        <v>755.24666666666656</v>
      </c>
      <c r="J235" t="str">
        <f>VLOOKUP(C235,Таблица27[[Brand New]:[Segment]],3,0)</f>
        <v>ЖИВЧИК</v>
      </c>
      <c r="K235">
        <v>748</v>
      </c>
      <c r="L235">
        <v>743</v>
      </c>
      <c r="M235">
        <v>743</v>
      </c>
      <c r="N235">
        <v>735</v>
      </c>
      <c r="O235">
        <v>744</v>
      </c>
    </row>
    <row r="236" spans="1:15" x14ac:dyDescent="0.25">
      <c r="A236">
        <v>2014</v>
      </c>
      <c r="B236">
        <v>4</v>
      </c>
      <c r="C236" t="s">
        <v>51</v>
      </c>
      <c r="F236" s="1">
        <v>129.72999999999999</v>
      </c>
      <c r="G236">
        <f t="shared" si="37"/>
        <v>0</v>
      </c>
      <c r="H236">
        <f t="shared" si="33"/>
        <v>0</v>
      </c>
      <c r="I236" s="11">
        <f t="shared" si="38"/>
        <v>755.24666666666656</v>
      </c>
      <c r="J236" t="str">
        <f>VLOOKUP(C236,Таблица27[[Brand New]:[Segment]],3,0)</f>
        <v>ЖИВЧИК</v>
      </c>
      <c r="K236">
        <v>744</v>
      </c>
      <c r="L236">
        <v>748</v>
      </c>
      <c r="M236">
        <v>743</v>
      </c>
      <c r="N236">
        <v>743</v>
      </c>
      <c r="O236">
        <v>722</v>
      </c>
    </row>
    <row r="237" spans="1:15" x14ac:dyDescent="0.25">
      <c r="A237">
        <v>2015</v>
      </c>
      <c r="B237">
        <v>1</v>
      </c>
      <c r="C237" t="s">
        <v>51</v>
      </c>
      <c r="D237" s="1">
        <v>466.43</v>
      </c>
      <c r="G237">
        <f t="shared" si="37"/>
        <v>129.72999999999999</v>
      </c>
      <c r="H237">
        <f t="shared" si="33"/>
        <v>129.72999999999999</v>
      </c>
      <c r="I237">
        <f t="shared" ref="I237:I253" si="39">SUM(D233:F236)</f>
        <v>490.4</v>
      </c>
      <c r="J237" t="str">
        <f>VLOOKUP(C237,Таблица27[[Brand New]:[Segment]],3,0)</f>
        <v>ЖИВЧИК</v>
      </c>
      <c r="K237">
        <v>722</v>
      </c>
      <c r="L237">
        <v>744</v>
      </c>
      <c r="M237">
        <v>748</v>
      </c>
      <c r="N237">
        <v>743</v>
      </c>
      <c r="O237">
        <v>740</v>
      </c>
    </row>
    <row r="238" spans="1:15" x14ac:dyDescent="0.25">
      <c r="A238">
        <v>2015</v>
      </c>
      <c r="B238">
        <v>2</v>
      </c>
      <c r="C238" t="s">
        <v>51</v>
      </c>
      <c r="G238">
        <f t="shared" si="37"/>
        <v>466.43</v>
      </c>
      <c r="H238">
        <f t="shared" si="33"/>
        <v>596.16</v>
      </c>
      <c r="I238">
        <f t="shared" si="39"/>
        <v>596.16</v>
      </c>
      <c r="J238" t="str">
        <f>VLOOKUP(C238,Таблица27[[Brand New]:[Segment]],3,0)</f>
        <v>ЖИВЧИК</v>
      </c>
      <c r="K238">
        <v>740</v>
      </c>
      <c r="L238">
        <v>722</v>
      </c>
      <c r="M238">
        <v>744</v>
      </c>
      <c r="N238">
        <v>748</v>
      </c>
      <c r="O238">
        <v>733</v>
      </c>
    </row>
    <row r="239" spans="1:15" x14ac:dyDescent="0.25">
      <c r="A239">
        <v>2015</v>
      </c>
      <c r="B239">
        <v>3</v>
      </c>
      <c r="C239" t="s">
        <v>51</v>
      </c>
      <c r="D239" s="1">
        <v>215.91</v>
      </c>
      <c r="E239" s="1">
        <v>531.73</v>
      </c>
      <c r="F239" s="1">
        <v>180.8</v>
      </c>
      <c r="G239">
        <f t="shared" si="37"/>
        <v>0</v>
      </c>
      <c r="H239">
        <f t="shared" si="33"/>
        <v>466.43</v>
      </c>
      <c r="I239">
        <f t="shared" si="39"/>
        <v>596.16</v>
      </c>
      <c r="J239" t="str">
        <f>VLOOKUP(C239,Таблица27[[Brand New]:[Segment]],3,0)</f>
        <v>ЖИВЧИК</v>
      </c>
      <c r="K239">
        <v>733</v>
      </c>
      <c r="L239">
        <v>740</v>
      </c>
      <c r="M239">
        <v>722</v>
      </c>
      <c r="N239">
        <v>744</v>
      </c>
      <c r="O239">
        <v>733</v>
      </c>
    </row>
    <row r="240" spans="1:15" x14ac:dyDescent="0.25">
      <c r="A240">
        <v>2015</v>
      </c>
      <c r="B240">
        <v>4</v>
      </c>
      <c r="C240" t="s">
        <v>51</v>
      </c>
      <c r="G240">
        <f t="shared" si="37"/>
        <v>928.44</v>
      </c>
      <c r="H240">
        <f t="shared" si="33"/>
        <v>928.44</v>
      </c>
      <c r="I240">
        <f t="shared" si="39"/>
        <v>1524.6</v>
      </c>
      <c r="J240" t="str">
        <f>VLOOKUP(C240,Таблица27[[Brand New]:[Segment]],3,0)</f>
        <v>ЖИВЧИК</v>
      </c>
      <c r="K240">
        <v>733</v>
      </c>
      <c r="L240">
        <v>733</v>
      </c>
      <c r="M240">
        <v>740</v>
      </c>
      <c r="N240">
        <v>722</v>
      </c>
      <c r="O240">
        <v>716</v>
      </c>
    </row>
    <row r="241" spans="1:15" x14ac:dyDescent="0.25">
      <c r="A241">
        <v>2016</v>
      </c>
      <c r="B241">
        <v>1</v>
      </c>
      <c r="C241" t="s">
        <v>51</v>
      </c>
      <c r="G241">
        <f t="shared" si="37"/>
        <v>0</v>
      </c>
      <c r="H241">
        <f t="shared" si="33"/>
        <v>928.44</v>
      </c>
      <c r="I241">
        <f t="shared" si="39"/>
        <v>1394.8700000000001</v>
      </c>
      <c r="J241" t="str">
        <f>VLOOKUP(C241,Таблица27[[Brand New]:[Segment]],3,0)</f>
        <v>ЖИВЧИК</v>
      </c>
      <c r="K241">
        <v>716</v>
      </c>
      <c r="L241">
        <v>733</v>
      </c>
      <c r="M241">
        <v>733</v>
      </c>
      <c r="N241">
        <v>740</v>
      </c>
      <c r="O241">
        <v>741</v>
      </c>
    </row>
    <row r="242" spans="1:15" x14ac:dyDescent="0.25">
      <c r="A242">
        <v>2016</v>
      </c>
      <c r="B242">
        <v>2</v>
      </c>
      <c r="C242" t="s">
        <v>51</v>
      </c>
      <c r="G242">
        <f t="shared" si="37"/>
        <v>0</v>
      </c>
      <c r="H242">
        <f t="shared" si="33"/>
        <v>0</v>
      </c>
      <c r="I242">
        <f t="shared" si="39"/>
        <v>928.44</v>
      </c>
      <c r="J242" t="str">
        <f>VLOOKUP(C242,Таблица27[[Brand New]:[Segment]],3,0)</f>
        <v>ЖИВЧИК</v>
      </c>
      <c r="K242">
        <v>741</v>
      </c>
      <c r="L242">
        <v>716</v>
      </c>
      <c r="M242">
        <v>733</v>
      </c>
      <c r="N242">
        <v>733</v>
      </c>
      <c r="O242">
        <v>713</v>
      </c>
    </row>
    <row r="243" spans="1:15" x14ac:dyDescent="0.25">
      <c r="A243">
        <v>2016</v>
      </c>
      <c r="B243">
        <v>3</v>
      </c>
      <c r="C243" t="s">
        <v>51</v>
      </c>
      <c r="G243">
        <f t="shared" si="37"/>
        <v>0</v>
      </c>
      <c r="H243">
        <f t="shared" si="33"/>
        <v>0</v>
      </c>
      <c r="I243">
        <f t="shared" si="39"/>
        <v>928.44</v>
      </c>
      <c r="J243" t="str">
        <f>VLOOKUP(C243,Таблица27[[Brand New]:[Segment]],3,0)</f>
        <v>ЖИВЧИК</v>
      </c>
      <c r="K243">
        <v>713</v>
      </c>
      <c r="L243">
        <v>741</v>
      </c>
      <c r="M243">
        <v>716</v>
      </c>
      <c r="N243">
        <v>733</v>
      </c>
      <c r="O243">
        <v>699</v>
      </c>
    </row>
    <row r="244" spans="1:15" x14ac:dyDescent="0.25">
      <c r="A244">
        <v>2016</v>
      </c>
      <c r="B244">
        <v>4</v>
      </c>
      <c r="C244" t="s">
        <v>51</v>
      </c>
      <c r="G244">
        <f t="shared" si="37"/>
        <v>0</v>
      </c>
      <c r="H244">
        <f t="shared" si="33"/>
        <v>0</v>
      </c>
      <c r="I244">
        <f t="shared" si="39"/>
        <v>0</v>
      </c>
      <c r="J244" t="str">
        <f>VLOOKUP(C244,Таблица27[[Brand New]:[Segment]],3,0)</f>
        <v>ЖИВЧИК</v>
      </c>
      <c r="K244">
        <v>699</v>
      </c>
      <c r="L244">
        <v>713</v>
      </c>
      <c r="M244">
        <v>741</v>
      </c>
      <c r="N244">
        <v>716</v>
      </c>
      <c r="O244">
        <v>698</v>
      </c>
    </row>
    <row r="245" spans="1:15" x14ac:dyDescent="0.25">
      <c r="A245">
        <v>2017</v>
      </c>
      <c r="B245">
        <v>1</v>
      </c>
      <c r="C245" t="s">
        <v>51</v>
      </c>
      <c r="G245">
        <f t="shared" si="37"/>
        <v>0</v>
      </c>
      <c r="H245">
        <f t="shared" si="33"/>
        <v>0</v>
      </c>
      <c r="I245">
        <f t="shared" si="39"/>
        <v>0</v>
      </c>
      <c r="J245" t="str">
        <f>VLOOKUP(C245,Таблица27[[Brand New]:[Segment]],3,0)</f>
        <v>ЖИВЧИК</v>
      </c>
      <c r="K245">
        <v>698</v>
      </c>
      <c r="L245">
        <v>699</v>
      </c>
      <c r="M245">
        <v>713</v>
      </c>
      <c r="N245">
        <v>741</v>
      </c>
      <c r="O245">
        <v>686</v>
      </c>
    </row>
    <row r="246" spans="1:15" x14ac:dyDescent="0.25">
      <c r="A246">
        <v>2017</v>
      </c>
      <c r="B246">
        <v>2</v>
      </c>
      <c r="C246" t="s">
        <v>51</v>
      </c>
      <c r="E246" s="1">
        <v>463.62</v>
      </c>
      <c r="F246" s="1">
        <v>277.52</v>
      </c>
      <c r="G246">
        <f t="shared" si="37"/>
        <v>0</v>
      </c>
      <c r="H246">
        <f t="shared" si="33"/>
        <v>0</v>
      </c>
      <c r="I246">
        <f t="shared" si="39"/>
        <v>0</v>
      </c>
      <c r="J246" t="str">
        <f>VLOOKUP(C246,Таблица27[[Brand New]:[Segment]],3,0)</f>
        <v>ЖИВЧИК</v>
      </c>
      <c r="K246">
        <v>686</v>
      </c>
      <c r="L246">
        <v>698</v>
      </c>
      <c r="M246">
        <v>699</v>
      </c>
      <c r="N246">
        <v>713</v>
      </c>
      <c r="O246">
        <v>702</v>
      </c>
    </row>
    <row r="247" spans="1:15" x14ac:dyDescent="0.25">
      <c r="A247">
        <v>2017</v>
      </c>
      <c r="B247">
        <v>3</v>
      </c>
      <c r="C247" t="s">
        <v>51</v>
      </c>
      <c r="G247">
        <f t="shared" si="37"/>
        <v>741.14</v>
      </c>
      <c r="H247">
        <f t="shared" si="33"/>
        <v>741.14</v>
      </c>
      <c r="I247">
        <f t="shared" si="39"/>
        <v>741.14</v>
      </c>
      <c r="J247" t="str">
        <f>VLOOKUP(C247,Таблица27[[Brand New]:[Segment]],3,0)</f>
        <v>ЖИВЧИК</v>
      </c>
      <c r="K247">
        <v>702</v>
      </c>
      <c r="L247">
        <v>686</v>
      </c>
      <c r="M247">
        <v>698</v>
      </c>
      <c r="N247">
        <v>699</v>
      </c>
      <c r="O247">
        <v>703</v>
      </c>
    </row>
    <row r="248" spans="1:15" x14ac:dyDescent="0.25">
      <c r="A248">
        <v>2017</v>
      </c>
      <c r="B248">
        <v>4</v>
      </c>
      <c r="C248" t="s">
        <v>51</v>
      </c>
      <c r="G248">
        <f t="shared" si="37"/>
        <v>0</v>
      </c>
      <c r="H248">
        <f t="shared" si="33"/>
        <v>741.14</v>
      </c>
      <c r="I248">
        <f t="shared" si="39"/>
        <v>741.14</v>
      </c>
      <c r="J248" t="str">
        <f>VLOOKUP(C248,Таблица27[[Brand New]:[Segment]],3,0)</f>
        <v>ЖИВЧИК</v>
      </c>
      <c r="K248">
        <v>703</v>
      </c>
      <c r="L248">
        <v>702</v>
      </c>
      <c r="M248">
        <v>686</v>
      </c>
      <c r="N248">
        <v>698</v>
      </c>
      <c r="O248">
        <v>723</v>
      </c>
    </row>
    <row r="249" spans="1:15" x14ac:dyDescent="0.25">
      <c r="A249">
        <v>2018</v>
      </c>
      <c r="B249">
        <v>1</v>
      </c>
      <c r="C249" t="s">
        <v>51</v>
      </c>
      <c r="G249">
        <f t="shared" si="37"/>
        <v>0</v>
      </c>
      <c r="H249">
        <f t="shared" si="33"/>
        <v>0</v>
      </c>
      <c r="I249">
        <f t="shared" si="39"/>
        <v>741.14</v>
      </c>
      <c r="J249" t="str">
        <f>VLOOKUP(C249,Таблица27[[Brand New]:[Segment]],3,0)</f>
        <v>ЖИВЧИК</v>
      </c>
      <c r="K249">
        <v>723</v>
      </c>
      <c r="L249">
        <v>703</v>
      </c>
      <c r="M249">
        <v>702</v>
      </c>
      <c r="N249">
        <v>686</v>
      </c>
      <c r="O249">
        <v>718</v>
      </c>
    </row>
    <row r="250" spans="1:15" x14ac:dyDescent="0.25">
      <c r="A250">
        <v>2018</v>
      </c>
      <c r="B250">
        <v>2</v>
      </c>
      <c r="C250" t="s">
        <v>51</v>
      </c>
      <c r="G250">
        <f t="shared" si="37"/>
        <v>0</v>
      </c>
      <c r="H250">
        <f t="shared" si="33"/>
        <v>0</v>
      </c>
      <c r="I250">
        <f t="shared" si="39"/>
        <v>741.14</v>
      </c>
      <c r="J250" t="str">
        <f>VLOOKUP(C250,Таблица27[[Brand New]:[Segment]],3,0)</f>
        <v>ЖИВЧИК</v>
      </c>
      <c r="K250">
        <v>718</v>
      </c>
      <c r="L250">
        <v>723</v>
      </c>
      <c r="M250">
        <v>703</v>
      </c>
      <c r="N250">
        <v>702</v>
      </c>
      <c r="O250">
        <v>673</v>
      </c>
    </row>
    <row r="251" spans="1:15" x14ac:dyDescent="0.25">
      <c r="A251">
        <v>2018</v>
      </c>
      <c r="B251">
        <v>3</v>
      </c>
      <c r="C251" t="s">
        <v>51</v>
      </c>
      <c r="G251">
        <f t="shared" si="37"/>
        <v>0</v>
      </c>
      <c r="H251">
        <f t="shared" si="33"/>
        <v>0</v>
      </c>
      <c r="I251">
        <f t="shared" si="39"/>
        <v>0</v>
      </c>
      <c r="J251" t="str">
        <f>VLOOKUP(C251,Таблица27[[Brand New]:[Segment]],3,0)</f>
        <v>ЖИВЧИК</v>
      </c>
      <c r="K251">
        <v>673</v>
      </c>
      <c r="L251">
        <v>718</v>
      </c>
      <c r="M251">
        <v>723</v>
      </c>
      <c r="N251">
        <v>703</v>
      </c>
      <c r="O251">
        <v>664</v>
      </c>
    </row>
    <row r="252" spans="1:15" x14ac:dyDescent="0.25">
      <c r="A252">
        <v>2018</v>
      </c>
      <c r="B252">
        <v>4</v>
      </c>
      <c r="C252" t="s">
        <v>51</v>
      </c>
      <c r="G252">
        <f t="shared" si="37"/>
        <v>0</v>
      </c>
      <c r="H252">
        <f t="shared" si="33"/>
        <v>0</v>
      </c>
      <c r="I252">
        <f t="shared" si="39"/>
        <v>0</v>
      </c>
      <c r="J252" t="str">
        <f>VLOOKUP(C252,Таблица27[[Brand New]:[Segment]],3,0)</f>
        <v>ЖИВЧИК</v>
      </c>
      <c r="K252">
        <v>664</v>
      </c>
      <c r="L252">
        <v>673</v>
      </c>
      <c r="M252">
        <v>718</v>
      </c>
      <c r="N252">
        <v>723</v>
      </c>
      <c r="O252">
        <v>703</v>
      </c>
    </row>
    <row r="253" spans="1:15" x14ac:dyDescent="0.25">
      <c r="A253">
        <v>2019</v>
      </c>
      <c r="B253">
        <v>1</v>
      </c>
      <c r="C253" t="s">
        <v>51</v>
      </c>
      <c r="G253">
        <f t="shared" si="37"/>
        <v>0</v>
      </c>
      <c r="H253">
        <f t="shared" si="33"/>
        <v>0</v>
      </c>
      <c r="I253">
        <f t="shared" si="39"/>
        <v>0</v>
      </c>
      <c r="J253" t="str">
        <f>VLOOKUP(C253,Таблица27[[Brand New]:[Segment]],3,0)</f>
        <v>ЖИВЧИК</v>
      </c>
      <c r="K253">
        <v>703</v>
      </c>
      <c r="L253">
        <v>664</v>
      </c>
      <c r="M253">
        <v>673</v>
      </c>
      <c r="N253">
        <v>718</v>
      </c>
      <c r="O253">
        <v>680</v>
      </c>
    </row>
  </sheetData>
  <autoFilter ref="A1:K253" xr:uid="{6F733809-9454-4C7F-95C8-F14A88F6537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9912E-4FBA-448B-B943-A10907646EF0}">
  <dimension ref="A1:O253"/>
  <sheetViews>
    <sheetView workbookViewId="0">
      <selection sqref="A1:XFD1048576"/>
    </sheetView>
  </sheetViews>
  <sheetFormatPr defaultRowHeight="15" x14ac:dyDescent="0.25"/>
  <cols>
    <col min="9" max="9" width="10.28515625" bestFit="1" customWidth="1"/>
    <col min="11" max="11" width="10.28515625" bestFit="1" customWidth="1"/>
  </cols>
  <sheetData>
    <row r="1" spans="1:15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127</v>
      </c>
      <c r="I1" t="s">
        <v>46</v>
      </c>
      <c r="J1" t="s">
        <v>94</v>
      </c>
      <c r="K1" t="s">
        <v>124</v>
      </c>
      <c r="L1" t="s">
        <v>125</v>
      </c>
      <c r="M1" t="s">
        <v>126</v>
      </c>
      <c r="N1" t="s">
        <v>47</v>
      </c>
      <c r="O1" t="s">
        <v>48</v>
      </c>
    </row>
    <row r="2" spans="1:15" x14ac:dyDescent="0.25">
      <c r="A2">
        <v>2014</v>
      </c>
      <c r="B2">
        <v>1</v>
      </c>
      <c r="C2" t="s">
        <v>9</v>
      </c>
      <c r="D2">
        <v>79.42</v>
      </c>
      <c r="E2">
        <v>0</v>
      </c>
      <c r="F2">
        <v>387.87</v>
      </c>
      <c r="G2" s="11">
        <f>AVERAGE(G6,G10,G14)</f>
        <v>2061.4</v>
      </c>
      <c r="H2" s="11">
        <f>AVERAGE(H6,H10,H14)</f>
        <v>4658.7533333333331</v>
      </c>
      <c r="I2" s="11">
        <f>AVERAGE(I6,I10,I14)</f>
        <v>7114.6599999999989</v>
      </c>
      <c r="J2" t="str">
        <f>VLOOKUP(C2,Таблица27[[Brand New]:[Segment]],3,0)</f>
        <v>MAINSTREAM</v>
      </c>
      <c r="K2">
        <v>93.2</v>
      </c>
      <c r="L2">
        <v>91.3</v>
      </c>
      <c r="M2">
        <v>91.1</v>
      </c>
      <c r="N2">
        <v>93.5</v>
      </c>
      <c r="O2">
        <v>91.8</v>
      </c>
    </row>
    <row r="3" spans="1:15" x14ac:dyDescent="0.25">
      <c r="A3">
        <v>2014</v>
      </c>
      <c r="B3">
        <v>2</v>
      </c>
      <c r="C3" t="s">
        <v>9</v>
      </c>
      <c r="D3" s="1">
        <v>1092.94</v>
      </c>
      <c r="E3" s="1">
        <v>990.23</v>
      </c>
      <c r="F3" s="1">
        <v>1996.4599999999996</v>
      </c>
      <c r="G3">
        <f t="shared" ref="G3:G21" si="0">D2+E2+F2</f>
        <v>467.29</v>
      </c>
      <c r="H3" s="11">
        <f>AVERAGE(H7,H11,H15)</f>
        <v>2177.7433333333333</v>
      </c>
      <c r="I3" s="11">
        <f t="shared" ref="I3:I5" si="1">AVERAGE(I7,I11,I15)</f>
        <v>7075.2399999999989</v>
      </c>
      <c r="J3" t="str">
        <f>VLOOKUP(C3,Таблица27[[Brand New]:[Segment]],3,0)</f>
        <v>MAINSTREAM</v>
      </c>
      <c r="K3">
        <v>91.8</v>
      </c>
      <c r="L3">
        <v>93.2</v>
      </c>
      <c r="M3">
        <v>91.3</v>
      </c>
      <c r="N3">
        <v>91.1</v>
      </c>
      <c r="O3">
        <v>91.5</v>
      </c>
    </row>
    <row r="4" spans="1:15" x14ac:dyDescent="0.25">
      <c r="A4">
        <v>2014</v>
      </c>
      <c r="B4">
        <v>3</v>
      </c>
      <c r="C4" t="s">
        <v>9</v>
      </c>
      <c r="D4" s="1">
        <v>1674.4299999999998</v>
      </c>
      <c r="E4" s="1">
        <v>1051</v>
      </c>
      <c r="F4" s="1">
        <v>481.31</v>
      </c>
      <c r="G4">
        <f t="shared" si="0"/>
        <v>4079.6299999999997</v>
      </c>
      <c r="H4">
        <f>SUM(D2:F3)</f>
        <v>4546.92</v>
      </c>
      <c r="I4" s="11">
        <f t="shared" si="1"/>
        <v>7158.18</v>
      </c>
      <c r="J4" t="str">
        <f>VLOOKUP(C4,Таблица27[[Brand New]:[Segment]],3,0)</f>
        <v>MAINSTREAM</v>
      </c>
      <c r="K4">
        <v>91.5</v>
      </c>
      <c r="L4">
        <v>91.8</v>
      </c>
      <c r="M4">
        <v>93.2</v>
      </c>
      <c r="N4">
        <v>91.3</v>
      </c>
      <c r="O4">
        <v>91.3</v>
      </c>
    </row>
    <row r="5" spans="1:15" x14ac:dyDescent="0.25">
      <c r="A5">
        <v>2014</v>
      </c>
      <c r="B5">
        <v>4</v>
      </c>
      <c r="C5" t="s">
        <v>9</v>
      </c>
      <c r="D5" s="1">
        <v>866.68</v>
      </c>
      <c r="E5" s="1">
        <v>718.96</v>
      </c>
      <c r="F5" s="1">
        <v>861.88</v>
      </c>
      <c r="G5">
        <f t="shared" si="0"/>
        <v>3206.74</v>
      </c>
      <c r="H5">
        <f>SUM(D3:F4)</f>
        <v>7286.37</v>
      </c>
      <c r="I5" s="11">
        <f t="shared" si="1"/>
        <v>7683.5899999999992</v>
      </c>
      <c r="J5" t="str">
        <f>VLOOKUP(C5,Таблица27[[Brand New]:[Segment]],3,0)</f>
        <v>MAINSTREAM</v>
      </c>
      <c r="K5">
        <v>91.3</v>
      </c>
      <c r="L5">
        <v>91.5</v>
      </c>
      <c r="M5">
        <v>91.8</v>
      </c>
      <c r="N5">
        <v>93.2</v>
      </c>
      <c r="O5">
        <v>92.5</v>
      </c>
    </row>
    <row r="6" spans="1:15" x14ac:dyDescent="0.25">
      <c r="A6">
        <v>2015</v>
      </c>
      <c r="B6">
        <v>1</v>
      </c>
      <c r="C6" t="s">
        <v>9</v>
      </c>
      <c r="G6">
        <f t="shared" si="0"/>
        <v>2447.52</v>
      </c>
      <c r="H6">
        <f t="shared" ref="H6:H69" si="2">SUM(D4:F5)</f>
        <v>5654.2599999999993</v>
      </c>
      <c r="I6">
        <f t="shared" ref="I6:I22" si="3">SUM(D2:F5)</f>
        <v>10201.179999999998</v>
      </c>
      <c r="J6" t="str">
        <f>VLOOKUP(C6,Таблица27[[Brand New]:[Segment]],3,0)</f>
        <v>MAINSTREAM</v>
      </c>
      <c r="K6">
        <v>92.5</v>
      </c>
      <c r="L6">
        <v>91.3</v>
      </c>
      <c r="M6">
        <v>91.5</v>
      </c>
      <c r="N6">
        <v>91.8</v>
      </c>
      <c r="O6">
        <v>91.5</v>
      </c>
    </row>
    <row r="7" spans="1:15" x14ac:dyDescent="0.25">
      <c r="A7">
        <v>2015</v>
      </c>
      <c r="B7">
        <v>2</v>
      </c>
      <c r="C7" t="s">
        <v>9</v>
      </c>
      <c r="D7" s="1">
        <v>396.99</v>
      </c>
      <c r="E7" s="1">
        <v>1275.18</v>
      </c>
      <c r="F7" s="1">
        <v>1066.7</v>
      </c>
      <c r="G7">
        <f t="shared" si="0"/>
        <v>0</v>
      </c>
      <c r="H7">
        <f t="shared" si="2"/>
        <v>2447.52</v>
      </c>
      <c r="I7">
        <f t="shared" si="3"/>
        <v>9733.89</v>
      </c>
      <c r="J7" t="str">
        <f>VLOOKUP(C7,Таблица27[[Brand New]:[Segment]],3,0)</f>
        <v>MAINSTREAM</v>
      </c>
      <c r="K7">
        <v>91.5</v>
      </c>
      <c r="L7">
        <v>92.5</v>
      </c>
      <c r="M7">
        <v>91.3</v>
      </c>
      <c r="N7">
        <v>91.5</v>
      </c>
      <c r="O7">
        <v>90.1</v>
      </c>
    </row>
    <row r="8" spans="1:15" x14ac:dyDescent="0.25">
      <c r="A8">
        <v>2015</v>
      </c>
      <c r="B8">
        <v>3</v>
      </c>
      <c r="C8" t="s">
        <v>9</v>
      </c>
      <c r="E8" s="1">
        <v>627.38</v>
      </c>
      <c r="F8" s="1">
        <v>1945.3200000000002</v>
      </c>
      <c r="G8">
        <f t="shared" si="0"/>
        <v>2738.87</v>
      </c>
      <c r="H8">
        <f t="shared" si="2"/>
        <v>2738.87</v>
      </c>
      <c r="I8">
        <f t="shared" si="3"/>
        <v>8393.1299999999992</v>
      </c>
      <c r="J8" t="str">
        <f>VLOOKUP(C8,Таблица27[[Brand New]:[Segment]],3,0)</f>
        <v>MAINSTREAM</v>
      </c>
      <c r="K8">
        <v>90.1</v>
      </c>
      <c r="L8">
        <v>91.5</v>
      </c>
      <c r="M8">
        <v>92.5</v>
      </c>
      <c r="N8">
        <v>91.3</v>
      </c>
      <c r="O8">
        <v>91.4</v>
      </c>
    </row>
    <row r="9" spans="1:15" x14ac:dyDescent="0.25">
      <c r="A9">
        <v>2015</v>
      </c>
      <c r="B9">
        <v>4</v>
      </c>
      <c r="C9" t="s">
        <v>9</v>
      </c>
      <c r="D9" s="1">
        <v>1362.6</v>
      </c>
      <c r="E9" s="1">
        <v>826.26</v>
      </c>
      <c r="F9" s="1">
        <v>764.3</v>
      </c>
      <c r="G9">
        <f t="shared" si="0"/>
        <v>2572.7000000000003</v>
      </c>
      <c r="H9">
        <f t="shared" si="2"/>
        <v>5311.57</v>
      </c>
      <c r="I9">
        <f t="shared" si="3"/>
        <v>7759.09</v>
      </c>
      <c r="J9" t="str">
        <f>VLOOKUP(C9,Таблица27[[Brand New]:[Segment]],3,0)</f>
        <v>MAINSTREAM</v>
      </c>
      <c r="K9">
        <v>91.4</v>
      </c>
      <c r="L9">
        <v>90.1</v>
      </c>
      <c r="M9">
        <v>91.5</v>
      </c>
      <c r="N9">
        <v>92.5</v>
      </c>
      <c r="O9">
        <v>91.1</v>
      </c>
    </row>
    <row r="10" spans="1:15" x14ac:dyDescent="0.25">
      <c r="A10">
        <v>2016</v>
      </c>
      <c r="B10">
        <v>1</v>
      </c>
      <c r="C10" t="s">
        <v>9</v>
      </c>
      <c r="G10">
        <f t="shared" si="0"/>
        <v>2953.16</v>
      </c>
      <c r="H10">
        <f t="shared" si="2"/>
        <v>5525.8600000000006</v>
      </c>
      <c r="I10">
        <f t="shared" si="3"/>
        <v>8264.73</v>
      </c>
      <c r="J10" t="str">
        <f>VLOOKUP(C10,Таблица27[[Brand New]:[Segment]],3,0)</f>
        <v>MAINSTREAM</v>
      </c>
      <c r="K10">
        <v>91.1</v>
      </c>
      <c r="L10">
        <v>91.4</v>
      </c>
      <c r="M10">
        <v>90.1</v>
      </c>
      <c r="N10">
        <v>91.5</v>
      </c>
      <c r="O10">
        <v>90.6</v>
      </c>
    </row>
    <row r="11" spans="1:15" x14ac:dyDescent="0.25">
      <c r="A11">
        <v>2016</v>
      </c>
      <c r="B11">
        <v>2</v>
      </c>
      <c r="C11" t="s">
        <v>9</v>
      </c>
      <c r="D11" s="1">
        <v>6.15</v>
      </c>
      <c r="E11" s="1">
        <v>0.89</v>
      </c>
      <c r="F11" s="1">
        <v>74.89</v>
      </c>
      <c r="G11">
        <f t="shared" si="0"/>
        <v>0</v>
      </c>
      <c r="H11">
        <f t="shared" si="2"/>
        <v>2953.16</v>
      </c>
      <c r="I11">
        <f t="shared" si="3"/>
        <v>8264.73</v>
      </c>
      <c r="J11" t="str">
        <f>VLOOKUP(C11,Таблица27[[Brand New]:[Segment]],3,0)</f>
        <v>MAINSTREAM</v>
      </c>
      <c r="K11">
        <v>90.6</v>
      </c>
      <c r="L11">
        <v>91.1</v>
      </c>
      <c r="M11">
        <v>91.4</v>
      </c>
      <c r="N11">
        <v>90.1</v>
      </c>
      <c r="O11">
        <v>90.6</v>
      </c>
    </row>
    <row r="12" spans="1:15" x14ac:dyDescent="0.25">
      <c r="A12">
        <v>2016</v>
      </c>
      <c r="B12">
        <v>3</v>
      </c>
      <c r="C12" t="s">
        <v>9</v>
      </c>
      <c r="D12" s="1">
        <v>448.4</v>
      </c>
      <c r="E12" s="1">
        <v>1137.1099999999999</v>
      </c>
      <c r="F12" s="1">
        <v>427.11</v>
      </c>
      <c r="G12">
        <f t="shared" si="0"/>
        <v>81.93</v>
      </c>
      <c r="H12">
        <f t="shared" si="2"/>
        <v>81.93</v>
      </c>
      <c r="I12">
        <f t="shared" si="3"/>
        <v>5607.7900000000009</v>
      </c>
      <c r="J12" t="str">
        <f>VLOOKUP(C12,Таблица27[[Brand New]:[Segment]],3,0)</f>
        <v>MAINSTREAM</v>
      </c>
      <c r="K12">
        <v>90.6</v>
      </c>
      <c r="L12">
        <v>90.6</v>
      </c>
      <c r="M12">
        <v>91.1</v>
      </c>
      <c r="N12">
        <v>91.4</v>
      </c>
      <c r="O12">
        <v>90.4</v>
      </c>
    </row>
    <row r="13" spans="1:15" x14ac:dyDescent="0.25">
      <c r="A13">
        <v>2016</v>
      </c>
      <c r="B13">
        <v>4</v>
      </c>
      <c r="C13" t="s">
        <v>9</v>
      </c>
      <c r="D13" s="1">
        <v>408.24999999999994</v>
      </c>
      <c r="E13" s="1">
        <v>375.27</v>
      </c>
      <c r="G13">
        <f t="shared" si="0"/>
        <v>2012.62</v>
      </c>
      <c r="H13">
        <f t="shared" si="2"/>
        <v>2094.5499999999997</v>
      </c>
      <c r="I13">
        <f t="shared" si="3"/>
        <v>5047.7099999999991</v>
      </c>
      <c r="J13" t="str">
        <f>VLOOKUP(C13,Таблица27[[Brand New]:[Segment]],3,0)</f>
        <v>MAINSTREAM</v>
      </c>
      <c r="K13">
        <v>90.4</v>
      </c>
      <c r="L13">
        <v>90.6</v>
      </c>
      <c r="M13">
        <v>90.6</v>
      </c>
      <c r="N13">
        <v>91.1</v>
      </c>
      <c r="O13">
        <v>89</v>
      </c>
    </row>
    <row r="14" spans="1:15" x14ac:dyDescent="0.25">
      <c r="A14">
        <v>2017</v>
      </c>
      <c r="B14">
        <v>1</v>
      </c>
      <c r="C14" t="s">
        <v>9</v>
      </c>
      <c r="F14" s="1">
        <v>349.03000000000003</v>
      </c>
      <c r="G14">
        <f t="shared" si="0"/>
        <v>783.52</v>
      </c>
      <c r="H14">
        <f t="shared" si="2"/>
        <v>2796.14</v>
      </c>
      <c r="I14">
        <f t="shared" si="3"/>
        <v>2878.0699999999997</v>
      </c>
      <c r="J14" t="str">
        <f>VLOOKUP(C14,Таблица27[[Brand New]:[Segment]],3,0)</f>
        <v>MAINSTREAM</v>
      </c>
      <c r="K14">
        <v>89</v>
      </c>
      <c r="L14">
        <v>90.4</v>
      </c>
      <c r="M14">
        <v>90.6</v>
      </c>
      <c r="N14">
        <v>90.6</v>
      </c>
      <c r="O14">
        <v>89.8</v>
      </c>
    </row>
    <row r="15" spans="1:15" x14ac:dyDescent="0.25">
      <c r="A15">
        <v>2017</v>
      </c>
      <c r="B15">
        <v>2</v>
      </c>
      <c r="C15" t="s">
        <v>9</v>
      </c>
      <c r="D15" s="1">
        <v>1151.45</v>
      </c>
      <c r="E15" s="1">
        <v>1226.94</v>
      </c>
      <c r="F15" s="1">
        <v>1950.06</v>
      </c>
      <c r="G15">
        <f t="shared" si="0"/>
        <v>349.03000000000003</v>
      </c>
      <c r="H15">
        <f t="shared" si="2"/>
        <v>1132.55</v>
      </c>
      <c r="I15">
        <f t="shared" si="3"/>
        <v>3227.1</v>
      </c>
      <c r="J15" t="str">
        <f>VLOOKUP(C15,Таблица27[[Brand New]:[Segment]],3,0)</f>
        <v>MAINSTREAM</v>
      </c>
      <c r="K15">
        <v>89.8</v>
      </c>
      <c r="L15">
        <v>89</v>
      </c>
      <c r="M15">
        <v>90.4</v>
      </c>
      <c r="N15">
        <v>90.6</v>
      </c>
      <c r="O15">
        <v>89.9</v>
      </c>
    </row>
    <row r="16" spans="1:15" x14ac:dyDescent="0.25">
      <c r="A16">
        <v>2017</v>
      </c>
      <c r="B16">
        <v>3</v>
      </c>
      <c r="C16" t="s">
        <v>9</v>
      </c>
      <c r="D16" s="1">
        <v>2087.1600000000003</v>
      </c>
      <c r="E16" s="1">
        <v>557.26</v>
      </c>
      <c r="F16" s="1">
        <v>2138.5499999999997</v>
      </c>
      <c r="G16">
        <f t="shared" si="0"/>
        <v>4328.4500000000007</v>
      </c>
      <c r="H16">
        <f t="shared" si="2"/>
        <v>4677.4799999999996</v>
      </c>
      <c r="I16">
        <f t="shared" si="3"/>
        <v>7473.619999999999</v>
      </c>
      <c r="J16" t="str">
        <f>VLOOKUP(C16,Таблица27[[Brand New]:[Segment]],3,0)</f>
        <v>MAINSTREAM</v>
      </c>
      <c r="K16">
        <v>89.9</v>
      </c>
      <c r="L16">
        <v>89.8</v>
      </c>
      <c r="M16">
        <v>89</v>
      </c>
      <c r="N16">
        <v>90.4</v>
      </c>
      <c r="O16">
        <v>89.8</v>
      </c>
    </row>
    <row r="17" spans="1:15" x14ac:dyDescent="0.25">
      <c r="A17">
        <v>2017</v>
      </c>
      <c r="B17">
        <v>4</v>
      </c>
      <c r="C17" t="s">
        <v>9</v>
      </c>
      <c r="D17" s="1">
        <v>1568.4199999999998</v>
      </c>
      <c r="E17" s="1">
        <v>1151.08</v>
      </c>
      <c r="F17" s="1">
        <v>1614.5000000000002</v>
      </c>
      <c r="G17">
        <f t="shared" si="0"/>
        <v>4782.9699999999993</v>
      </c>
      <c r="H17">
        <f t="shared" si="2"/>
        <v>9111.42</v>
      </c>
      <c r="I17">
        <f t="shared" si="3"/>
        <v>10243.969999999999</v>
      </c>
      <c r="J17" t="str">
        <f>VLOOKUP(C17,Таблица27[[Brand New]:[Segment]],3,0)</f>
        <v>MAINSTREAM</v>
      </c>
      <c r="K17">
        <v>89.8</v>
      </c>
      <c r="L17">
        <v>89.9</v>
      </c>
      <c r="M17">
        <v>89.8</v>
      </c>
      <c r="N17">
        <v>89</v>
      </c>
      <c r="O17">
        <v>89.5</v>
      </c>
    </row>
    <row r="18" spans="1:15" x14ac:dyDescent="0.25">
      <c r="A18">
        <v>2018</v>
      </c>
      <c r="B18">
        <v>1</v>
      </c>
      <c r="C18" t="s">
        <v>9</v>
      </c>
      <c r="D18" s="1">
        <v>1008.91</v>
      </c>
      <c r="F18" s="1">
        <v>610.14</v>
      </c>
      <c r="G18">
        <f t="shared" si="0"/>
        <v>4334</v>
      </c>
      <c r="H18">
        <f t="shared" si="2"/>
        <v>9116.9699999999993</v>
      </c>
      <c r="I18">
        <f t="shared" si="3"/>
        <v>13794.449999999999</v>
      </c>
      <c r="J18" t="str">
        <f>VLOOKUP(C18,Таблица27[[Brand New]:[Segment]],3,0)</f>
        <v>MAINSTREAM</v>
      </c>
      <c r="K18">
        <v>89.5</v>
      </c>
      <c r="L18">
        <v>89.8</v>
      </c>
      <c r="M18">
        <v>89.9</v>
      </c>
      <c r="N18">
        <v>89.8</v>
      </c>
      <c r="O18">
        <v>90.3</v>
      </c>
    </row>
    <row r="19" spans="1:15" x14ac:dyDescent="0.25">
      <c r="A19">
        <v>2018</v>
      </c>
      <c r="B19">
        <v>2</v>
      </c>
      <c r="C19" t="s">
        <v>9</v>
      </c>
      <c r="D19" s="1">
        <v>546.48</v>
      </c>
      <c r="E19" s="1">
        <v>288.53999999999996</v>
      </c>
      <c r="F19" s="1">
        <v>1233.9099999999999</v>
      </c>
      <c r="G19">
        <f t="shared" si="0"/>
        <v>1619.05</v>
      </c>
      <c r="H19">
        <f t="shared" si="2"/>
        <v>5953.05</v>
      </c>
      <c r="I19">
        <f t="shared" si="3"/>
        <v>15064.47</v>
      </c>
      <c r="J19" t="str">
        <f>VLOOKUP(C19,Таблица27[[Brand New]:[Segment]],3,0)</f>
        <v>MAINSTREAM</v>
      </c>
      <c r="K19">
        <v>90.3</v>
      </c>
      <c r="L19">
        <v>89.5</v>
      </c>
      <c r="M19">
        <v>89.8</v>
      </c>
      <c r="N19">
        <v>89.9</v>
      </c>
      <c r="O19">
        <v>89</v>
      </c>
    </row>
    <row r="20" spans="1:15" x14ac:dyDescent="0.25">
      <c r="A20">
        <v>2018</v>
      </c>
      <c r="B20">
        <v>3</v>
      </c>
      <c r="C20" t="s">
        <v>9</v>
      </c>
      <c r="D20" s="1">
        <v>3407.3900000000003</v>
      </c>
      <c r="E20" s="1">
        <v>1633.2900000000002</v>
      </c>
      <c r="F20" s="1">
        <v>505.92999999999995</v>
      </c>
      <c r="G20">
        <f t="shared" si="0"/>
        <v>2068.9299999999998</v>
      </c>
      <c r="H20">
        <f t="shared" si="2"/>
        <v>3687.9799999999996</v>
      </c>
      <c r="I20">
        <f t="shared" si="3"/>
        <v>12804.949999999997</v>
      </c>
      <c r="J20" t="str">
        <f>VLOOKUP(C20,Таблица27[[Brand New]:[Segment]],3,0)</f>
        <v>MAINSTREAM</v>
      </c>
      <c r="K20">
        <v>89</v>
      </c>
      <c r="L20">
        <v>90.3</v>
      </c>
      <c r="M20">
        <v>89.5</v>
      </c>
      <c r="N20">
        <v>89.8</v>
      </c>
      <c r="O20">
        <v>89.8</v>
      </c>
    </row>
    <row r="21" spans="1:15" x14ac:dyDescent="0.25">
      <c r="A21">
        <v>2018</v>
      </c>
      <c r="B21">
        <v>4</v>
      </c>
      <c r="C21" t="s">
        <v>9</v>
      </c>
      <c r="D21" s="1">
        <v>510.03</v>
      </c>
      <c r="E21" s="1">
        <v>1740.7199999999998</v>
      </c>
      <c r="F21" s="1">
        <v>739.60000000000014</v>
      </c>
      <c r="G21">
        <f t="shared" si="0"/>
        <v>5546.6100000000006</v>
      </c>
      <c r="H21">
        <f t="shared" si="2"/>
        <v>7615.54</v>
      </c>
      <c r="I21">
        <f t="shared" si="3"/>
        <v>13568.590000000002</v>
      </c>
      <c r="J21" t="str">
        <f>VLOOKUP(C21,Таблица27[[Brand New]:[Segment]],3,0)</f>
        <v>MAINSTREAM</v>
      </c>
      <c r="K21">
        <v>89.8</v>
      </c>
      <c r="L21">
        <v>89</v>
      </c>
      <c r="M21">
        <v>90.3</v>
      </c>
      <c r="N21">
        <v>89.5</v>
      </c>
      <c r="O21">
        <v>90.3</v>
      </c>
    </row>
    <row r="22" spans="1:15" x14ac:dyDescent="0.25">
      <c r="A22">
        <v>2019</v>
      </c>
      <c r="B22">
        <v>1</v>
      </c>
      <c r="C22" t="s">
        <v>9</v>
      </c>
      <c r="G22">
        <f>D21+E21+F21</f>
        <v>2990.3500000000004</v>
      </c>
      <c r="H22">
        <f t="shared" si="2"/>
        <v>8536.9600000000009</v>
      </c>
      <c r="I22">
        <f t="shared" si="3"/>
        <v>12224.94</v>
      </c>
      <c r="J22" t="str">
        <f>VLOOKUP(C22,Таблица27[[Brand New]:[Segment]],3,0)</f>
        <v>MAINSTREAM</v>
      </c>
      <c r="K22">
        <v>90.3</v>
      </c>
      <c r="L22">
        <v>89.8</v>
      </c>
      <c r="M22">
        <v>89</v>
      </c>
      <c r="N22">
        <v>90.3</v>
      </c>
      <c r="O22">
        <v>89.4</v>
      </c>
    </row>
    <row r="23" spans="1:15" x14ac:dyDescent="0.25">
      <c r="A23">
        <v>2014</v>
      </c>
      <c r="B23">
        <v>1</v>
      </c>
      <c r="C23" t="s">
        <v>49</v>
      </c>
      <c r="F23" s="1">
        <v>414.89</v>
      </c>
      <c r="G23" s="11">
        <f>AVERAGE(G27,G31,G35)</f>
        <v>1852.1599999999999</v>
      </c>
      <c r="H23" s="11">
        <f>AVERAGE(H27,H31,H35)</f>
        <v>3310.3933333333334</v>
      </c>
      <c r="I23" s="11">
        <f>AVERAGE(I27,I31,I35)</f>
        <v>4782.8666666666659</v>
      </c>
      <c r="J23" t="str">
        <f>VLOOKUP(C23,Таблица27[[Brand New]:[Segment]],3,0)</f>
        <v>ЖИВЧИК</v>
      </c>
      <c r="K23">
        <v>82.9</v>
      </c>
      <c r="L23">
        <v>83.8</v>
      </c>
      <c r="M23">
        <v>85.1</v>
      </c>
      <c r="N23">
        <v>86.9</v>
      </c>
      <c r="O23">
        <v>82.5</v>
      </c>
    </row>
    <row r="24" spans="1:15" x14ac:dyDescent="0.25">
      <c r="A24">
        <v>2014</v>
      </c>
      <c r="B24">
        <v>2</v>
      </c>
      <c r="C24" t="s">
        <v>49</v>
      </c>
      <c r="D24" s="1">
        <v>835.2</v>
      </c>
      <c r="E24" s="1">
        <v>844.33</v>
      </c>
      <c r="F24" s="1">
        <v>630.34999999999991</v>
      </c>
      <c r="G24">
        <f t="shared" ref="G24:G43" si="4">D23+E23+F23</f>
        <v>414.89</v>
      </c>
      <c r="H24" s="11">
        <f>AVERAGE(H28,H32,H36)</f>
        <v>2112.7633333333333</v>
      </c>
      <c r="I24" s="11">
        <f t="shared" ref="I24:I26" si="5">AVERAGE(I28,I32,I36)</f>
        <v>4644.57</v>
      </c>
      <c r="J24" t="str">
        <f>VLOOKUP(C24,Таблица27[[Brand New]:[Segment]],3,0)</f>
        <v>ЖИВЧИК</v>
      </c>
      <c r="K24">
        <v>82.5</v>
      </c>
      <c r="L24">
        <v>82.9</v>
      </c>
      <c r="M24">
        <v>83.8</v>
      </c>
      <c r="N24">
        <v>85.1</v>
      </c>
      <c r="O24">
        <v>83.3</v>
      </c>
    </row>
    <row r="25" spans="1:15" x14ac:dyDescent="0.25">
      <c r="A25">
        <v>2014</v>
      </c>
      <c r="B25">
        <v>3</v>
      </c>
      <c r="C25" t="s">
        <v>49</v>
      </c>
      <c r="D25" s="1">
        <v>609.71999999999991</v>
      </c>
      <c r="E25" s="1">
        <v>641.48</v>
      </c>
      <c r="F25" s="1">
        <v>4.79</v>
      </c>
      <c r="G25">
        <f t="shared" si="4"/>
        <v>2309.88</v>
      </c>
      <c r="H25">
        <f t="shared" si="2"/>
        <v>2724.77</v>
      </c>
      <c r="I25" s="11">
        <f t="shared" si="5"/>
        <v>4306.66</v>
      </c>
      <c r="J25" t="str">
        <f>VLOOKUP(C25,Таблица27[[Brand New]:[Segment]],3,0)</f>
        <v>ЖИВЧИК</v>
      </c>
      <c r="K25">
        <v>83.3</v>
      </c>
      <c r="L25">
        <v>82.5</v>
      </c>
      <c r="M25">
        <v>82.9</v>
      </c>
      <c r="N25">
        <v>83.8</v>
      </c>
      <c r="O25">
        <v>84.4</v>
      </c>
    </row>
    <row r="26" spans="1:15" x14ac:dyDescent="0.25">
      <c r="A26">
        <v>2014</v>
      </c>
      <c r="B26">
        <v>4</v>
      </c>
      <c r="C26" t="s">
        <v>49</v>
      </c>
      <c r="D26" s="1">
        <v>705.37</v>
      </c>
      <c r="E26" s="1">
        <v>531.89</v>
      </c>
      <c r="F26" s="1">
        <v>826.46</v>
      </c>
      <c r="G26">
        <f t="shared" si="4"/>
        <v>1255.9899999999998</v>
      </c>
      <c r="H26">
        <f t="shared" si="2"/>
        <v>3565.87</v>
      </c>
      <c r="I26" s="11">
        <f t="shared" si="5"/>
        <v>4553.0233333333335</v>
      </c>
      <c r="J26" t="str">
        <f>VLOOKUP(C26,Таблица27[[Brand New]:[Segment]],3,0)</f>
        <v>ЖИВЧИК</v>
      </c>
      <c r="K26">
        <v>84.4</v>
      </c>
      <c r="L26">
        <v>83.3</v>
      </c>
      <c r="M26">
        <v>82.5</v>
      </c>
      <c r="N26">
        <v>82.9</v>
      </c>
      <c r="O26">
        <v>83.3</v>
      </c>
    </row>
    <row r="27" spans="1:15" x14ac:dyDescent="0.25">
      <c r="A27">
        <v>2015</v>
      </c>
      <c r="B27">
        <v>1</v>
      </c>
      <c r="C27" t="s">
        <v>49</v>
      </c>
      <c r="D27" s="1">
        <v>781.81</v>
      </c>
      <c r="E27" s="1"/>
      <c r="G27">
        <f t="shared" si="4"/>
        <v>2063.7200000000003</v>
      </c>
      <c r="H27">
        <f t="shared" si="2"/>
        <v>3319.7099999999996</v>
      </c>
      <c r="I27">
        <f t="shared" ref="I27:I43" si="6">SUM(D23:F26)</f>
        <v>6044.4800000000005</v>
      </c>
      <c r="J27" t="str">
        <f>VLOOKUP(C27,Таблица27[[Brand New]:[Segment]],3,0)</f>
        <v>ЖИВЧИК</v>
      </c>
      <c r="K27">
        <v>83.3</v>
      </c>
      <c r="L27">
        <v>84.4</v>
      </c>
      <c r="M27">
        <v>83.3</v>
      </c>
      <c r="N27">
        <v>82.5</v>
      </c>
      <c r="O27">
        <v>85</v>
      </c>
    </row>
    <row r="28" spans="1:15" x14ac:dyDescent="0.25">
      <c r="A28">
        <v>2015</v>
      </c>
      <c r="B28">
        <v>2</v>
      </c>
      <c r="C28" t="s">
        <v>49</v>
      </c>
      <c r="D28" s="1"/>
      <c r="E28" s="1"/>
      <c r="G28">
        <f t="shared" si="4"/>
        <v>781.81</v>
      </c>
      <c r="H28">
        <f t="shared" si="2"/>
        <v>2845.53</v>
      </c>
      <c r="I28">
        <f t="shared" si="6"/>
        <v>6411.4</v>
      </c>
      <c r="J28" t="str">
        <f>VLOOKUP(C28,Таблица27[[Brand New]:[Segment]],3,0)</f>
        <v>ЖИВЧИК</v>
      </c>
      <c r="K28">
        <v>85</v>
      </c>
      <c r="L28">
        <v>83.3</v>
      </c>
      <c r="M28">
        <v>84.4</v>
      </c>
      <c r="N28">
        <v>83.3</v>
      </c>
      <c r="O28">
        <v>83.5</v>
      </c>
    </row>
    <row r="29" spans="1:15" x14ac:dyDescent="0.25">
      <c r="A29">
        <v>2015</v>
      </c>
      <c r="B29">
        <v>3</v>
      </c>
      <c r="C29" t="s">
        <v>49</v>
      </c>
      <c r="D29" s="1"/>
      <c r="E29" s="1">
        <v>688.8599999999999</v>
      </c>
      <c r="F29" s="1">
        <v>1227.74</v>
      </c>
      <c r="G29">
        <f t="shared" si="4"/>
        <v>0</v>
      </c>
      <c r="H29">
        <f t="shared" si="2"/>
        <v>781.81</v>
      </c>
      <c r="I29">
        <f t="shared" si="6"/>
        <v>4101.5199999999995</v>
      </c>
      <c r="J29" t="str">
        <f>VLOOKUP(C29,Таблица27[[Brand New]:[Segment]],3,0)</f>
        <v>ЖИВЧИК</v>
      </c>
      <c r="K29">
        <v>83.5</v>
      </c>
      <c r="L29">
        <v>85</v>
      </c>
      <c r="M29">
        <v>83.3</v>
      </c>
      <c r="N29">
        <v>84.4</v>
      </c>
      <c r="O29">
        <v>81</v>
      </c>
    </row>
    <row r="30" spans="1:15" x14ac:dyDescent="0.25">
      <c r="A30">
        <v>2015</v>
      </c>
      <c r="B30">
        <v>4</v>
      </c>
      <c r="C30" t="s">
        <v>49</v>
      </c>
      <c r="D30" s="1">
        <v>932.15</v>
      </c>
      <c r="E30" s="1">
        <v>352.43</v>
      </c>
      <c r="F30" s="1">
        <v>917.69</v>
      </c>
      <c r="G30">
        <f t="shared" si="4"/>
        <v>1916.6</v>
      </c>
      <c r="H30">
        <f t="shared" si="2"/>
        <v>1916.6</v>
      </c>
      <c r="I30">
        <f t="shared" si="6"/>
        <v>4762.13</v>
      </c>
      <c r="J30" t="str">
        <f>VLOOKUP(C30,Таблица27[[Brand New]:[Segment]],3,0)</f>
        <v>ЖИВЧИК</v>
      </c>
      <c r="K30">
        <v>81</v>
      </c>
      <c r="L30">
        <v>83.5</v>
      </c>
      <c r="M30">
        <v>85</v>
      </c>
      <c r="N30">
        <v>83.3</v>
      </c>
      <c r="O30">
        <v>82.3</v>
      </c>
    </row>
    <row r="31" spans="1:15" x14ac:dyDescent="0.25">
      <c r="A31">
        <v>2016</v>
      </c>
      <c r="B31">
        <v>1</v>
      </c>
      <c r="C31" t="s">
        <v>49</v>
      </c>
      <c r="G31">
        <f t="shared" si="4"/>
        <v>2202.27</v>
      </c>
      <c r="H31">
        <f t="shared" si="2"/>
        <v>4118.87</v>
      </c>
      <c r="I31">
        <f t="shared" si="6"/>
        <v>4900.68</v>
      </c>
      <c r="J31" t="str">
        <f>VLOOKUP(C31,Таблица27[[Brand New]:[Segment]],3,0)</f>
        <v>ЖИВЧИК</v>
      </c>
      <c r="K31">
        <v>82.3</v>
      </c>
      <c r="L31">
        <v>81</v>
      </c>
      <c r="M31">
        <v>83.5</v>
      </c>
      <c r="N31">
        <v>85</v>
      </c>
      <c r="O31">
        <v>84.2</v>
      </c>
    </row>
    <row r="32" spans="1:15" x14ac:dyDescent="0.25">
      <c r="A32">
        <v>2016</v>
      </c>
      <c r="B32">
        <v>2</v>
      </c>
      <c r="C32" t="s">
        <v>49</v>
      </c>
      <c r="F32" s="1">
        <v>910.83999999999992</v>
      </c>
      <c r="G32">
        <f t="shared" si="4"/>
        <v>0</v>
      </c>
      <c r="H32">
        <f t="shared" si="2"/>
        <v>2202.27</v>
      </c>
      <c r="I32">
        <f t="shared" si="6"/>
        <v>4118.87</v>
      </c>
      <c r="J32" t="str">
        <f>VLOOKUP(C32,Таблица27[[Brand New]:[Segment]],3,0)</f>
        <v>ЖИВЧИК</v>
      </c>
      <c r="K32">
        <v>84.2</v>
      </c>
      <c r="L32">
        <v>82.3</v>
      </c>
      <c r="M32">
        <v>81</v>
      </c>
      <c r="N32">
        <v>83.5</v>
      </c>
      <c r="O32">
        <v>80.099999999999994</v>
      </c>
    </row>
    <row r="33" spans="1:15" x14ac:dyDescent="0.25">
      <c r="A33">
        <v>2016</v>
      </c>
      <c r="B33">
        <v>3</v>
      </c>
      <c r="C33" t="s">
        <v>49</v>
      </c>
      <c r="D33" s="1">
        <v>622.92000000000007</v>
      </c>
      <c r="F33" s="1">
        <v>579.19000000000005</v>
      </c>
      <c r="G33">
        <f t="shared" si="4"/>
        <v>910.83999999999992</v>
      </c>
      <c r="H33">
        <f t="shared" si="2"/>
        <v>910.83999999999992</v>
      </c>
      <c r="I33">
        <f t="shared" si="6"/>
        <v>5029.71</v>
      </c>
      <c r="J33" t="str">
        <f>VLOOKUP(C33,Таблица27[[Brand New]:[Segment]],3,0)</f>
        <v>ЖИВЧИК</v>
      </c>
      <c r="K33">
        <v>80.099999999999994</v>
      </c>
      <c r="L33">
        <v>84.2</v>
      </c>
      <c r="M33">
        <v>82.3</v>
      </c>
      <c r="N33">
        <v>81</v>
      </c>
      <c r="O33">
        <v>80.2</v>
      </c>
    </row>
    <row r="34" spans="1:15" x14ac:dyDescent="0.25">
      <c r="A34">
        <v>2016</v>
      </c>
      <c r="B34">
        <v>4</v>
      </c>
      <c r="C34" t="s">
        <v>49</v>
      </c>
      <c r="D34" s="1">
        <v>1078.5</v>
      </c>
      <c r="E34" s="1">
        <v>211.99</v>
      </c>
      <c r="G34">
        <f t="shared" si="4"/>
        <v>1202.1100000000001</v>
      </c>
      <c r="H34">
        <f t="shared" si="2"/>
        <v>2112.9499999999998</v>
      </c>
      <c r="I34">
        <f t="shared" si="6"/>
        <v>4315.2199999999993</v>
      </c>
      <c r="J34" t="str">
        <f>VLOOKUP(C34,Таблица27[[Brand New]:[Segment]],3,0)</f>
        <v>ЖИВЧИК</v>
      </c>
      <c r="K34">
        <v>80.2</v>
      </c>
      <c r="L34">
        <v>80.099999999999994</v>
      </c>
      <c r="M34">
        <v>84.2</v>
      </c>
      <c r="N34">
        <v>82.3</v>
      </c>
      <c r="O34">
        <v>81.400000000000006</v>
      </c>
    </row>
    <row r="35" spans="1:15" x14ac:dyDescent="0.25">
      <c r="A35">
        <v>2017</v>
      </c>
      <c r="B35">
        <v>1</v>
      </c>
      <c r="C35" t="s">
        <v>49</v>
      </c>
      <c r="G35">
        <f t="shared" si="4"/>
        <v>1290.49</v>
      </c>
      <c r="H35">
        <f t="shared" si="2"/>
        <v>2492.6000000000004</v>
      </c>
      <c r="I35">
        <f t="shared" si="6"/>
        <v>3403.4399999999996</v>
      </c>
      <c r="J35" t="str">
        <f>VLOOKUP(C35,Таблица27[[Brand New]:[Segment]],3,0)</f>
        <v>ЖИВЧИК</v>
      </c>
      <c r="K35">
        <v>81.400000000000006</v>
      </c>
      <c r="L35">
        <v>80.2</v>
      </c>
      <c r="M35">
        <v>80.099999999999994</v>
      </c>
      <c r="N35">
        <v>84.2</v>
      </c>
      <c r="O35">
        <v>81.3</v>
      </c>
    </row>
    <row r="36" spans="1:15" x14ac:dyDescent="0.25">
      <c r="A36">
        <v>2017</v>
      </c>
      <c r="B36">
        <v>2</v>
      </c>
      <c r="C36" t="s">
        <v>49</v>
      </c>
      <c r="E36" s="1">
        <v>698.32</v>
      </c>
      <c r="F36" s="1">
        <v>597.83000000000004</v>
      </c>
      <c r="G36">
        <f t="shared" si="4"/>
        <v>0</v>
      </c>
      <c r="H36">
        <f t="shared" si="2"/>
        <v>1290.49</v>
      </c>
      <c r="I36">
        <f t="shared" si="6"/>
        <v>3403.4399999999996</v>
      </c>
      <c r="J36" t="str">
        <f>VLOOKUP(C36,Таблица27[[Brand New]:[Segment]],3,0)</f>
        <v>ЖИВЧИК</v>
      </c>
      <c r="K36">
        <v>81.3</v>
      </c>
      <c r="L36">
        <v>81.400000000000006</v>
      </c>
      <c r="M36">
        <v>80.2</v>
      </c>
      <c r="N36">
        <v>80.099999999999994</v>
      </c>
      <c r="O36">
        <v>83</v>
      </c>
    </row>
    <row r="37" spans="1:15" x14ac:dyDescent="0.25">
      <c r="A37">
        <v>2017</v>
      </c>
      <c r="B37">
        <v>3</v>
      </c>
      <c r="C37" t="s">
        <v>49</v>
      </c>
      <c r="D37" s="1">
        <v>1122.3399999999999</v>
      </c>
      <c r="E37" s="1">
        <v>790.35</v>
      </c>
      <c r="F37" s="1">
        <v>82.39</v>
      </c>
      <c r="G37">
        <f t="shared" si="4"/>
        <v>1296.1500000000001</v>
      </c>
      <c r="H37">
        <f t="shared" si="2"/>
        <v>1296.1500000000001</v>
      </c>
      <c r="I37">
        <f t="shared" si="6"/>
        <v>3788.7500000000005</v>
      </c>
      <c r="J37" t="str">
        <f>VLOOKUP(C37,Таблица27[[Brand New]:[Segment]],3,0)</f>
        <v>ЖИВЧИК</v>
      </c>
      <c r="K37">
        <v>83</v>
      </c>
      <c r="L37">
        <v>81.3</v>
      </c>
      <c r="M37">
        <v>81.400000000000006</v>
      </c>
      <c r="N37">
        <v>80.2</v>
      </c>
      <c r="O37">
        <v>80.5</v>
      </c>
    </row>
    <row r="38" spans="1:15" x14ac:dyDescent="0.25">
      <c r="A38">
        <v>2017</v>
      </c>
      <c r="B38">
        <v>4</v>
      </c>
      <c r="C38" t="s">
        <v>49</v>
      </c>
      <c r="D38" s="1">
        <v>836.3</v>
      </c>
      <c r="E38" s="1">
        <v>595.36</v>
      </c>
      <c r="F38" s="1">
        <v>638.4</v>
      </c>
      <c r="G38">
        <f t="shared" si="4"/>
        <v>1995.0800000000002</v>
      </c>
      <c r="H38">
        <f t="shared" si="2"/>
        <v>3291.2299999999996</v>
      </c>
      <c r="I38">
        <f t="shared" si="6"/>
        <v>4581.72</v>
      </c>
      <c r="J38" t="str">
        <f>VLOOKUP(C38,Таблица27[[Brand New]:[Segment]],3,0)</f>
        <v>ЖИВЧИК</v>
      </c>
      <c r="K38">
        <v>80.5</v>
      </c>
      <c r="L38">
        <v>83</v>
      </c>
      <c r="M38">
        <v>81.3</v>
      </c>
      <c r="N38">
        <v>81.400000000000006</v>
      </c>
      <c r="O38">
        <v>82.3</v>
      </c>
    </row>
    <row r="39" spans="1:15" x14ac:dyDescent="0.25">
      <c r="A39">
        <v>2018</v>
      </c>
      <c r="B39">
        <v>1</v>
      </c>
      <c r="C39" t="s">
        <v>49</v>
      </c>
      <c r="G39">
        <f t="shared" si="4"/>
        <v>2070.06</v>
      </c>
      <c r="H39">
        <f t="shared" si="2"/>
        <v>4065.1400000000003</v>
      </c>
      <c r="I39">
        <f t="shared" si="6"/>
        <v>5361.2899999999991</v>
      </c>
      <c r="J39" t="str">
        <f>VLOOKUP(C39,Таблица27[[Brand New]:[Segment]],3,0)</f>
        <v>ЖИВЧИК</v>
      </c>
      <c r="K39">
        <v>82.3</v>
      </c>
      <c r="L39">
        <v>80.5</v>
      </c>
      <c r="M39">
        <v>83</v>
      </c>
      <c r="N39">
        <v>81.3</v>
      </c>
      <c r="O39">
        <v>84.4</v>
      </c>
    </row>
    <row r="40" spans="1:15" x14ac:dyDescent="0.25">
      <c r="A40">
        <v>2018</v>
      </c>
      <c r="B40">
        <v>2</v>
      </c>
      <c r="C40" t="s">
        <v>49</v>
      </c>
      <c r="E40" s="1">
        <v>139.87</v>
      </c>
      <c r="F40" s="1">
        <v>975.09999999999991</v>
      </c>
      <c r="G40">
        <f t="shared" si="4"/>
        <v>0</v>
      </c>
      <c r="H40">
        <f t="shared" si="2"/>
        <v>2070.06</v>
      </c>
      <c r="I40">
        <f t="shared" si="6"/>
        <v>5361.2899999999991</v>
      </c>
      <c r="J40" t="str">
        <f>VLOOKUP(C40,Таблица27[[Brand New]:[Segment]],3,0)</f>
        <v>ЖИВЧИК</v>
      </c>
      <c r="K40">
        <v>84.4</v>
      </c>
      <c r="L40">
        <v>82.3</v>
      </c>
      <c r="M40">
        <v>80.5</v>
      </c>
      <c r="N40">
        <v>83</v>
      </c>
      <c r="O40">
        <v>82.4</v>
      </c>
    </row>
    <row r="41" spans="1:15" x14ac:dyDescent="0.25">
      <c r="A41">
        <v>2018</v>
      </c>
      <c r="B41">
        <v>3</v>
      </c>
      <c r="C41" t="s">
        <v>49</v>
      </c>
      <c r="D41" s="1">
        <v>282.10000000000002</v>
      </c>
      <c r="E41" s="1">
        <v>1062.8599999999999</v>
      </c>
      <c r="F41" s="1">
        <v>695.58999999999992</v>
      </c>
      <c r="G41">
        <f t="shared" si="4"/>
        <v>1114.9699999999998</v>
      </c>
      <c r="H41">
        <f t="shared" si="2"/>
        <v>1114.9699999999998</v>
      </c>
      <c r="I41">
        <f t="shared" si="6"/>
        <v>5180.1100000000006</v>
      </c>
      <c r="J41" t="str">
        <f>VLOOKUP(C41,Таблица27[[Brand New]:[Segment]],3,0)</f>
        <v>ЖИВЧИК</v>
      </c>
      <c r="K41">
        <v>82.4</v>
      </c>
      <c r="L41">
        <v>84.4</v>
      </c>
      <c r="M41">
        <v>82.3</v>
      </c>
      <c r="N41">
        <v>80.5</v>
      </c>
      <c r="O41">
        <v>81.099999999999994</v>
      </c>
    </row>
    <row r="42" spans="1:15" x14ac:dyDescent="0.25">
      <c r="A42">
        <v>2018</v>
      </c>
      <c r="B42">
        <v>4</v>
      </c>
      <c r="C42" t="s">
        <v>49</v>
      </c>
      <c r="D42" s="1">
        <v>371.1</v>
      </c>
      <c r="F42" s="1">
        <v>1025.8</v>
      </c>
      <c r="G42">
        <f t="shared" si="4"/>
        <v>2040.55</v>
      </c>
      <c r="H42">
        <f t="shared" si="2"/>
        <v>3155.5199999999995</v>
      </c>
      <c r="I42">
        <f t="shared" si="6"/>
        <v>5225.58</v>
      </c>
      <c r="J42" t="str">
        <f>VLOOKUP(C42,Таблица27[[Brand New]:[Segment]],3,0)</f>
        <v>ЖИВЧИК</v>
      </c>
      <c r="K42">
        <v>81.099999999999994</v>
      </c>
      <c r="L42">
        <v>82.4</v>
      </c>
      <c r="M42">
        <v>84.4</v>
      </c>
      <c r="N42">
        <v>82.3</v>
      </c>
      <c r="O42">
        <v>82.4</v>
      </c>
    </row>
    <row r="43" spans="1:15" x14ac:dyDescent="0.25">
      <c r="A43">
        <v>2019</v>
      </c>
      <c r="B43">
        <v>1</v>
      </c>
      <c r="C43" t="s">
        <v>49</v>
      </c>
      <c r="G43">
        <f t="shared" si="4"/>
        <v>1396.9</v>
      </c>
      <c r="H43">
        <f t="shared" si="2"/>
        <v>3437.45</v>
      </c>
      <c r="I43">
        <f t="shared" si="6"/>
        <v>4552.4199999999992</v>
      </c>
      <c r="J43" t="str">
        <f>VLOOKUP(C43,Таблица27[[Brand New]:[Segment]],3,0)</f>
        <v>ЖИВЧИК</v>
      </c>
      <c r="K43">
        <v>82.4</v>
      </c>
      <c r="L43">
        <v>81.099999999999994</v>
      </c>
      <c r="M43">
        <v>82.4</v>
      </c>
      <c r="N43">
        <v>84.4</v>
      </c>
      <c r="O43">
        <v>82.7</v>
      </c>
    </row>
    <row r="44" spans="1:15" x14ac:dyDescent="0.25">
      <c r="A44">
        <v>2014</v>
      </c>
      <c r="B44">
        <v>1</v>
      </c>
      <c r="C44" t="s">
        <v>3</v>
      </c>
      <c r="F44" s="1">
        <v>251.33</v>
      </c>
      <c r="G44" s="11">
        <f>AVERAGE(G48,G52,G56)</f>
        <v>2518.9066666666663</v>
      </c>
      <c r="H44" s="11">
        <f>AVERAGE(H48,H52,H56)</f>
        <v>5346.87</v>
      </c>
      <c r="I44" s="11">
        <f>AVERAGE(I48,I52,I56)</f>
        <v>10124.276666666667</v>
      </c>
      <c r="J44" t="str">
        <f>VLOOKUP(C44,Таблица27[[Brand New]:[Segment]],3,0)</f>
        <v>MAINSTREAM</v>
      </c>
      <c r="K44">
        <v>73.7</v>
      </c>
      <c r="L44">
        <v>72.7</v>
      </c>
      <c r="M44">
        <v>70.5</v>
      </c>
      <c r="N44">
        <v>74</v>
      </c>
      <c r="O44">
        <v>73.900000000000006</v>
      </c>
    </row>
    <row r="45" spans="1:15" x14ac:dyDescent="0.25">
      <c r="A45">
        <v>2014</v>
      </c>
      <c r="B45">
        <v>2</v>
      </c>
      <c r="C45" t="s">
        <v>3</v>
      </c>
      <c r="D45" s="1">
        <v>960.28</v>
      </c>
      <c r="E45" s="1">
        <v>1140.9799999999998</v>
      </c>
      <c r="F45" s="1">
        <v>1005.25</v>
      </c>
      <c r="G45">
        <f t="shared" ref="G45:G64" si="7">D44+E44+F44</f>
        <v>251.33</v>
      </c>
      <c r="H45" s="11">
        <f>AVERAGE(H49,H53,H57)</f>
        <v>3979.6666666666665</v>
      </c>
      <c r="I45" s="11">
        <f t="shared" ref="I45:I47" si="8">AVERAGE(I49,I53,I57)</f>
        <v>10240.066666666668</v>
      </c>
      <c r="J45" t="str">
        <f>VLOOKUP(C45,Таблица27[[Brand New]:[Segment]],3,0)</f>
        <v>MAINSTREAM</v>
      </c>
      <c r="K45">
        <v>73.900000000000006</v>
      </c>
      <c r="L45">
        <v>73.7</v>
      </c>
      <c r="M45">
        <v>72.7</v>
      </c>
      <c r="N45">
        <v>70.5</v>
      </c>
      <c r="O45">
        <v>72.3</v>
      </c>
    </row>
    <row r="46" spans="1:15" x14ac:dyDescent="0.25">
      <c r="A46">
        <v>2014</v>
      </c>
      <c r="B46">
        <v>3</v>
      </c>
      <c r="C46" t="s">
        <v>3</v>
      </c>
      <c r="D46" s="1">
        <v>1059.99</v>
      </c>
      <c r="E46" s="1">
        <v>1690.55</v>
      </c>
      <c r="F46" s="1">
        <v>929.44999999999993</v>
      </c>
      <c r="G46">
        <f t="shared" si="7"/>
        <v>3106.5099999999998</v>
      </c>
      <c r="H46">
        <f t="shared" si="2"/>
        <v>3357.8399999999997</v>
      </c>
      <c r="I46" s="11">
        <f t="shared" si="8"/>
        <v>10538.816666666668</v>
      </c>
      <c r="J46" t="str">
        <f>VLOOKUP(C46,Таблица27[[Brand New]:[Segment]],3,0)</f>
        <v>MAINSTREAM</v>
      </c>
      <c r="K46">
        <v>72.3</v>
      </c>
      <c r="L46">
        <v>73.900000000000006</v>
      </c>
      <c r="M46">
        <v>73.7</v>
      </c>
      <c r="N46">
        <v>72.7</v>
      </c>
      <c r="O46">
        <v>72.5</v>
      </c>
    </row>
    <row r="47" spans="1:15" x14ac:dyDescent="0.25">
      <c r="A47">
        <v>2014</v>
      </c>
      <c r="B47">
        <v>4</v>
      </c>
      <c r="C47" t="s">
        <v>3</v>
      </c>
      <c r="D47" s="1">
        <v>774.16</v>
      </c>
      <c r="E47" s="1">
        <v>575.54</v>
      </c>
      <c r="F47" s="1">
        <v>864.29</v>
      </c>
      <c r="G47">
        <f t="shared" si="7"/>
        <v>3679.99</v>
      </c>
      <c r="H47">
        <f t="shared" si="2"/>
        <v>6786.5</v>
      </c>
      <c r="I47" s="11">
        <f t="shared" si="8"/>
        <v>10739.186666666666</v>
      </c>
      <c r="J47" t="str">
        <f>VLOOKUP(C47,Таблица27[[Brand New]:[Segment]],3,0)</f>
        <v>MAINSTREAM</v>
      </c>
      <c r="K47">
        <v>72.5</v>
      </c>
      <c r="L47">
        <v>72.3</v>
      </c>
      <c r="M47">
        <v>73.900000000000006</v>
      </c>
      <c r="N47">
        <v>73.7</v>
      </c>
      <c r="O47">
        <v>74.099999999999994</v>
      </c>
    </row>
    <row r="48" spans="1:15" x14ac:dyDescent="0.25">
      <c r="A48">
        <v>2015</v>
      </c>
      <c r="B48">
        <v>1</v>
      </c>
      <c r="C48" t="s">
        <v>3</v>
      </c>
      <c r="E48" s="1">
        <v>619.65</v>
      </c>
      <c r="F48" s="1">
        <v>1584.77</v>
      </c>
      <c r="G48">
        <f t="shared" si="7"/>
        <v>2213.9899999999998</v>
      </c>
      <c r="H48">
        <f t="shared" si="2"/>
        <v>5893.98</v>
      </c>
      <c r="I48">
        <f t="shared" ref="I48:I64" si="9">SUM(D44:F47)</f>
        <v>9251.82</v>
      </c>
      <c r="J48" t="str">
        <f>VLOOKUP(C48,Таблица27[[Brand New]:[Segment]],3,0)</f>
        <v>MAINSTREAM</v>
      </c>
      <c r="K48">
        <v>74.099999999999994</v>
      </c>
      <c r="L48">
        <v>72.5</v>
      </c>
      <c r="M48">
        <v>72.3</v>
      </c>
      <c r="N48">
        <v>73.900000000000006</v>
      </c>
      <c r="O48">
        <v>75.099999999999994</v>
      </c>
    </row>
    <row r="49" spans="1:15" x14ac:dyDescent="0.25">
      <c r="A49">
        <v>2015</v>
      </c>
      <c r="B49">
        <v>2</v>
      </c>
      <c r="C49" t="s">
        <v>3</v>
      </c>
      <c r="D49" s="1">
        <v>1384.27</v>
      </c>
      <c r="E49" s="1">
        <v>1491.37</v>
      </c>
      <c r="F49" s="1">
        <v>1610.55</v>
      </c>
      <c r="G49">
        <f t="shared" si="7"/>
        <v>2204.42</v>
      </c>
      <c r="H49">
        <f t="shared" si="2"/>
        <v>4418.41</v>
      </c>
      <c r="I49">
        <f t="shared" si="9"/>
        <v>11204.91</v>
      </c>
      <c r="J49" t="str">
        <f>VLOOKUP(C49,Таблица27[[Brand New]:[Segment]],3,0)</f>
        <v>MAINSTREAM</v>
      </c>
      <c r="K49">
        <v>75.099999999999994</v>
      </c>
      <c r="L49">
        <v>74.099999999999994</v>
      </c>
      <c r="M49">
        <v>72.5</v>
      </c>
      <c r="N49">
        <v>72.3</v>
      </c>
      <c r="O49">
        <v>74.7</v>
      </c>
    </row>
    <row r="50" spans="1:15" x14ac:dyDescent="0.25">
      <c r="A50">
        <v>2015</v>
      </c>
      <c r="B50">
        <v>3</v>
      </c>
      <c r="C50" t="s">
        <v>3</v>
      </c>
      <c r="D50" s="1">
        <v>661.39</v>
      </c>
      <c r="E50" s="1">
        <v>820.38000000000011</v>
      </c>
      <c r="G50">
        <f t="shared" si="7"/>
        <v>4486.1899999999996</v>
      </c>
      <c r="H50">
        <f t="shared" si="2"/>
        <v>6690.61</v>
      </c>
      <c r="I50">
        <f t="shared" si="9"/>
        <v>12584.59</v>
      </c>
      <c r="J50" t="str">
        <f>VLOOKUP(C50,Таблица27[[Brand New]:[Segment]],3,0)</f>
        <v>MAINSTREAM</v>
      </c>
      <c r="K50">
        <v>74.7</v>
      </c>
      <c r="L50">
        <v>75.099999999999994</v>
      </c>
      <c r="M50">
        <v>74.099999999999994</v>
      </c>
      <c r="N50">
        <v>72.5</v>
      </c>
      <c r="O50">
        <v>75.599999999999994</v>
      </c>
    </row>
    <row r="51" spans="1:15" x14ac:dyDescent="0.25">
      <c r="A51">
        <v>2015</v>
      </c>
      <c r="B51">
        <v>4</v>
      </c>
      <c r="C51" t="s">
        <v>3</v>
      </c>
      <c r="E51" s="1">
        <v>769.93000000000006</v>
      </c>
      <c r="F51" s="1">
        <v>1368.81</v>
      </c>
      <c r="G51">
        <f t="shared" si="7"/>
        <v>1481.77</v>
      </c>
      <c r="H51">
        <f t="shared" si="2"/>
        <v>5967.96</v>
      </c>
      <c r="I51">
        <f t="shared" si="9"/>
        <v>10386.369999999999</v>
      </c>
      <c r="J51" t="str">
        <f>VLOOKUP(C51,Таблица27[[Brand New]:[Segment]],3,0)</f>
        <v>MAINSTREAM</v>
      </c>
      <c r="K51">
        <v>75.599999999999994</v>
      </c>
      <c r="L51">
        <v>74.7</v>
      </c>
      <c r="M51">
        <v>75.099999999999994</v>
      </c>
      <c r="N51">
        <v>74.099999999999994</v>
      </c>
      <c r="O51">
        <v>77.900000000000006</v>
      </c>
    </row>
    <row r="52" spans="1:15" x14ac:dyDescent="0.25">
      <c r="A52">
        <v>2016</v>
      </c>
      <c r="B52">
        <v>1</v>
      </c>
      <c r="C52" t="s">
        <v>3</v>
      </c>
      <c r="D52" s="1">
        <v>1321.6100000000001</v>
      </c>
      <c r="F52" s="1">
        <v>257.55</v>
      </c>
      <c r="G52">
        <f t="shared" si="7"/>
        <v>2138.7399999999998</v>
      </c>
      <c r="H52">
        <f t="shared" si="2"/>
        <v>3620.5099999999998</v>
      </c>
      <c r="I52">
        <f t="shared" si="9"/>
        <v>10311.119999999999</v>
      </c>
      <c r="J52" t="str">
        <f>VLOOKUP(C52,Таблица27[[Brand New]:[Segment]],3,0)</f>
        <v>MAINSTREAM</v>
      </c>
      <c r="K52">
        <v>77.900000000000006</v>
      </c>
      <c r="L52">
        <v>75.599999999999994</v>
      </c>
      <c r="M52">
        <v>74.7</v>
      </c>
      <c r="N52">
        <v>75.099999999999994</v>
      </c>
      <c r="O52">
        <v>78.7</v>
      </c>
    </row>
    <row r="53" spans="1:15" x14ac:dyDescent="0.25">
      <c r="A53">
        <v>2016</v>
      </c>
      <c r="B53">
        <v>2</v>
      </c>
      <c r="C53" t="s">
        <v>3</v>
      </c>
      <c r="D53" s="1">
        <v>1108.77</v>
      </c>
      <c r="E53" s="1">
        <v>1034.1999999999998</v>
      </c>
      <c r="F53" s="1">
        <v>561.6400000000001</v>
      </c>
      <c r="G53">
        <f t="shared" si="7"/>
        <v>1579.16</v>
      </c>
      <c r="H53">
        <f t="shared" si="2"/>
        <v>3717.9</v>
      </c>
      <c r="I53">
        <f t="shared" si="9"/>
        <v>9685.86</v>
      </c>
      <c r="J53" t="str">
        <f>VLOOKUP(C53,Таблица27[[Brand New]:[Segment]],3,0)</f>
        <v>MAINSTREAM</v>
      </c>
      <c r="K53">
        <v>78.7</v>
      </c>
      <c r="L53">
        <v>77.900000000000006</v>
      </c>
      <c r="M53">
        <v>75.599999999999994</v>
      </c>
      <c r="N53">
        <v>74.7</v>
      </c>
      <c r="O53">
        <v>78.599999999999994</v>
      </c>
    </row>
    <row r="54" spans="1:15" x14ac:dyDescent="0.25">
      <c r="A54">
        <v>2016</v>
      </c>
      <c r="B54">
        <v>3</v>
      </c>
      <c r="C54" t="s">
        <v>3</v>
      </c>
      <c r="D54" s="1">
        <v>1615.03</v>
      </c>
      <c r="E54" s="1">
        <v>1087.21</v>
      </c>
      <c r="F54" s="1">
        <v>619.89</v>
      </c>
      <c r="G54">
        <f t="shared" si="7"/>
        <v>2704.6099999999997</v>
      </c>
      <c r="H54">
        <f t="shared" si="2"/>
        <v>4283.7700000000004</v>
      </c>
      <c r="I54">
        <f t="shared" si="9"/>
        <v>7904.2800000000007</v>
      </c>
      <c r="J54" t="str">
        <f>VLOOKUP(C54,Таблица27[[Brand New]:[Segment]],3,0)</f>
        <v>MAINSTREAM</v>
      </c>
      <c r="K54">
        <v>78.599999999999994</v>
      </c>
      <c r="L54">
        <v>78.7</v>
      </c>
      <c r="M54">
        <v>77.900000000000006</v>
      </c>
      <c r="N54">
        <v>75.599999999999994</v>
      </c>
      <c r="O54">
        <v>80.900000000000006</v>
      </c>
    </row>
    <row r="55" spans="1:15" x14ac:dyDescent="0.25">
      <c r="A55">
        <v>2016</v>
      </c>
      <c r="B55">
        <v>4</v>
      </c>
      <c r="C55" t="s">
        <v>3</v>
      </c>
      <c r="D55" s="1">
        <v>1279.1900000000003</v>
      </c>
      <c r="E55" s="1">
        <v>747.61999999999989</v>
      </c>
      <c r="F55" s="1">
        <v>1177.1799999999998</v>
      </c>
      <c r="G55">
        <f t="shared" si="7"/>
        <v>3322.1299999999997</v>
      </c>
      <c r="H55">
        <f t="shared" si="2"/>
        <v>6026.74</v>
      </c>
      <c r="I55">
        <f t="shared" si="9"/>
        <v>9744.64</v>
      </c>
      <c r="J55" t="str">
        <f>VLOOKUP(C55,Таблица27[[Brand New]:[Segment]],3,0)</f>
        <v>MAINSTREAM</v>
      </c>
      <c r="K55">
        <v>80.900000000000006</v>
      </c>
      <c r="L55">
        <v>78.599999999999994</v>
      </c>
      <c r="M55">
        <v>78.7</v>
      </c>
      <c r="N55">
        <v>77.900000000000006</v>
      </c>
      <c r="O55">
        <v>76.5</v>
      </c>
    </row>
    <row r="56" spans="1:15" x14ac:dyDescent="0.25">
      <c r="A56">
        <v>2017</v>
      </c>
      <c r="B56">
        <v>1</v>
      </c>
      <c r="C56" t="s">
        <v>3</v>
      </c>
      <c r="D56" s="1">
        <v>290.27000000000004</v>
      </c>
      <c r="F56" s="1">
        <v>308.43</v>
      </c>
      <c r="G56">
        <f t="shared" si="7"/>
        <v>3203.99</v>
      </c>
      <c r="H56">
        <f t="shared" si="2"/>
        <v>6526.119999999999</v>
      </c>
      <c r="I56">
        <f t="shared" si="9"/>
        <v>10809.89</v>
      </c>
      <c r="J56" t="str">
        <f>VLOOKUP(C56,Таблица27[[Brand New]:[Segment]],3,0)</f>
        <v>MAINSTREAM</v>
      </c>
      <c r="K56">
        <v>76.5</v>
      </c>
      <c r="L56">
        <v>80.900000000000006</v>
      </c>
      <c r="M56">
        <v>78.599999999999994</v>
      </c>
      <c r="N56">
        <v>78.7</v>
      </c>
      <c r="O56">
        <v>79.900000000000006</v>
      </c>
    </row>
    <row r="57" spans="1:15" x14ac:dyDescent="0.25">
      <c r="A57">
        <v>2017</v>
      </c>
      <c r="B57">
        <v>2</v>
      </c>
      <c r="C57" t="s">
        <v>3</v>
      </c>
      <c r="D57" s="1">
        <v>1030.72</v>
      </c>
      <c r="E57" s="1">
        <v>1885.24</v>
      </c>
      <c r="F57" s="1">
        <v>1086.8</v>
      </c>
      <c r="G57">
        <f t="shared" si="7"/>
        <v>598.70000000000005</v>
      </c>
      <c r="H57">
        <f t="shared" si="2"/>
        <v>3802.6899999999996</v>
      </c>
      <c r="I57">
        <f t="shared" si="9"/>
        <v>9829.43</v>
      </c>
      <c r="J57" t="str">
        <f>VLOOKUP(C57,Таблица27[[Brand New]:[Segment]],3,0)</f>
        <v>MAINSTREAM</v>
      </c>
      <c r="K57">
        <v>79.900000000000006</v>
      </c>
      <c r="L57">
        <v>76.5</v>
      </c>
      <c r="M57">
        <v>80.900000000000006</v>
      </c>
      <c r="N57">
        <v>78.599999999999994</v>
      </c>
      <c r="O57">
        <v>74.5</v>
      </c>
    </row>
    <row r="58" spans="1:15" x14ac:dyDescent="0.25">
      <c r="A58">
        <v>2017</v>
      </c>
      <c r="B58">
        <v>3</v>
      </c>
      <c r="C58" t="s">
        <v>3</v>
      </c>
      <c r="D58" s="1">
        <v>1038.46</v>
      </c>
      <c r="E58" s="1">
        <v>2223.23</v>
      </c>
      <c r="F58" s="1">
        <v>1019.41</v>
      </c>
      <c r="G58">
        <f t="shared" si="7"/>
        <v>4002.76</v>
      </c>
      <c r="H58">
        <f t="shared" si="2"/>
        <v>4601.46</v>
      </c>
      <c r="I58">
        <f t="shared" si="9"/>
        <v>11127.58</v>
      </c>
      <c r="J58" t="str">
        <f>VLOOKUP(C58,Таблица27[[Brand New]:[Segment]],3,0)</f>
        <v>MAINSTREAM</v>
      </c>
      <c r="K58">
        <v>74.5</v>
      </c>
      <c r="L58">
        <v>79.900000000000006</v>
      </c>
      <c r="M58">
        <v>76.5</v>
      </c>
      <c r="N58">
        <v>80.900000000000006</v>
      </c>
      <c r="O58">
        <v>81.2</v>
      </c>
    </row>
    <row r="59" spans="1:15" x14ac:dyDescent="0.25">
      <c r="A59">
        <v>2017</v>
      </c>
      <c r="B59">
        <v>4</v>
      </c>
      <c r="C59" t="s">
        <v>3</v>
      </c>
      <c r="D59" s="1">
        <v>691.2</v>
      </c>
      <c r="E59" s="1">
        <v>486.13</v>
      </c>
      <c r="F59" s="1">
        <v>910.17000000000007</v>
      </c>
      <c r="G59">
        <f t="shared" si="7"/>
        <v>4281.1000000000004</v>
      </c>
      <c r="H59">
        <f t="shared" si="2"/>
        <v>8283.86</v>
      </c>
      <c r="I59">
        <f t="shared" si="9"/>
        <v>12086.55</v>
      </c>
      <c r="J59" t="str">
        <f>VLOOKUP(C59,Таблица27[[Brand New]:[Segment]],3,0)</f>
        <v>MAINSTREAM</v>
      </c>
      <c r="K59">
        <v>81.2</v>
      </c>
      <c r="L59">
        <v>74.5</v>
      </c>
      <c r="M59">
        <v>79.900000000000006</v>
      </c>
      <c r="N59">
        <v>76.5</v>
      </c>
      <c r="O59">
        <v>79.7</v>
      </c>
    </row>
    <row r="60" spans="1:15" x14ac:dyDescent="0.25">
      <c r="A60">
        <v>2018</v>
      </c>
      <c r="B60">
        <v>1</v>
      </c>
      <c r="C60" t="s">
        <v>3</v>
      </c>
      <c r="D60" s="1">
        <v>233.45999999999998</v>
      </c>
      <c r="F60" s="1">
        <v>522.74</v>
      </c>
      <c r="G60">
        <f t="shared" si="7"/>
        <v>2087.5</v>
      </c>
      <c r="H60">
        <f t="shared" si="2"/>
        <v>6368.6</v>
      </c>
      <c r="I60">
        <f t="shared" si="9"/>
        <v>10970.06</v>
      </c>
      <c r="J60" t="str">
        <f>VLOOKUP(C60,Таблица27[[Brand New]:[Segment]],3,0)</f>
        <v>MAINSTREAM</v>
      </c>
      <c r="K60">
        <v>79.7</v>
      </c>
      <c r="L60">
        <v>81.2</v>
      </c>
      <c r="M60">
        <v>74.5</v>
      </c>
      <c r="N60">
        <v>79.900000000000006</v>
      </c>
      <c r="O60">
        <v>84</v>
      </c>
    </row>
    <row r="61" spans="1:15" x14ac:dyDescent="0.25">
      <c r="A61">
        <v>2018</v>
      </c>
      <c r="B61">
        <v>2</v>
      </c>
      <c r="C61" t="s">
        <v>3</v>
      </c>
      <c r="D61" s="1">
        <v>855.80000000000007</v>
      </c>
      <c r="E61" s="1">
        <v>1754.34</v>
      </c>
      <c r="F61" s="1">
        <v>1732.12</v>
      </c>
      <c r="G61">
        <f t="shared" si="7"/>
        <v>756.2</v>
      </c>
      <c r="H61">
        <f t="shared" si="2"/>
        <v>2843.7</v>
      </c>
      <c r="I61">
        <f t="shared" si="9"/>
        <v>11127.56</v>
      </c>
      <c r="J61" t="str">
        <f>VLOOKUP(C61,Таблица27[[Brand New]:[Segment]],3,0)</f>
        <v>MAINSTREAM</v>
      </c>
      <c r="K61">
        <v>84</v>
      </c>
      <c r="L61">
        <v>79.7</v>
      </c>
      <c r="M61">
        <v>81.2</v>
      </c>
      <c r="N61">
        <v>74.5</v>
      </c>
      <c r="O61">
        <v>83.1</v>
      </c>
    </row>
    <row r="62" spans="1:15" x14ac:dyDescent="0.25">
      <c r="A62">
        <v>2018</v>
      </c>
      <c r="B62">
        <v>3</v>
      </c>
      <c r="C62" t="s">
        <v>3</v>
      </c>
      <c r="D62" s="1">
        <v>1280.08</v>
      </c>
      <c r="E62" s="1">
        <v>338.28</v>
      </c>
      <c r="F62" s="1">
        <v>977.83</v>
      </c>
      <c r="G62">
        <f t="shared" si="7"/>
        <v>4342.26</v>
      </c>
      <c r="H62">
        <f t="shared" si="2"/>
        <v>5098.46</v>
      </c>
      <c r="I62">
        <f t="shared" si="9"/>
        <v>11467.060000000001</v>
      </c>
      <c r="J62" t="str">
        <f>VLOOKUP(C62,Таблица27[[Brand New]:[Segment]],3,0)</f>
        <v>MAINSTREAM</v>
      </c>
      <c r="K62">
        <v>83.1</v>
      </c>
      <c r="L62">
        <v>84</v>
      </c>
      <c r="M62">
        <v>79.7</v>
      </c>
      <c r="N62">
        <v>81.2</v>
      </c>
      <c r="O62">
        <v>82.7</v>
      </c>
    </row>
    <row r="63" spans="1:15" x14ac:dyDescent="0.25">
      <c r="A63">
        <v>2018</v>
      </c>
      <c r="B63">
        <v>4</v>
      </c>
      <c r="C63" t="s">
        <v>3</v>
      </c>
      <c r="D63" s="1">
        <v>198.37</v>
      </c>
      <c r="E63" s="1">
        <v>482.49</v>
      </c>
      <c r="F63" s="1">
        <v>1450.17</v>
      </c>
      <c r="G63">
        <f t="shared" si="7"/>
        <v>2596.19</v>
      </c>
      <c r="H63">
        <f t="shared" si="2"/>
        <v>6938.45</v>
      </c>
      <c r="I63">
        <f t="shared" si="9"/>
        <v>9782.1500000000015</v>
      </c>
      <c r="J63" t="str">
        <f>VLOOKUP(C63,Таблица27[[Brand New]:[Segment]],3,0)</f>
        <v>MAINSTREAM</v>
      </c>
      <c r="K63">
        <v>82.7</v>
      </c>
      <c r="L63">
        <v>83.1</v>
      </c>
      <c r="M63">
        <v>84</v>
      </c>
      <c r="N63">
        <v>79.7</v>
      </c>
      <c r="O63">
        <v>82.4</v>
      </c>
    </row>
    <row r="64" spans="1:15" x14ac:dyDescent="0.25">
      <c r="A64">
        <v>2019</v>
      </c>
      <c r="B64">
        <v>1</v>
      </c>
      <c r="C64" t="s">
        <v>3</v>
      </c>
      <c r="G64">
        <f t="shared" si="7"/>
        <v>2131.0300000000002</v>
      </c>
      <c r="H64">
        <f t="shared" si="2"/>
        <v>4727.22</v>
      </c>
      <c r="I64">
        <f t="shared" si="9"/>
        <v>9825.68</v>
      </c>
      <c r="J64" t="str">
        <f>VLOOKUP(C64,Таблица27[[Brand New]:[Segment]],3,0)</f>
        <v>MAINSTREAM</v>
      </c>
      <c r="K64">
        <v>82.4</v>
      </c>
      <c r="L64">
        <v>82.7</v>
      </c>
      <c r="M64">
        <v>83.1</v>
      </c>
      <c r="N64">
        <v>84</v>
      </c>
      <c r="O64">
        <v>80.2</v>
      </c>
    </row>
    <row r="65" spans="1:15" x14ac:dyDescent="0.25">
      <c r="A65">
        <v>2014</v>
      </c>
      <c r="B65">
        <v>1</v>
      </c>
      <c r="C65" t="s">
        <v>4</v>
      </c>
      <c r="D65" s="1">
        <v>1767.5900000000001</v>
      </c>
      <c r="E65" s="1">
        <v>1134.69</v>
      </c>
      <c r="F65" s="1">
        <v>92.850000000000009</v>
      </c>
      <c r="G65" s="11">
        <f>AVERAGE(G69,G73,G77)</f>
        <v>3865.0333333333328</v>
      </c>
      <c r="H65" s="11">
        <f>AVERAGE(H69,H73,H77)</f>
        <v>7409.7233333333324</v>
      </c>
      <c r="I65" s="11">
        <f>AVERAGE(I69,I73,I77)</f>
        <v>14073.886666666667</v>
      </c>
      <c r="J65" t="str">
        <f>VLOOKUP(C65,Таблица27[[Brand New]:[Segment]],3,0)</f>
        <v>MAINSTREAM</v>
      </c>
      <c r="K65">
        <v>88.3</v>
      </c>
      <c r="L65">
        <v>87</v>
      </c>
      <c r="M65">
        <v>87</v>
      </c>
      <c r="N65">
        <v>89.4</v>
      </c>
      <c r="O65">
        <v>86.6</v>
      </c>
    </row>
    <row r="66" spans="1:15" x14ac:dyDescent="0.25">
      <c r="A66">
        <v>2014</v>
      </c>
      <c r="B66">
        <v>2</v>
      </c>
      <c r="C66" t="s">
        <v>4</v>
      </c>
      <c r="D66" s="1">
        <v>694.14</v>
      </c>
      <c r="E66" s="1">
        <v>1340.78</v>
      </c>
      <c r="F66" s="1">
        <v>2217.0299999999997</v>
      </c>
      <c r="G66">
        <f t="shared" ref="G66:G85" si="10">D65+E65+F65</f>
        <v>2995.13</v>
      </c>
      <c r="H66" s="11">
        <f>AVERAGE(H70,H74,H78)</f>
        <v>5529.7966666666662</v>
      </c>
      <c r="I66" s="11">
        <f t="shared" ref="I66:I68" si="11">AVERAGE(I70,I74,I78)</f>
        <v>13459.18</v>
      </c>
      <c r="J66" t="str">
        <f>VLOOKUP(C66,Таблица27[[Brand New]:[Segment]],3,0)</f>
        <v>MAINSTREAM</v>
      </c>
      <c r="K66">
        <v>86.6</v>
      </c>
      <c r="L66">
        <v>88.3</v>
      </c>
      <c r="M66">
        <v>87</v>
      </c>
      <c r="N66">
        <v>87</v>
      </c>
      <c r="O66">
        <v>86.3</v>
      </c>
    </row>
    <row r="67" spans="1:15" x14ac:dyDescent="0.25">
      <c r="A67">
        <v>2014</v>
      </c>
      <c r="B67">
        <v>3</v>
      </c>
      <c r="C67" t="s">
        <v>4</v>
      </c>
      <c r="D67" s="1">
        <v>1624.8600000000001</v>
      </c>
      <c r="E67" s="1">
        <v>2032.3600000000001</v>
      </c>
      <c r="F67" s="1">
        <v>1534.1899999999998</v>
      </c>
      <c r="G67">
        <f t="shared" si="10"/>
        <v>4251.95</v>
      </c>
      <c r="H67">
        <f t="shared" si="2"/>
        <v>7247.08</v>
      </c>
      <c r="I67" s="11">
        <f t="shared" si="11"/>
        <v>13079.906666666668</v>
      </c>
      <c r="J67" t="str">
        <f>VLOOKUP(C67,Таблица27[[Brand New]:[Segment]],3,0)</f>
        <v>MAINSTREAM</v>
      </c>
      <c r="K67">
        <v>86.3</v>
      </c>
      <c r="L67">
        <v>86.6</v>
      </c>
      <c r="M67">
        <v>88.3</v>
      </c>
      <c r="N67">
        <v>87</v>
      </c>
      <c r="O67">
        <v>85.8</v>
      </c>
    </row>
    <row r="68" spans="1:15" x14ac:dyDescent="0.25">
      <c r="A68">
        <v>2014</v>
      </c>
      <c r="B68">
        <v>4</v>
      </c>
      <c r="C68" t="s">
        <v>4</v>
      </c>
      <c r="D68" s="1">
        <v>1912.3899999999999</v>
      </c>
      <c r="E68" s="1">
        <v>2171.4899999999993</v>
      </c>
      <c r="F68" s="1">
        <v>1417.65</v>
      </c>
      <c r="G68">
        <f t="shared" si="10"/>
        <v>5191.41</v>
      </c>
      <c r="H68">
        <f t="shared" si="2"/>
        <v>9443.36</v>
      </c>
      <c r="I68" s="11">
        <f t="shared" si="11"/>
        <v>12145.356666666667</v>
      </c>
      <c r="J68" t="str">
        <f>VLOOKUP(C68,Таблица27[[Brand New]:[Segment]],3,0)</f>
        <v>MAINSTREAM</v>
      </c>
      <c r="K68">
        <v>85.8</v>
      </c>
      <c r="L68">
        <v>86.3</v>
      </c>
      <c r="M68">
        <v>86.6</v>
      </c>
      <c r="N68">
        <v>88.3</v>
      </c>
      <c r="O68">
        <v>87.6</v>
      </c>
    </row>
    <row r="69" spans="1:15" x14ac:dyDescent="0.25">
      <c r="A69">
        <v>2015</v>
      </c>
      <c r="B69">
        <v>1</v>
      </c>
      <c r="C69" t="s">
        <v>4</v>
      </c>
      <c r="D69" s="1">
        <v>1711.3</v>
      </c>
      <c r="E69" s="1">
        <v>530.30000000000007</v>
      </c>
      <c r="F69" s="1">
        <v>988.72999999999979</v>
      </c>
      <c r="G69">
        <f t="shared" si="10"/>
        <v>5501.5299999999988</v>
      </c>
      <c r="H69">
        <f t="shared" si="2"/>
        <v>10692.939999999999</v>
      </c>
      <c r="I69">
        <f t="shared" ref="I69:I85" si="12">SUM(D65:F68)</f>
        <v>17940.02</v>
      </c>
      <c r="J69" t="str">
        <f>VLOOKUP(C69,Таблица27[[Brand New]:[Segment]],3,0)</f>
        <v>MAINSTREAM</v>
      </c>
      <c r="K69">
        <v>87.6</v>
      </c>
      <c r="L69">
        <v>85.8</v>
      </c>
      <c r="M69">
        <v>86.3</v>
      </c>
      <c r="N69">
        <v>86.6</v>
      </c>
      <c r="O69">
        <v>86.5</v>
      </c>
    </row>
    <row r="70" spans="1:15" x14ac:dyDescent="0.25">
      <c r="A70">
        <v>2015</v>
      </c>
      <c r="B70">
        <v>2</v>
      </c>
      <c r="C70" t="s">
        <v>4</v>
      </c>
      <c r="D70" s="1">
        <v>1194.82</v>
      </c>
      <c r="E70" s="1">
        <v>1472.2100000000003</v>
      </c>
      <c r="F70" s="1">
        <v>2211.8099999999995</v>
      </c>
      <c r="G70">
        <f t="shared" si="10"/>
        <v>3230.33</v>
      </c>
      <c r="H70">
        <f t="shared" ref="H70:H133" si="13">SUM(D68:F69)</f>
        <v>8731.8599999999988</v>
      </c>
      <c r="I70">
        <f t="shared" si="12"/>
        <v>18175.219999999998</v>
      </c>
      <c r="J70" t="str">
        <f>VLOOKUP(C70,Таблица27[[Brand New]:[Segment]],3,0)</f>
        <v>MAINSTREAM</v>
      </c>
      <c r="K70">
        <v>86.5</v>
      </c>
      <c r="L70">
        <v>87.6</v>
      </c>
      <c r="M70">
        <v>85.8</v>
      </c>
      <c r="N70">
        <v>86.3</v>
      </c>
      <c r="O70">
        <v>86.4</v>
      </c>
    </row>
    <row r="71" spans="1:15" x14ac:dyDescent="0.25">
      <c r="A71">
        <v>2015</v>
      </c>
      <c r="B71">
        <v>3</v>
      </c>
      <c r="C71" t="s">
        <v>4</v>
      </c>
      <c r="D71" s="1">
        <v>290.27000000000004</v>
      </c>
      <c r="E71" s="1">
        <v>767.17000000000007</v>
      </c>
      <c r="F71" s="1">
        <v>848.76</v>
      </c>
      <c r="G71">
        <f t="shared" si="10"/>
        <v>4878.84</v>
      </c>
      <c r="H71">
        <f t="shared" si="13"/>
        <v>8109.1699999999992</v>
      </c>
      <c r="I71">
        <f t="shared" si="12"/>
        <v>18802.109999999993</v>
      </c>
      <c r="J71" t="str">
        <f>VLOOKUP(C71,Таблица27[[Brand New]:[Segment]],3,0)</f>
        <v>MAINSTREAM</v>
      </c>
      <c r="K71">
        <v>86.4</v>
      </c>
      <c r="L71">
        <v>86.5</v>
      </c>
      <c r="M71">
        <v>87.6</v>
      </c>
      <c r="N71">
        <v>85.8</v>
      </c>
      <c r="O71">
        <v>86.8</v>
      </c>
    </row>
    <row r="72" spans="1:15" x14ac:dyDescent="0.25">
      <c r="A72">
        <v>2015</v>
      </c>
      <c r="B72">
        <v>4</v>
      </c>
      <c r="C72" t="s">
        <v>4</v>
      </c>
      <c r="D72" s="1">
        <v>868.62000000000012</v>
      </c>
      <c r="E72" s="1">
        <v>566.8599999999999</v>
      </c>
      <c r="F72" s="1">
        <v>1542.52</v>
      </c>
      <c r="G72">
        <f t="shared" si="10"/>
        <v>1906.2</v>
      </c>
      <c r="H72">
        <f t="shared" si="13"/>
        <v>6785.0400000000009</v>
      </c>
      <c r="I72">
        <f t="shared" si="12"/>
        <v>15516.9</v>
      </c>
      <c r="J72" t="str">
        <f>VLOOKUP(C72,Таблица27[[Brand New]:[Segment]],3,0)</f>
        <v>MAINSTREAM</v>
      </c>
      <c r="K72">
        <v>86.8</v>
      </c>
      <c r="L72">
        <v>86.4</v>
      </c>
      <c r="M72">
        <v>86.5</v>
      </c>
      <c r="N72">
        <v>87.6</v>
      </c>
      <c r="O72">
        <v>87.4</v>
      </c>
    </row>
    <row r="73" spans="1:15" x14ac:dyDescent="0.25">
      <c r="A73">
        <v>2016</v>
      </c>
      <c r="B73">
        <v>1</v>
      </c>
      <c r="C73" t="s">
        <v>4</v>
      </c>
      <c r="D73" s="1">
        <v>273.74</v>
      </c>
      <c r="E73" s="1">
        <v>2.06</v>
      </c>
      <c r="F73" s="1">
        <v>337.15000000000003</v>
      </c>
      <c r="G73">
        <f t="shared" si="10"/>
        <v>2978</v>
      </c>
      <c r="H73">
        <f t="shared" si="13"/>
        <v>4884.2000000000007</v>
      </c>
      <c r="I73">
        <f t="shared" si="12"/>
        <v>12993.37</v>
      </c>
      <c r="J73" t="str">
        <f>VLOOKUP(C73,Таблица27[[Brand New]:[Segment]],3,0)</f>
        <v>MAINSTREAM</v>
      </c>
      <c r="K73">
        <v>87.4</v>
      </c>
      <c r="L73">
        <v>86.8</v>
      </c>
      <c r="M73">
        <v>86.4</v>
      </c>
      <c r="N73">
        <v>86.5</v>
      </c>
      <c r="O73">
        <v>85.5</v>
      </c>
    </row>
    <row r="74" spans="1:15" x14ac:dyDescent="0.25">
      <c r="A74">
        <v>2016</v>
      </c>
      <c r="B74">
        <v>2</v>
      </c>
      <c r="C74" t="s">
        <v>4</v>
      </c>
      <c r="D74" s="1">
        <v>1251.3299999999997</v>
      </c>
      <c r="E74" s="1">
        <v>1271.8000000000002</v>
      </c>
      <c r="F74" s="1">
        <v>1500.1599999999999</v>
      </c>
      <c r="G74">
        <f t="shared" si="10"/>
        <v>612.95000000000005</v>
      </c>
      <c r="H74">
        <f t="shared" si="13"/>
        <v>3590.95</v>
      </c>
      <c r="I74">
        <f t="shared" si="12"/>
        <v>10375.99</v>
      </c>
      <c r="J74" t="str">
        <f>VLOOKUP(C74,Таблица27[[Brand New]:[Segment]],3,0)</f>
        <v>MAINSTREAM</v>
      </c>
      <c r="K74">
        <v>85.5</v>
      </c>
      <c r="L74">
        <v>87.4</v>
      </c>
      <c r="M74">
        <v>86.8</v>
      </c>
      <c r="N74">
        <v>86.4</v>
      </c>
      <c r="O74">
        <v>85.7</v>
      </c>
    </row>
    <row r="75" spans="1:15" x14ac:dyDescent="0.25">
      <c r="A75">
        <v>2016</v>
      </c>
      <c r="B75">
        <v>3</v>
      </c>
      <c r="C75" t="s">
        <v>4</v>
      </c>
      <c r="D75" s="1">
        <v>1204.5400000000002</v>
      </c>
      <c r="E75" s="1">
        <v>1143.2</v>
      </c>
      <c r="F75" s="1">
        <v>1188.72</v>
      </c>
      <c r="G75">
        <f t="shared" si="10"/>
        <v>4023.29</v>
      </c>
      <c r="H75">
        <f t="shared" si="13"/>
        <v>4636.24</v>
      </c>
      <c r="I75">
        <f t="shared" si="12"/>
        <v>9520.44</v>
      </c>
      <c r="J75" t="str">
        <f>VLOOKUP(C75,Таблица27[[Brand New]:[Segment]],3,0)</f>
        <v>MAINSTREAM</v>
      </c>
      <c r="K75">
        <v>85.7</v>
      </c>
      <c r="L75">
        <v>85.5</v>
      </c>
      <c r="M75">
        <v>87.4</v>
      </c>
      <c r="N75">
        <v>86.8</v>
      </c>
      <c r="O75">
        <v>87.1</v>
      </c>
    </row>
    <row r="76" spans="1:15" x14ac:dyDescent="0.25">
      <c r="A76">
        <v>2016</v>
      </c>
      <c r="B76">
        <v>4</v>
      </c>
      <c r="C76" t="s">
        <v>4</v>
      </c>
      <c r="D76" s="1">
        <v>706.75</v>
      </c>
      <c r="E76" s="1">
        <v>1623.8600000000001</v>
      </c>
      <c r="F76" s="1">
        <v>784.95999999999992</v>
      </c>
      <c r="G76">
        <f t="shared" si="10"/>
        <v>3536.46</v>
      </c>
      <c r="H76">
        <f t="shared" si="13"/>
        <v>7559.75</v>
      </c>
      <c r="I76">
        <f t="shared" si="12"/>
        <v>11150.7</v>
      </c>
      <c r="J76" t="str">
        <f>VLOOKUP(C76,Таблица27[[Brand New]:[Segment]],3,0)</f>
        <v>MAINSTREAM</v>
      </c>
      <c r="K76">
        <v>87.1</v>
      </c>
      <c r="L76">
        <v>85.7</v>
      </c>
      <c r="M76">
        <v>85.5</v>
      </c>
      <c r="N76">
        <v>87.4</v>
      </c>
      <c r="O76">
        <v>86.4</v>
      </c>
    </row>
    <row r="77" spans="1:15" x14ac:dyDescent="0.25">
      <c r="A77">
        <v>2017</v>
      </c>
      <c r="B77">
        <v>1</v>
      </c>
      <c r="C77" t="s">
        <v>4</v>
      </c>
      <c r="E77" s="1">
        <v>34.800000000000004</v>
      </c>
      <c r="F77" s="1">
        <v>1116.2100000000003</v>
      </c>
      <c r="G77">
        <f t="shared" si="10"/>
        <v>3115.57</v>
      </c>
      <c r="H77">
        <f t="shared" si="13"/>
        <v>6652.03</v>
      </c>
      <c r="I77">
        <f t="shared" si="12"/>
        <v>11288.27</v>
      </c>
      <c r="J77" t="str">
        <f>VLOOKUP(C77,Таблица27[[Brand New]:[Segment]],3,0)</f>
        <v>MAINSTREAM</v>
      </c>
      <c r="K77">
        <v>86.4</v>
      </c>
      <c r="L77">
        <v>87.1</v>
      </c>
      <c r="M77">
        <v>85.7</v>
      </c>
      <c r="N77">
        <v>85.5</v>
      </c>
      <c r="O77">
        <v>86</v>
      </c>
    </row>
    <row r="78" spans="1:15" x14ac:dyDescent="0.25">
      <c r="A78">
        <v>2017</v>
      </c>
      <c r="B78">
        <v>2</v>
      </c>
      <c r="C78" t="s">
        <v>4</v>
      </c>
      <c r="D78" s="1">
        <v>1496.5</v>
      </c>
      <c r="E78" s="1">
        <v>1431.79</v>
      </c>
      <c r="F78" s="1">
        <v>185.84</v>
      </c>
      <c r="G78">
        <f t="shared" si="10"/>
        <v>1151.0100000000002</v>
      </c>
      <c r="H78">
        <f t="shared" si="13"/>
        <v>4266.5800000000008</v>
      </c>
      <c r="I78">
        <f t="shared" si="12"/>
        <v>11826.33</v>
      </c>
      <c r="J78" t="str">
        <f>VLOOKUP(C78,Таблица27[[Brand New]:[Segment]],3,0)</f>
        <v>MAINSTREAM</v>
      </c>
      <c r="K78">
        <v>86</v>
      </c>
      <c r="L78">
        <v>86.4</v>
      </c>
      <c r="M78">
        <v>87.1</v>
      </c>
      <c r="N78">
        <v>85.7</v>
      </c>
      <c r="O78">
        <v>88.8</v>
      </c>
    </row>
    <row r="79" spans="1:15" x14ac:dyDescent="0.25">
      <c r="A79">
        <v>2017</v>
      </c>
      <c r="B79">
        <v>3</v>
      </c>
      <c r="C79" t="s">
        <v>4</v>
      </c>
      <c r="D79" s="1">
        <v>1155.04</v>
      </c>
      <c r="E79" s="1">
        <v>1231.8700000000001</v>
      </c>
      <c r="F79" s="1">
        <v>0.85</v>
      </c>
      <c r="G79">
        <f t="shared" si="10"/>
        <v>3114.13</v>
      </c>
      <c r="H79">
        <f t="shared" si="13"/>
        <v>4265.1400000000003</v>
      </c>
      <c r="I79">
        <f t="shared" si="12"/>
        <v>10917.170000000002</v>
      </c>
      <c r="J79" t="str">
        <f>VLOOKUP(C79,Таблица27[[Brand New]:[Segment]],3,0)</f>
        <v>MAINSTREAM</v>
      </c>
      <c r="K79">
        <v>88.8</v>
      </c>
      <c r="L79">
        <v>86</v>
      </c>
      <c r="M79">
        <v>86.4</v>
      </c>
      <c r="N79">
        <v>87.1</v>
      </c>
      <c r="O79">
        <v>83.8</v>
      </c>
    </row>
    <row r="80" spans="1:15" x14ac:dyDescent="0.25">
      <c r="A80">
        <v>2017</v>
      </c>
      <c r="B80">
        <v>4</v>
      </c>
      <c r="C80" t="s">
        <v>4</v>
      </c>
      <c r="D80" s="1">
        <v>603.25</v>
      </c>
      <c r="E80" s="1">
        <v>1194.6299999999999</v>
      </c>
      <c r="F80" s="1">
        <v>274.36</v>
      </c>
      <c r="G80">
        <f t="shared" si="10"/>
        <v>2387.7599999999998</v>
      </c>
      <c r="H80">
        <f t="shared" si="13"/>
        <v>5501.89</v>
      </c>
      <c r="I80">
        <f t="shared" si="12"/>
        <v>9768.4700000000012</v>
      </c>
      <c r="J80" t="str">
        <f>VLOOKUP(C80,Таблица27[[Brand New]:[Segment]],3,0)</f>
        <v>MAINSTREAM</v>
      </c>
      <c r="K80">
        <v>83.8</v>
      </c>
      <c r="L80">
        <v>88.8</v>
      </c>
      <c r="M80">
        <v>86</v>
      </c>
      <c r="N80">
        <v>86.4</v>
      </c>
      <c r="O80">
        <v>83</v>
      </c>
    </row>
    <row r="81" spans="1:15" x14ac:dyDescent="0.25">
      <c r="A81">
        <v>2018</v>
      </c>
      <c r="B81">
        <v>1</v>
      </c>
      <c r="C81" t="s">
        <v>4</v>
      </c>
      <c r="D81" s="1">
        <v>1193.1199999999999</v>
      </c>
      <c r="E81" s="1">
        <v>461.13</v>
      </c>
      <c r="F81" s="1">
        <v>308.77999999999997</v>
      </c>
      <c r="G81">
        <f t="shared" si="10"/>
        <v>2072.2399999999998</v>
      </c>
      <c r="H81">
        <f t="shared" si="13"/>
        <v>4459.9999999999991</v>
      </c>
      <c r="I81">
        <f t="shared" si="12"/>
        <v>8725.1400000000012</v>
      </c>
      <c r="J81" t="str">
        <f>VLOOKUP(C81,Таблица27[[Brand New]:[Segment]],3,0)</f>
        <v>MAINSTREAM</v>
      </c>
      <c r="K81">
        <v>83</v>
      </c>
      <c r="L81">
        <v>83.8</v>
      </c>
      <c r="M81">
        <v>88.8</v>
      </c>
      <c r="N81">
        <v>86</v>
      </c>
      <c r="O81">
        <v>85.7</v>
      </c>
    </row>
    <row r="82" spans="1:15" x14ac:dyDescent="0.25">
      <c r="A82">
        <v>2018</v>
      </c>
      <c r="B82">
        <v>2</v>
      </c>
      <c r="C82" t="s">
        <v>4</v>
      </c>
      <c r="E82" s="1">
        <v>1572.97</v>
      </c>
      <c r="F82" s="1">
        <v>1773.5600000000002</v>
      </c>
      <c r="G82">
        <f t="shared" si="10"/>
        <v>1963.03</v>
      </c>
      <c r="H82">
        <f t="shared" si="13"/>
        <v>4035.2699999999995</v>
      </c>
      <c r="I82">
        <f t="shared" si="12"/>
        <v>9537.16</v>
      </c>
      <c r="J82" t="str">
        <f>VLOOKUP(C82,Таблица27[[Brand New]:[Segment]],3,0)</f>
        <v>MAINSTREAM</v>
      </c>
      <c r="K82">
        <v>85.7</v>
      </c>
      <c r="L82">
        <v>83</v>
      </c>
      <c r="M82">
        <v>83.8</v>
      </c>
      <c r="N82">
        <v>88.8</v>
      </c>
      <c r="O82">
        <v>85.6</v>
      </c>
    </row>
    <row r="83" spans="1:15" x14ac:dyDescent="0.25">
      <c r="A83">
        <v>2018</v>
      </c>
      <c r="B83">
        <v>3</v>
      </c>
      <c r="C83" t="s">
        <v>4</v>
      </c>
      <c r="D83" s="1">
        <v>1600.85</v>
      </c>
      <c r="E83" s="1">
        <v>1390.8400000000001</v>
      </c>
      <c r="F83" s="1">
        <v>179.6</v>
      </c>
      <c r="G83">
        <f t="shared" si="10"/>
        <v>3346.53</v>
      </c>
      <c r="H83">
        <f t="shared" si="13"/>
        <v>5309.56</v>
      </c>
      <c r="I83">
        <f t="shared" si="12"/>
        <v>9769.56</v>
      </c>
      <c r="J83" t="str">
        <f>VLOOKUP(C83,Таблица27[[Brand New]:[Segment]],3,0)</f>
        <v>MAINSTREAM</v>
      </c>
      <c r="K83">
        <v>85.6</v>
      </c>
      <c r="L83">
        <v>85.7</v>
      </c>
      <c r="M83">
        <v>83</v>
      </c>
      <c r="N83">
        <v>83.8</v>
      </c>
      <c r="O83">
        <v>82.1</v>
      </c>
    </row>
    <row r="84" spans="1:15" x14ac:dyDescent="0.25">
      <c r="A84">
        <v>2018</v>
      </c>
      <c r="B84">
        <v>4</v>
      </c>
      <c r="C84" t="s">
        <v>4</v>
      </c>
      <c r="D84" s="1">
        <v>1226.9099999999999</v>
      </c>
      <c r="E84" s="1">
        <v>472.91999999999996</v>
      </c>
      <c r="G84">
        <f t="shared" si="10"/>
        <v>3171.29</v>
      </c>
      <c r="H84">
        <f t="shared" si="13"/>
        <v>6517.8200000000006</v>
      </c>
      <c r="I84">
        <f t="shared" si="12"/>
        <v>10553.09</v>
      </c>
      <c r="J84" t="str">
        <f>VLOOKUP(C84,Таблица27[[Brand New]:[Segment]],3,0)</f>
        <v>MAINSTREAM</v>
      </c>
      <c r="K84">
        <v>82.1</v>
      </c>
      <c r="L84">
        <v>85.6</v>
      </c>
      <c r="M84">
        <v>85.7</v>
      </c>
      <c r="N84">
        <v>83</v>
      </c>
      <c r="O84">
        <v>85.6</v>
      </c>
    </row>
    <row r="85" spans="1:15" x14ac:dyDescent="0.25">
      <c r="A85">
        <v>2019</v>
      </c>
      <c r="B85">
        <v>1</v>
      </c>
      <c r="C85" t="s">
        <v>4</v>
      </c>
      <c r="G85">
        <f t="shared" si="10"/>
        <v>1699.83</v>
      </c>
      <c r="H85">
        <f t="shared" si="13"/>
        <v>4871.12</v>
      </c>
      <c r="I85">
        <f t="shared" si="12"/>
        <v>10180.68</v>
      </c>
      <c r="J85" t="str">
        <f>VLOOKUP(C85,Таблица27[[Brand New]:[Segment]],3,0)</f>
        <v>MAINSTREAM</v>
      </c>
      <c r="K85">
        <v>85.6</v>
      </c>
      <c r="L85">
        <v>82.1</v>
      </c>
      <c r="M85">
        <v>85.6</v>
      </c>
      <c r="N85">
        <v>85.7</v>
      </c>
      <c r="O85">
        <v>82.8</v>
      </c>
    </row>
    <row r="86" spans="1:15" x14ac:dyDescent="0.25">
      <c r="A86">
        <v>2014</v>
      </c>
      <c r="B86">
        <v>1</v>
      </c>
      <c r="C86" t="s">
        <v>5</v>
      </c>
      <c r="G86" s="11">
        <f>AVERAGE(G90,G94,G98)</f>
        <v>0</v>
      </c>
      <c r="H86" s="11">
        <f>AVERAGE(H90,H94,H98)</f>
        <v>1011.7666666666668</v>
      </c>
      <c r="I86" s="11">
        <f>AVERAGE(I90,I94,I98)</f>
        <v>1973.66</v>
      </c>
      <c r="J86" t="str">
        <f>VLOOKUP(C86,Таблица27[[Brand New]:[Segment]],3,0)</f>
        <v>PREMIUM+</v>
      </c>
      <c r="K86">
        <v>46.7</v>
      </c>
      <c r="L86">
        <v>44.8</v>
      </c>
      <c r="M86">
        <v>46.9</v>
      </c>
      <c r="N86">
        <v>47.3</v>
      </c>
      <c r="O86">
        <v>46.2</v>
      </c>
    </row>
    <row r="87" spans="1:15" x14ac:dyDescent="0.25">
      <c r="A87">
        <v>2014</v>
      </c>
      <c r="B87">
        <v>2</v>
      </c>
      <c r="C87" t="s">
        <v>5</v>
      </c>
      <c r="E87" s="1"/>
      <c r="F87" s="1">
        <v>576.33999999999992</v>
      </c>
      <c r="G87">
        <f t="shared" ref="G87:G96" si="14">D86+E86+F86</f>
        <v>0</v>
      </c>
      <c r="H87" s="11">
        <f>AVERAGE(H91,H95,H99)</f>
        <v>0</v>
      </c>
      <c r="I87" s="11">
        <f t="shared" ref="I87:I89" si="15">AVERAGE(I91,I95,I99)</f>
        <v>1973.66</v>
      </c>
      <c r="J87" t="str">
        <f>VLOOKUP(C87,Таблица27[[Brand New]:[Segment]],3,0)</f>
        <v>PREMIUM+</v>
      </c>
      <c r="K87">
        <v>46.2</v>
      </c>
      <c r="L87">
        <v>46.7</v>
      </c>
      <c r="M87">
        <v>44.8</v>
      </c>
      <c r="N87">
        <v>46.9</v>
      </c>
      <c r="O87">
        <v>49.1</v>
      </c>
    </row>
    <row r="88" spans="1:15" x14ac:dyDescent="0.25">
      <c r="A88">
        <v>2014</v>
      </c>
      <c r="B88">
        <v>3</v>
      </c>
      <c r="C88" t="s">
        <v>5</v>
      </c>
      <c r="D88" s="1">
        <v>571.92000000000007</v>
      </c>
      <c r="E88" s="1">
        <v>281.73</v>
      </c>
      <c r="G88">
        <f t="shared" si="14"/>
        <v>576.33999999999992</v>
      </c>
      <c r="H88">
        <f t="shared" si="13"/>
        <v>576.33999999999992</v>
      </c>
      <c r="I88" s="11">
        <f t="shared" si="15"/>
        <v>2143.1733333333336</v>
      </c>
      <c r="J88" t="str">
        <f>VLOOKUP(C88,Таблица27[[Brand New]:[Segment]],3,0)</f>
        <v>PREMIUM+</v>
      </c>
      <c r="K88">
        <v>49.1</v>
      </c>
      <c r="L88">
        <v>46.2</v>
      </c>
      <c r="M88">
        <v>46.7</v>
      </c>
      <c r="N88">
        <v>44.8</v>
      </c>
      <c r="O88">
        <v>49.6</v>
      </c>
    </row>
    <row r="89" spans="1:15" x14ac:dyDescent="0.25">
      <c r="A89">
        <v>2014</v>
      </c>
      <c r="B89">
        <v>4</v>
      </c>
      <c r="C89" t="s">
        <v>5</v>
      </c>
      <c r="E89" s="1"/>
      <c r="G89">
        <f t="shared" si="14"/>
        <v>853.65000000000009</v>
      </c>
      <c r="H89">
        <f t="shared" si="13"/>
        <v>1429.99</v>
      </c>
      <c r="I89" s="11">
        <f t="shared" si="15"/>
        <v>2319.91</v>
      </c>
      <c r="J89" t="str">
        <f>VLOOKUP(C89,Таблица27[[Brand New]:[Segment]],3,0)</f>
        <v>PREMIUM+</v>
      </c>
      <c r="K89">
        <v>49.6</v>
      </c>
      <c r="L89">
        <v>49.1</v>
      </c>
      <c r="M89">
        <v>46.2</v>
      </c>
      <c r="N89">
        <v>46.7</v>
      </c>
      <c r="O89">
        <v>48.5</v>
      </c>
    </row>
    <row r="90" spans="1:15" x14ac:dyDescent="0.25">
      <c r="A90">
        <v>2015</v>
      </c>
      <c r="B90">
        <v>1</v>
      </c>
      <c r="C90" t="s">
        <v>5</v>
      </c>
      <c r="E90" s="1"/>
      <c r="G90">
        <f t="shared" si="14"/>
        <v>0</v>
      </c>
      <c r="H90">
        <f t="shared" si="13"/>
        <v>853.65000000000009</v>
      </c>
      <c r="I90">
        <f t="shared" ref="I90:I106" si="16">SUM(D86:F89)</f>
        <v>1429.99</v>
      </c>
      <c r="J90" t="str">
        <f>VLOOKUP(C90,Таблица27[[Brand New]:[Segment]],3,0)</f>
        <v>PREMIUM+</v>
      </c>
      <c r="K90">
        <v>48.5</v>
      </c>
      <c r="L90">
        <v>49.6</v>
      </c>
      <c r="M90">
        <v>49.1</v>
      </c>
      <c r="N90">
        <v>46.2</v>
      </c>
      <c r="O90">
        <v>49</v>
      </c>
    </row>
    <row r="91" spans="1:15" x14ac:dyDescent="0.25">
      <c r="A91">
        <v>2015</v>
      </c>
      <c r="B91">
        <v>2</v>
      </c>
      <c r="C91" t="s">
        <v>5</v>
      </c>
      <c r="D91" s="1">
        <v>235.99</v>
      </c>
      <c r="E91" s="1">
        <v>507.79</v>
      </c>
      <c r="F91" s="1">
        <v>500.08</v>
      </c>
      <c r="G91">
        <f t="shared" si="14"/>
        <v>0</v>
      </c>
      <c r="H91">
        <f t="shared" si="13"/>
        <v>0</v>
      </c>
      <c r="I91">
        <f t="shared" si="16"/>
        <v>1429.99</v>
      </c>
      <c r="J91" t="str">
        <f>VLOOKUP(C91,Таблица27[[Brand New]:[Segment]],3,0)</f>
        <v>PREMIUM+</v>
      </c>
      <c r="K91">
        <v>49</v>
      </c>
      <c r="L91">
        <v>48.5</v>
      </c>
      <c r="M91">
        <v>49.6</v>
      </c>
      <c r="N91">
        <v>49.1</v>
      </c>
      <c r="O91">
        <v>48.5</v>
      </c>
    </row>
    <row r="92" spans="1:15" x14ac:dyDescent="0.25">
      <c r="A92">
        <v>2015</v>
      </c>
      <c r="B92">
        <v>3</v>
      </c>
      <c r="C92" t="s">
        <v>5</v>
      </c>
      <c r="D92" s="1">
        <v>328.97</v>
      </c>
      <c r="E92" s="1">
        <v>497</v>
      </c>
      <c r="F92" s="1">
        <v>94.06</v>
      </c>
      <c r="G92">
        <f t="shared" si="14"/>
        <v>1243.8599999999999</v>
      </c>
      <c r="H92">
        <f t="shared" si="13"/>
        <v>1243.8599999999999</v>
      </c>
      <c r="I92">
        <f t="shared" si="16"/>
        <v>2097.5100000000002</v>
      </c>
      <c r="J92" t="str">
        <f>VLOOKUP(C92,Таблица27[[Brand New]:[Segment]],3,0)</f>
        <v>PREMIUM+</v>
      </c>
      <c r="K92">
        <v>48.5</v>
      </c>
      <c r="L92">
        <v>49</v>
      </c>
      <c r="M92">
        <v>48.5</v>
      </c>
      <c r="N92">
        <v>49.6</v>
      </c>
      <c r="O92">
        <v>47.6</v>
      </c>
    </row>
    <row r="93" spans="1:15" x14ac:dyDescent="0.25">
      <c r="A93">
        <v>2015</v>
      </c>
      <c r="B93">
        <v>4</v>
      </c>
      <c r="C93" t="s">
        <v>5</v>
      </c>
      <c r="G93">
        <f t="shared" si="14"/>
        <v>920.03</v>
      </c>
      <c r="H93">
        <f t="shared" si="13"/>
        <v>2163.89</v>
      </c>
      <c r="I93">
        <f t="shared" si="16"/>
        <v>2163.89</v>
      </c>
      <c r="J93" t="str">
        <f>VLOOKUP(C93,Таблица27[[Brand New]:[Segment]],3,0)</f>
        <v>PREMIUM+</v>
      </c>
      <c r="K93">
        <v>47.6</v>
      </c>
      <c r="L93">
        <v>48.5</v>
      </c>
      <c r="M93">
        <v>49</v>
      </c>
      <c r="N93">
        <v>48.5</v>
      </c>
      <c r="O93">
        <v>48.7</v>
      </c>
    </row>
    <row r="94" spans="1:15" x14ac:dyDescent="0.25">
      <c r="A94">
        <v>2016</v>
      </c>
      <c r="B94">
        <v>1</v>
      </c>
      <c r="C94" t="s">
        <v>5</v>
      </c>
      <c r="G94">
        <f t="shared" si="14"/>
        <v>0</v>
      </c>
      <c r="H94">
        <f t="shared" si="13"/>
        <v>920.03</v>
      </c>
      <c r="I94">
        <f t="shared" si="16"/>
        <v>2163.89</v>
      </c>
      <c r="J94" t="str">
        <f>VLOOKUP(C94,Таблица27[[Brand New]:[Segment]],3,0)</f>
        <v>PREMIUM+</v>
      </c>
      <c r="K94">
        <v>48.7</v>
      </c>
      <c r="L94">
        <v>47.6</v>
      </c>
      <c r="M94">
        <v>48.5</v>
      </c>
      <c r="N94">
        <v>49</v>
      </c>
      <c r="O94">
        <v>48.3</v>
      </c>
    </row>
    <row r="95" spans="1:15" x14ac:dyDescent="0.25">
      <c r="A95">
        <v>2016</v>
      </c>
      <c r="B95">
        <v>2</v>
      </c>
      <c r="C95" t="s">
        <v>5</v>
      </c>
      <c r="E95" s="1">
        <v>410.34999999999997</v>
      </c>
      <c r="F95" s="1">
        <v>655.13</v>
      </c>
      <c r="G95">
        <f t="shared" si="14"/>
        <v>0</v>
      </c>
      <c r="H95">
        <f t="shared" si="13"/>
        <v>0</v>
      </c>
      <c r="I95">
        <f t="shared" si="16"/>
        <v>2163.89</v>
      </c>
      <c r="J95" t="str">
        <f>VLOOKUP(C95,Таблица27[[Brand New]:[Segment]],3,0)</f>
        <v>PREMIUM+</v>
      </c>
      <c r="K95">
        <v>48.3</v>
      </c>
      <c r="L95">
        <v>48.7</v>
      </c>
      <c r="M95">
        <v>47.6</v>
      </c>
      <c r="N95">
        <v>48.5</v>
      </c>
      <c r="O95">
        <v>48.1</v>
      </c>
    </row>
    <row r="96" spans="1:15" x14ac:dyDescent="0.25">
      <c r="A96">
        <v>2016</v>
      </c>
      <c r="B96">
        <v>3</v>
      </c>
      <c r="C96" t="s">
        <v>5</v>
      </c>
      <c r="D96" s="1">
        <v>650.9</v>
      </c>
      <c r="E96" s="1">
        <v>610.72</v>
      </c>
      <c r="G96">
        <f t="shared" si="14"/>
        <v>1065.48</v>
      </c>
      <c r="H96">
        <f t="shared" si="13"/>
        <v>1065.48</v>
      </c>
      <c r="I96">
        <f t="shared" si="16"/>
        <v>1985.5099999999998</v>
      </c>
      <c r="J96" t="str">
        <f>VLOOKUP(C96,Таблица27[[Brand New]:[Segment]],3,0)</f>
        <v>PREMIUM+</v>
      </c>
      <c r="K96">
        <v>48.1</v>
      </c>
      <c r="L96">
        <v>48.3</v>
      </c>
      <c r="M96">
        <v>48.7</v>
      </c>
      <c r="N96">
        <v>47.6</v>
      </c>
      <c r="O96">
        <v>48.2</v>
      </c>
    </row>
    <row r="97" spans="1:15" x14ac:dyDescent="0.25">
      <c r="A97">
        <v>2016</v>
      </c>
      <c r="B97">
        <v>4</v>
      </c>
      <c r="C97" t="s">
        <v>5</v>
      </c>
      <c r="G97">
        <f>D96+E96+F117</f>
        <v>2140.17</v>
      </c>
      <c r="H97">
        <f t="shared" si="13"/>
        <v>2327.1000000000004</v>
      </c>
      <c r="I97">
        <f t="shared" si="16"/>
        <v>2327.1000000000004</v>
      </c>
      <c r="J97" t="str">
        <f>VLOOKUP(C97,Таблица27[[Brand New]:[Segment]],3,0)</f>
        <v>PREMIUM+</v>
      </c>
      <c r="K97">
        <v>48.2</v>
      </c>
      <c r="L97">
        <v>48.1</v>
      </c>
      <c r="M97">
        <v>48.3</v>
      </c>
      <c r="N97">
        <v>48.7</v>
      </c>
      <c r="O97">
        <v>46.5</v>
      </c>
    </row>
    <row r="98" spans="1:15" x14ac:dyDescent="0.25">
      <c r="A98">
        <v>2017</v>
      </c>
      <c r="B98">
        <v>1</v>
      </c>
      <c r="C98" t="s">
        <v>5</v>
      </c>
      <c r="G98">
        <f>D97+E97+F97</f>
        <v>0</v>
      </c>
      <c r="H98">
        <f t="shared" si="13"/>
        <v>1261.6199999999999</v>
      </c>
      <c r="I98">
        <f t="shared" si="16"/>
        <v>2327.1000000000004</v>
      </c>
      <c r="J98" t="str">
        <f>VLOOKUP(C98,Таблица27[[Brand New]:[Segment]],3,0)</f>
        <v>PREMIUM+</v>
      </c>
      <c r="K98">
        <v>46.5</v>
      </c>
      <c r="L98">
        <v>48.2</v>
      </c>
      <c r="M98">
        <v>48.1</v>
      </c>
      <c r="N98">
        <v>48.3</v>
      </c>
      <c r="O98">
        <v>51.5</v>
      </c>
    </row>
    <row r="99" spans="1:15" x14ac:dyDescent="0.25">
      <c r="A99">
        <v>2017</v>
      </c>
      <c r="B99">
        <v>2</v>
      </c>
      <c r="C99" t="s">
        <v>5</v>
      </c>
      <c r="E99" s="1">
        <v>430.28</v>
      </c>
      <c r="F99" s="1">
        <v>654.59999999999991</v>
      </c>
      <c r="G99">
        <f>D98+E98+F98</f>
        <v>0</v>
      </c>
      <c r="H99">
        <f t="shared" si="13"/>
        <v>0</v>
      </c>
      <c r="I99">
        <f t="shared" si="16"/>
        <v>2327.1000000000004</v>
      </c>
      <c r="J99" t="str">
        <f>VLOOKUP(C99,Таблица27[[Brand New]:[Segment]],3,0)</f>
        <v>PREMIUM+</v>
      </c>
      <c r="K99">
        <v>51.5</v>
      </c>
      <c r="L99">
        <v>46.5</v>
      </c>
      <c r="M99">
        <v>48.2</v>
      </c>
      <c r="N99">
        <v>48.1</v>
      </c>
      <c r="O99">
        <v>47.8</v>
      </c>
    </row>
    <row r="100" spans="1:15" x14ac:dyDescent="0.25">
      <c r="A100">
        <v>2017</v>
      </c>
      <c r="B100">
        <v>3</v>
      </c>
      <c r="C100" t="s">
        <v>5</v>
      </c>
      <c r="D100" s="1">
        <v>406.98</v>
      </c>
      <c r="E100" s="1">
        <v>883.48</v>
      </c>
      <c r="F100" s="1">
        <v>93.4</v>
      </c>
      <c r="G100">
        <f>D99+E99+F99</f>
        <v>1084.8799999999999</v>
      </c>
      <c r="H100">
        <f t="shared" si="13"/>
        <v>1084.8799999999999</v>
      </c>
      <c r="I100">
        <f t="shared" si="16"/>
        <v>2346.5</v>
      </c>
      <c r="J100" t="str">
        <f>VLOOKUP(C100,Таблица27[[Brand New]:[Segment]],3,0)</f>
        <v>PREMIUM+</v>
      </c>
      <c r="K100">
        <v>47.8</v>
      </c>
      <c r="L100">
        <v>51.5</v>
      </c>
      <c r="M100">
        <v>46.5</v>
      </c>
      <c r="N100">
        <v>48.2</v>
      </c>
      <c r="O100">
        <v>48</v>
      </c>
    </row>
    <row r="101" spans="1:15" x14ac:dyDescent="0.25">
      <c r="A101">
        <v>2017</v>
      </c>
      <c r="B101">
        <v>4</v>
      </c>
      <c r="C101" t="s">
        <v>5</v>
      </c>
      <c r="G101">
        <f>D100+E100+F100</f>
        <v>1383.8600000000001</v>
      </c>
      <c r="H101">
        <f t="shared" si="13"/>
        <v>2468.7400000000002</v>
      </c>
      <c r="I101">
        <f t="shared" si="16"/>
        <v>2468.7400000000002</v>
      </c>
      <c r="J101" t="str">
        <f>VLOOKUP(C101,Таблица27[[Brand New]:[Segment]],3,0)</f>
        <v>PREMIUM+</v>
      </c>
      <c r="K101">
        <v>48</v>
      </c>
      <c r="L101">
        <v>47.8</v>
      </c>
      <c r="M101">
        <v>51.5</v>
      </c>
      <c r="N101">
        <v>46.5</v>
      </c>
      <c r="O101">
        <v>50.7</v>
      </c>
    </row>
    <row r="102" spans="1:15" x14ac:dyDescent="0.25">
      <c r="A102">
        <v>2018</v>
      </c>
      <c r="B102">
        <v>1</v>
      </c>
      <c r="C102" t="s">
        <v>5</v>
      </c>
      <c r="G102">
        <f>D101+E101+F80</f>
        <v>274.36</v>
      </c>
      <c r="H102">
        <f t="shared" si="13"/>
        <v>1383.8600000000001</v>
      </c>
      <c r="I102">
        <f t="shared" si="16"/>
        <v>2468.7400000000002</v>
      </c>
      <c r="J102" t="str">
        <f>VLOOKUP(C102,Таблица27[[Brand New]:[Segment]],3,0)</f>
        <v>PREMIUM+</v>
      </c>
      <c r="K102">
        <v>50.7</v>
      </c>
      <c r="L102">
        <v>48</v>
      </c>
      <c r="M102">
        <v>47.8</v>
      </c>
      <c r="N102">
        <v>51.5</v>
      </c>
      <c r="O102">
        <v>53.8</v>
      </c>
    </row>
    <row r="103" spans="1:15" x14ac:dyDescent="0.25">
      <c r="A103">
        <v>2018</v>
      </c>
      <c r="B103">
        <v>2</v>
      </c>
      <c r="C103" t="s">
        <v>5</v>
      </c>
      <c r="E103" s="1">
        <v>429.09999999999997</v>
      </c>
      <c r="F103" s="1">
        <v>730.34999999999991</v>
      </c>
      <c r="G103">
        <f>D102+E102+F102</f>
        <v>0</v>
      </c>
      <c r="H103">
        <f t="shared" si="13"/>
        <v>0</v>
      </c>
      <c r="I103">
        <f t="shared" si="16"/>
        <v>2468.7400000000002</v>
      </c>
      <c r="J103" t="str">
        <f>VLOOKUP(C103,Таблица27[[Brand New]:[Segment]],3,0)</f>
        <v>PREMIUM+</v>
      </c>
      <c r="K103">
        <v>53.8</v>
      </c>
      <c r="L103">
        <v>50.7</v>
      </c>
      <c r="M103">
        <v>48</v>
      </c>
      <c r="N103">
        <v>47.8</v>
      </c>
      <c r="O103">
        <v>52.1</v>
      </c>
    </row>
    <row r="104" spans="1:15" x14ac:dyDescent="0.25">
      <c r="A104">
        <v>2018</v>
      </c>
      <c r="B104">
        <v>3</v>
      </c>
      <c r="C104" t="s">
        <v>5</v>
      </c>
      <c r="D104" s="1">
        <v>625.49</v>
      </c>
      <c r="E104" s="1">
        <v>960.71</v>
      </c>
      <c r="G104">
        <f>D103+E103+F103</f>
        <v>1159.4499999999998</v>
      </c>
      <c r="H104">
        <f t="shared" si="13"/>
        <v>1159.4499999999998</v>
      </c>
      <c r="I104">
        <f t="shared" si="16"/>
        <v>2543.31</v>
      </c>
      <c r="J104" t="str">
        <f>VLOOKUP(C104,Таблица27[[Brand New]:[Segment]],3,0)</f>
        <v>PREMIUM+</v>
      </c>
      <c r="K104">
        <v>52.1</v>
      </c>
      <c r="L104">
        <v>53.8</v>
      </c>
      <c r="M104">
        <v>50.7</v>
      </c>
      <c r="N104">
        <v>48</v>
      </c>
      <c r="O104">
        <v>49.6</v>
      </c>
    </row>
    <row r="105" spans="1:15" x14ac:dyDescent="0.25">
      <c r="A105">
        <v>2018</v>
      </c>
      <c r="B105">
        <v>4</v>
      </c>
      <c r="C105" t="s">
        <v>5</v>
      </c>
      <c r="G105">
        <f>D104+E104+F104</f>
        <v>1586.2</v>
      </c>
      <c r="H105">
        <f t="shared" si="13"/>
        <v>2745.6499999999996</v>
      </c>
      <c r="I105">
        <f t="shared" si="16"/>
        <v>2745.6499999999996</v>
      </c>
      <c r="J105" t="str">
        <f>VLOOKUP(C105,Таблица27[[Brand New]:[Segment]],3,0)</f>
        <v>PREMIUM+</v>
      </c>
      <c r="K105">
        <v>49.6</v>
      </c>
      <c r="L105">
        <v>52.1</v>
      </c>
      <c r="M105">
        <v>53.8</v>
      </c>
      <c r="N105">
        <v>50.7</v>
      </c>
      <c r="O105">
        <v>52.9</v>
      </c>
    </row>
    <row r="106" spans="1:15" x14ac:dyDescent="0.25">
      <c r="A106">
        <v>2019</v>
      </c>
      <c r="B106">
        <v>1</v>
      </c>
      <c r="C106" t="s">
        <v>5</v>
      </c>
      <c r="G106">
        <f>D105+E105+F105</f>
        <v>0</v>
      </c>
      <c r="H106">
        <f t="shared" si="13"/>
        <v>1586.2</v>
      </c>
      <c r="I106">
        <f t="shared" si="16"/>
        <v>2745.6499999999996</v>
      </c>
      <c r="J106" t="str">
        <f>VLOOKUP(C106,Таблица27[[Brand New]:[Segment]],3,0)</f>
        <v>PREMIUM+</v>
      </c>
      <c r="K106">
        <v>52.9</v>
      </c>
      <c r="L106">
        <v>49.6</v>
      </c>
      <c r="M106">
        <v>52.1</v>
      </c>
      <c r="N106">
        <v>53.8</v>
      </c>
      <c r="O106">
        <v>51.2</v>
      </c>
    </row>
    <row r="107" spans="1:15" x14ac:dyDescent="0.25">
      <c r="A107">
        <v>2014</v>
      </c>
      <c r="B107">
        <v>1</v>
      </c>
      <c r="C107" t="s">
        <v>50</v>
      </c>
      <c r="G107" s="11">
        <f>AVERAGE(G111,G115,G119)</f>
        <v>333.58</v>
      </c>
      <c r="H107" s="11">
        <f>AVERAGE(H111,H115,H119)</f>
        <v>1266.3233333333333</v>
      </c>
      <c r="I107" s="11">
        <f>AVERAGE(I111,I115,I119)</f>
        <v>2566.186666666667</v>
      </c>
      <c r="J107" t="str">
        <f>VLOOKUP(C107,Таблица27[[Brand New]:[Segment]],3,0)</f>
        <v>MAINSTREAM</v>
      </c>
      <c r="K107">
        <v>32.700000000000003</v>
      </c>
      <c r="L107">
        <v>29.6</v>
      </c>
      <c r="M107">
        <v>27.6</v>
      </c>
      <c r="N107">
        <v>31.6</v>
      </c>
      <c r="O107">
        <v>30.5</v>
      </c>
    </row>
    <row r="108" spans="1:15" x14ac:dyDescent="0.25">
      <c r="A108">
        <v>2014</v>
      </c>
      <c r="B108">
        <v>2</v>
      </c>
      <c r="C108" t="s">
        <v>50</v>
      </c>
      <c r="D108" s="1">
        <v>471.94</v>
      </c>
      <c r="E108" s="1">
        <v>768.93000000000006</v>
      </c>
      <c r="F108" s="1">
        <v>82.74</v>
      </c>
      <c r="G108">
        <f t="shared" ref="G108:G124" si="17">D107+E107+F107</f>
        <v>0</v>
      </c>
      <c r="H108" s="11">
        <f>AVERAGE(H112,H116,H120)</f>
        <v>656.84666666666669</v>
      </c>
      <c r="I108" s="11">
        <f t="shared" ref="I108:I110" si="18">AVERAGE(I112,I116,I120)</f>
        <v>2663.1333333333337</v>
      </c>
      <c r="J108" t="str">
        <f>VLOOKUP(C108,Таблица27[[Brand New]:[Segment]],3,0)</f>
        <v>MAINSTREAM</v>
      </c>
      <c r="K108">
        <v>30.5</v>
      </c>
      <c r="L108">
        <v>32.700000000000003</v>
      </c>
      <c r="M108">
        <v>29.6</v>
      </c>
      <c r="N108">
        <v>27.6</v>
      </c>
      <c r="O108">
        <v>30.5</v>
      </c>
    </row>
    <row r="109" spans="1:15" x14ac:dyDescent="0.25">
      <c r="A109">
        <v>2014</v>
      </c>
      <c r="B109">
        <v>3</v>
      </c>
      <c r="C109" t="s">
        <v>50</v>
      </c>
      <c r="E109" s="1">
        <v>1140.9799999999998</v>
      </c>
      <c r="G109">
        <f t="shared" si="17"/>
        <v>1323.6100000000001</v>
      </c>
      <c r="H109">
        <f t="shared" si="13"/>
        <v>1323.6100000000001</v>
      </c>
      <c r="I109" s="11">
        <f t="shared" si="18"/>
        <v>2446.7733333333331</v>
      </c>
      <c r="J109" t="str">
        <f>VLOOKUP(C109,Таблица27[[Brand New]:[Segment]],3,0)</f>
        <v>MAINSTREAM</v>
      </c>
      <c r="K109">
        <v>30.5</v>
      </c>
      <c r="L109">
        <v>30.5</v>
      </c>
      <c r="M109">
        <v>32.700000000000003</v>
      </c>
      <c r="N109">
        <v>29.6</v>
      </c>
      <c r="O109">
        <v>30.5</v>
      </c>
    </row>
    <row r="110" spans="1:15" x14ac:dyDescent="0.25">
      <c r="A110">
        <v>2014</v>
      </c>
      <c r="B110">
        <v>4</v>
      </c>
      <c r="C110" t="s">
        <v>50</v>
      </c>
      <c r="E110" s="1"/>
      <c r="G110">
        <f t="shared" si="17"/>
        <v>1140.9799999999998</v>
      </c>
      <c r="H110">
        <f t="shared" si="13"/>
        <v>2464.59</v>
      </c>
      <c r="I110" s="11">
        <f t="shared" si="18"/>
        <v>2165.1966666666667</v>
      </c>
      <c r="J110" t="str">
        <f>VLOOKUP(C110,Таблица27[[Brand New]:[Segment]],3,0)</f>
        <v>MAINSTREAM</v>
      </c>
      <c r="K110">
        <v>30.5</v>
      </c>
      <c r="L110">
        <v>30.5</v>
      </c>
      <c r="M110">
        <v>30.5</v>
      </c>
      <c r="N110">
        <v>32.700000000000003</v>
      </c>
      <c r="O110">
        <v>29.6</v>
      </c>
    </row>
    <row r="111" spans="1:15" x14ac:dyDescent="0.25">
      <c r="A111">
        <v>2015</v>
      </c>
      <c r="B111">
        <v>1</v>
      </c>
      <c r="C111" t="s">
        <v>50</v>
      </c>
      <c r="E111" s="1">
        <v>251.67</v>
      </c>
      <c r="F111" s="1">
        <v>427.28999999999996</v>
      </c>
      <c r="G111">
        <f t="shared" si="17"/>
        <v>0</v>
      </c>
      <c r="H111">
        <f t="shared" si="13"/>
        <v>1140.9799999999998</v>
      </c>
      <c r="I111">
        <f t="shared" ref="I111:I127" si="19">SUM(D107:F110)</f>
        <v>2464.59</v>
      </c>
      <c r="J111" t="str">
        <f>VLOOKUP(C111,Таблица27[[Brand New]:[Segment]],3,0)</f>
        <v>MAINSTREAM</v>
      </c>
      <c r="K111">
        <v>29.6</v>
      </c>
      <c r="L111">
        <v>30.5</v>
      </c>
      <c r="M111">
        <v>30.5</v>
      </c>
      <c r="N111">
        <v>30.5</v>
      </c>
      <c r="O111">
        <v>30.4</v>
      </c>
    </row>
    <row r="112" spans="1:15" x14ac:dyDescent="0.25">
      <c r="A112">
        <v>2015</v>
      </c>
      <c r="B112">
        <v>2</v>
      </c>
      <c r="C112" t="s">
        <v>50</v>
      </c>
      <c r="D112" s="1">
        <v>628.33999999999992</v>
      </c>
      <c r="E112" s="1">
        <v>52.79</v>
      </c>
      <c r="G112">
        <f t="shared" si="17"/>
        <v>678.95999999999992</v>
      </c>
      <c r="H112">
        <f t="shared" si="13"/>
        <v>678.95999999999992</v>
      </c>
      <c r="I112">
        <f t="shared" si="19"/>
        <v>3143.55</v>
      </c>
      <c r="J112" t="str">
        <f>VLOOKUP(C112,Таблица27[[Brand New]:[Segment]],3,0)</f>
        <v>MAINSTREAM</v>
      </c>
      <c r="K112">
        <v>30.4</v>
      </c>
      <c r="L112">
        <v>29.6</v>
      </c>
      <c r="M112">
        <v>30.5</v>
      </c>
      <c r="N112">
        <v>30.5</v>
      </c>
      <c r="O112">
        <v>32.1</v>
      </c>
    </row>
    <row r="113" spans="1:15" x14ac:dyDescent="0.25">
      <c r="A113">
        <v>2015</v>
      </c>
      <c r="B113">
        <v>3</v>
      </c>
      <c r="C113" t="s">
        <v>50</v>
      </c>
      <c r="E113" s="1"/>
      <c r="F113" s="1">
        <v>440.98</v>
      </c>
      <c r="G113">
        <f t="shared" si="17"/>
        <v>681.12999999999988</v>
      </c>
      <c r="H113">
        <f t="shared" si="13"/>
        <v>1360.0899999999997</v>
      </c>
      <c r="I113">
        <f t="shared" si="19"/>
        <v>2501.0699999999997</v>
      </c>
      <c r="J113" t="str">
        <f>VLOOKUP(C113,Таблица27[[Brand New]:[Segment]],3,0)</f>
        <v>MAINSTREAM</v>
      </c>
      <c r="K113">
        <v>32.1</v>
      </c>
      <c r="L113">
        <v>30.4</v>
      </c>
      <c r="M113">
        <v>29.6</v>
      </c>
      <c r="N113">
        <v>30.5</v>
      </c>
      <c r="O113">
        <v>30.8</v>
      </c>
    </row>
    <row r="114" spans="1:15" x14ac:dyDescent="0.25">
      <c r="A114">
        <v>2015</v>
      </c>
      <c r="B114">
        <v>4</v>
      </c>
      <c r="C114" t="s">
        <v>50</v>
      </c>
      <c r="D114" s="1">
        <v>367.27</v>
      </c>
      <c r="G114">
        <f t="shared" si="17"/>
        <v>440.98</v>
      </c>
      <c r="H114">
        <f t="shared" si="13"/>
        <v>1122.1099999999999</v>
      </c>
      <c r="I114">
        <f t="shared" si="19"/>
        <v>1801.0699999999997</v>
      </c>
      <c r="J114" t="str">
        <f>VLOOKUP(C114,Таблица27[[Brand New]:[Segment]],3,0)</f>
        <v>MAINSTREAM</v>
      </c>
      <c r="K114">
        <v>30.8</v>
      </c>
      <c r="L114">
        <v>32.1</v>
      </c>
      <c r="M114">
        <v>30.4</v>
      </c>
      <c r="N114">
        <v>29.6</v>
      </c>
      <c r="O114">
        <v>36.9</v>
      </c>
    </row>
    <row r="115" spans="1:15" x14ac:dyDescent="0.25">
      <c r="A115">
        <v>2016</v>
      </c>
      <c r="B115">
        <v>1</v>
      </c>
      <c r="C115" t="s">
        <v>50</v>
      </c>
      <c r="G115">
        <f t="shared" si="17"/>
        <v>367.27</v>
      </c>
      <c r="H115">
        <f t="shared" si="13"/>
        <v>808.25</v>
      </c>
      <c r="I115">
        <f t="shared" si="19"/>
        <v>2168.3399999999997</v>
      </c>
      <c r="J115" t="str">
        <f>VLOOKUP(C115,Таблица27[[Brand New]:[Segment]],3,0)</f>
        <v>MAINSTREAM</v>
      </c>
      <c r="K115">
        <v>36.9</v>
      </c>
      <c r="L115">
        <v>30.8</v>
      </c>
      <c r="M115">
        <v>32.1</v>
      </c>
      <c r="N115">
        <v>30.4</v>
      </c>
      <c r="O115">
        <v>38</v>
      </c>
    </row>
    <row r="116" spans="1:15" x14ac:dyDescent="0.25">
      <c r="A116">
        <v>2016</v>
      </c>
      <c r="B116">
        <v>2</v>
      </c>
      <c r="C116" t="s">
        <v>50</v>
      </c>
      <c r="D116" s="1">
        <v>782.31000000000006</v>
      </c>
      <c r="E116" s="1">
        <v>433.58</v>
      </c>
      <c r="G116">
        <f t="shared" si="17"/>
        <v>0</v>
      </c>
      <c r="H116">
        <f t="shared" si="13"/>
        <v>367.27</v>
      </c>
      <c r="I116">
        <f t="shared" si="19"/>
        <v>1489.3799999999999</v>
      </c>
      <c r="J116" t="str">
        <f>VLOOKUP(C116,Таблица27[[Brand New]:[Segment]],3,0)</f>
        <v>MAINSTREAM</v>
      </c>
      <c r="K116">
        <v>38</v>
      </c>
      <c r="L116">
        <v>36.9</v>
      </c>
      <c r="M116">
        <v>30.8</v>
      </c>
      <c r="N116">
        <v>32.1</v>
      </c>
      <c r="O116">
        <v>39.1</v>
      </c>
    </row>
    <row r="117" spans="1:15" x14ac:dyDescent="0.25">
      <c r="A117">
        <v>2016</v>
      </c>
      <c r="B117">
        <v>3</v>
      </c>
      <c r="C117" t="s">
        <v>50</v>
      </c>
      <c r="E117" s="1">
        <v>337.71999999999997</v>
      </c>
      <c r="F117" s="1">
        <v>878.55</v>
      </c>
      <c r="G117">
        <f t="shared" si="17"/>
        <v>1215.8900000000001</v>
      </c>
      <c r="H117">
        <f t="shared" si="13"/>
        <v>1215.8900000000001</v>
      </c>
      <c r="I117">
        <f t="shared" si="19"/>
        <v>2024.1399999999999</v>
      </c>
      <c r="J117" t="str">
        <f>VLOOKUP(C117,Таблица27[[Brand New]:[Segment]],3,0)</f>
        <v>MAINSTREAM</v>
      </c>
      <c r="K117">
        <v>39.1</v>
      </c>
      <c r="L117">
        <v>38</v>
      </c>
      <c r="M117">
        <v>36.9</v>
      </c>
      <c r="N117">
        <v>30.8</v>
      </c>
      <c r="O117">
        <v>41</v>
      </c>
    </row>
    <row r="118" spans="1:15" x14ac:dyDescent="0.25">
      <c r="A118">
        <v>2016</v>
      </c>
      <c r="B118">
        <v>4</v>
      </c>
      <c r="C118" t="s">
        <v>50</v>
      </c>
      <c r="D118" s="1">
        <v>633.47</v>
      </c>
      <c r="G118">
        <f t="shared" si="17"/>
        <v>1216.27</v>
      </c>
      <c r="H118">
        <f t="shared" si="13"/>
        <v>2432.16</v>
      </c>
      <c r="I118">
        <f t="shared" si="19"/>
        <v>2799.43</v>
      </c>
      <c r="J118" t="str">
        <f>VLOOKUP(C118,Таблица27[[Brand New]:[Segment]],3,0)</f>
        <v>MAINSTREAM</v>
      </c>
      <c r="K118">
        <v>41</v>
      </c>
      <c r="L118">
        <v>39.1</v>
      </c>
      <c r="M118">
        <v>38</v>
      </c>
      <c r="N118">
        <v>36.9</v>
      </c>
      <c r="O118">
        <v>39.799999999999997</v>
      </c>
    </row>
    <row r="119" spans="1:15" x14ac:dyDescent="0.25">
      <c r="A119">
        <v>2017</v>
      </c>
      <c r="B119">
        <v>1</v>
      </c>
      <c r="C119" t="s">
        <v>50</v>
      </c>
      <c r="F119" s="1">
        <v>290.84000000000003</v>
      </c>
      <c r="G119">
        <f t="shared" si="17"/>
        <v>633.47</v>
      </c>
      <c r="H119">
        <f t="shared" si="13"/>
        <v>1849.74</v>
      </c>
      <c r="I119">
        <f t="shared" si="19"/>
        <v>3065.63</v>
      </c>
      <c r="J119" t="str">
        <f>VLOOKUP(C119,Таблица27[[Brand New]:[Segment]],3,0)</f>
        <v>MAINSTREAM</v>
      </c>
      <c r="K119">
        <v>39.799999999999997</v>
      </c>
      <c r="L119">
        <v>41</v>
      </c>
      <c r="M119">
        <v>39.1</v>
      </c>
      <c r="N119">
        <v>38</v>
      </c>
      <c r="O119">
        <v>39.299999999999997</v>
      </c>
    </row>
    <row r="120" spans="1:15" x14ac:dyDescent="0.25">
      <c r="A120">
        <v>2017</v>
      </c>
      <c r="B120">
        <v>2</v>
      </c>
      <c r="C120" t="s">
        <v>50</v>
      </c>
      <c r="D120" s="1">
        <v>674.53000000000009</v>
      </c>
      <c r="G120">
        <f t="shared" si="17"/>
        <v>290.84000000000003</v>
      </c>
      <c r="H120">
        <f t="shared" si="13"/>
        <v>924.31000000000006</v>
      </c>
      <c r="I120">
        <f t="shared" si="19"/>
        <v>3356.4700000000003</v>
      </c>
      <c r="J120" t="str">
        <f>VLOOKUP(C120,Таблица27[[Brand New]:[Segment]],3,0)</f>
        <v>MAINSTREAM</v>
      </c>
      <c r="K120">
        <v>39.299999999999997</v>
      </c>
      <c r="L120">
        <v>39.799999999999997</v>
      </c>
      <c r="M120">
        <v>41</v>
      </c>
      <c r="N120">
        <v>39.1</v>
      </c>
      <c r="O120">
        <v>35.200000000000003</v>
      </c>
    </row>
    <row r="121" spans="1:15" x14ac:dyDescent="0.25">
      <c r="A121">
        <v>2017</v>
      </c>
      <c r="B121">
        <v>3</v>
      </c>
      <c r="C121" t="s">
        <v>50</v>
      </c>
      <c r="F121" s="1">
        <v>296.25</v>
      </c>
      <c r="G121">
        <f t="shared" si="17"/>
        <v>674.53000000000009</v>
      </c>
      <c r="H121">
        <f t="shared" si="13"/>
        <v>965.37000000000012</v>
      </c>
      <c r="I121">
        <f t="shared" si="19"/>
        <v>2815.11</v>
      </c>
      <c r="J121" t="str">
        <f>VLOOKUP(C121,Таблица27[[Brand New]:[Segment]],3,0)</f>
        <v>MAINSTREAM</v>
      </c>
      <c r="K121">
        <v>35.200000000000003</v>
      </c>
      <c r="L121">
        <v>39.299999999999997</v>
      </c>
      <c r="M121">
        <v>39.799999999999997</v>
      </c>
      <c r="N121">
        <v>41</v>
      </c>
      <c r="O121">
        <v>39.4</v>
      </c>
    </row>
    <row r="122" spans="1:15" x14ac:dyDescent="0.25">
      <c r="A122">
        <v>2017</v>
      </c>
      <c r="B122">
        <v>4</v>
      </c>
      <c r="C122" t="s">
        <v>50</v>
      </c>
      <c r="D122" s="1">
        <v>693.08</v>
      </c>
      <c r="G122">
        <f t="shared" si="17"/>
        <v>296.25</v>
      </c>
      <c r="H122">
        <f t="shared" si="13"/>
        <v>970.78000000000009</v>
      </c>
      <c r="I122">
        <f t="shared" si="19"/>
        <v>1895.0900000000001</v>
      </c>
      <c r="J122" t="str">
        <f>VLOOKUP(C122,Таблица27[[Brand New]:[Segment]],3,0)</f>
        <v>MAINSTREAM</v>
      </c>
      <c r="K122">
        <v>39.4</v>
      </c>
      <c r="L122">
        <v>35.200000000000003</v>
      </c>
      <c r="M122">
        <v>39.299999999999997</v>
      </c>
      <c r="N122">
        <v>39.799999999999997</v>
      </c>
      <c r="O122">
        <v>41.8</v>
      </c>
    </row>
    <row r="123" spans="1:15" x14ac:dyDescent="0.25">
      <c r="A123">
        <v>2018</v>
      </c>
      <c r="B123">
        <v>1</v>
      </c>
      <c r="C123" t="s">
        <v>50</v>
      </c>
      <c r="G123">
        <f t="shared" si="17"/>
        <v>693.08</v>
      </c>
      <c r="H123">
        <f t="shared" si="13"/>
        <v>989.33</v>
      </c>
      <c r="I123">
        <f t="shared" si="19"/>
        <v>1954.7000000000003</v>
      </c>
      <c r="J123" t="str">
        <f>VLOOKUP(C123,Таблица27[[Brand New]:[Segment]],3,0)</f>
        <v>MAINSTREAM</v>
      </c>
      <c r="K123">
        <v>41.8</v>
      </c>
      <c r="L123">
        <v>39.4</v>
      </c>
      <c r="M123">
        <v>35.200000000000003</v>
      </c>
      <c r="N123">
        <v>39.299999999999997</v>
      </c>
      <c r="O123">
        <v>44.9</v>
      </c>
    </row>
    <row r="124" spans="1:15" x14ac:dyDescent="0.25">
      <c r="A124">
        <v>2018</v>
      </c>
      <c r="B124">
        <v>2</v>
      </c>
      <c r="C124" t="s">
        <v>50</v>
      </c>
      <c r="G124">
        <f t="shared" si="17"/>
        <v>0</v>
      </c>
      <c r="H124">
        <f t="shared" si="13"/>
        <v>693.08</v>
      </c>
      <c r="I124">
        <f t="shared" si="19"/>
        <v>1663.8600000000001</v>
      </c>
      <c r="J124" t="str">
        <f>VLOOKUP(C124,Таблица27[[Brand New]:[Segment]],3,0)</f>
        <v>MAINSTREAM</v>
      </c>
      <c r="K124">
        <v>44.9</v>
      </c>
      <c r="L124">
        <v>41.8</v>
      </c>
      <c r="M124">
        <v>39.4</v>
      </c>
      <c r="N124">
        <v>35.200000000000003</v>
      </c>
      <c r="O124">
        <v>43.2</v>
      </c>
    </row>
    <row r="125" spans="1:15" x14ac:dyDescent="0.25">
      <c r="A125">
        <v>2018</v>
      </c>
      <c r="B125">
        <v>3</v>
      </c>
      <c r="C125" t="s">
        <v>50</v>
      </c>
      <c r="F125" s="1">
        <v>732.84</v>
      </c>
      <c r="G125">
        <f>D124+E103+F124</f>
        <v>429.09999999999997</v>
      </c>
      <c r="H125">
        <f t="shared" si="13"/>
        <v>0</v>
      </c>
      <c r="I125">
        <f t="shared" si="19"/>
        <v>989.33</v>
      </c>
      <c r="J125" t="str">
        <f>VLOOKUP(C125,Таблица27[[Brand New]:[Segment]],3,0)</f>
        <v>MAINSTREAM</v>
      </c>
      <c r="K125">
        <v>43.2</v>
      </c>
      <c r="L125">
        <v>44.9</v>
      </c>
      <c r="M125">
        <v>41.8</v>
      </c>
      <c r="N125">
        <v>39.4</v>
      </c>
      <c r="O125">
        <v>38.700000000000003</v>
      </c>
    </row>
    <row r="126" spans="1:15" x14ac:dyDescent="0.25">
      <c r="A126">
        <v>2018</v>
      </c>
      <c r="B126">
        <v>4</v>
      </c>
      <c r="C126" t="s">
        <v>50</v>
      </c>
      <c r="D126" s="1">
        <v>755.41000000000008</v>
      </c>
      <c r="E126" s="1">
        <v>616.22</v>
      </c>
      <c r="G126">
        <f>D125+E125+F125</f>
        <v>732.84</v>
      </c>
      <c r="H126">
        <f t="shared" si="13"/>
        <v>732.84</v>
      </c>
      <c r="I126">
        <f t="shared" si="19"/>
        <v>1425.92</v>
      </c>
      <c r="J126" t="str">
        <f>VLOOKUP(C126,Таблица27[[Brand New]:[Segment]],3,0)</f>
        <v>MAINSTREAM</v>
      </c>
      <c r="K126">
        <v>38.700000000000003</v>
      </c>
      <c r="L126">
        <v>43.2</v>
      </c>
      <c r="M126">
        <v>44.9</v>
      </c>
      <c r="N126">
        <v>41.8</v>
      </c>
      <c r="O126">
        <v>42.5</v>
      </c>
    </row>
    <row r="127" spans="1:15" x14ac:dyDescent="0.25">
      <c r="A127">
        <v>2019</v>
      </c>
      <c r="B127">
        <v>1</v>
      </c>
      <c r="C127" t="s">
        <v>50</v>
      </c>
      <c r="G127">
        <f>D126+E126+F126</f>
        <v>1371.63</v>
      </c>
      <c r="H127">
        <f t="shared" si="13"/>
        <v>2104.4700000000003</v>
      </c>
      <c r="I127">
        <f t="shared" si="19"/>
        <v>2104.4700000000003</v>
      </c>
      <c r="J127" t="str">
        <f>VLOOKUP(C127,Таблица27[[Brand New]:[Segment]],3,0)</f>
        <v>MAINSTREAM</v>
      </c>
      <c r="K127">
        <v>42.5</v>
      </c>
      <c r="L127">
        <v>38.700000000000003</v>
      </c>
      <c r="M127">
        <v>43.2</v>
      </c>
      <c r="N127">
        <v>44.9</v>
      </c>
      <c r="O127">
        <v>42.5</v>
      </c>
    </row>
    <row r="128" spans="1:15" x14ac:dyDescent="0.25">
      <c r="A128">
        <v>2014</v>
      </c>
      <c r="B128">
        <v>1</v>
      </c>
      <c r="C128" t="s">
        <v>7</v>
      </c>
      <c r="D128" s="1">
        <v>538.74</v>
      </c>
      <c r="E128" s="1">
        <v>467.48</v>
      </c>
      <c r="G128" s="11">
        <f>AVERAGE(G132,G136,G140)</f>
        <v>338.41333333333336</v>
      </c>
      <c r="H128" s="11">
        <f>AVERAGE(H132,H136,H140)</f>
        <v>2319.4766666666669</v>
      </c>
      <c r="I128" s="11">
        <f>AVERAGE(I132,I136,I140)</f>
        <v>5607.9800000000005</v>
      </c>
      <c r="J128" t="str">
        <f>VLOOKUP(C128,Таблица27[[Brand New]:[Segment]],3,0)</f>
        <v>PREMIUM+</v>
      </c>
      <c r="K128">
        <v>36.5</v>
      </c>
      <c r="L128">
        <v>34.6</v>
      </c>
      <c r="M128">
        <v>34.6</v>
      </c>
      <c r="N128">
        <v>34.1</v>
      </c>
      <c r="O128">
        <v>35.6</v>
      </c>
    </row>
    <row r="129" spans="1:15" x14ac:dyDescent="0.25">
      <c r="A129">
        <v>2014</v>
      </c>
      <c r="B129">
        <v>2</v>
      </c>
      <c r="C129" t="s">
        <v>7</v>
      </c>
      <c r="D129" s="1">
        <v>645.17000000000007</v>
      </c>
      <c r="E129" s="1">
        <v>940.54</v>
      </c>
      <c r="F129" s="1">
        <v>960.24</v>
      </c>
      <c r="G129">
        <f t="shared" ref="G129:G148" si="20">D128+E128+F128</f>
        <v>1006.22</v>
      </c>
      <c r="H129" s="11">
        <f>AVERAGE(H133,H137,H141)</f>
        <v>1046.79</v>
      </c>
      <c r="I129" s="11">
        <f t="shared" ref="I129:I131" si="21">AVERAGE(I133,I137,I141)</f>
        <v>5498.583333333333</v>
      </c>
      <c r="J129" t="str">
        <f>VLOOKUP(C129,Таблица27[[Brand New]:[Segment]],3,0)</f>
        <v>PREMIUM+</v>
      </c>
      <c r="K129">
        <v>35.6</v>
      </c>
      <c r="L129">
        <v>36.5</v>
      </c>
      <c r="M129">
        <v>34.6</v>
      </c>
      <c r="N129">
        <v>34.6</v>
      </c>
      <c r="O129">
        <v>37.200000000000003</v>
      </c>
    </row>
    <row r="130" spans="1:15" x14ac:dyDescent="0.25">
      <c r="A130">
        <v>2014</v>
      </c>
      <c r="B130">
        <v>3</v>
      </c>
      <c r="C130" t="s">
        <v>7</v>
      </c>
      <c r="D130" s="1">
        <v>401.18</v>
      </c>
      <c r="F130" s="1">
        <v>1132.83</v>
      </c>
      <c r="G130">
        <f t="shared" si="20"/>
        <v>2545.9499999999998</v>
      </c>
      <c r="H130">
        <f t="shared" si="13"/>
        <v>3552.17</v>
      </c>
      <c r="I130" s="11">
        <f t="shared" si="21"/>
        <v>5526.95</v>
      </c>
      <c r="J130" t="str">
        <f>VLOOKUP(C130,Таблица27[[Brand New]:[Segment]],3,0)</f>
        <v>PREMIUM+</v>
      </c>
      <c r="K130">
        <v>37.200000000000003</v>
      </c>
      <c r="L130">
        <v>35.6</v>
      </c>
      <c r="M130">
        <v>36.5</v>
      </c>
      <c r="N130">
        <v>34.6</v>
      </c>
      <c r="O130">
        <v>39.200000000000003</v>
      </c>
    </row>
    <row r="131" spans="1:15" x14ac:dyDescent="0.25">
      <c r="A131">
        <v>2014</v>
      </c>
      <c r="B131">
        <v>4</v>
      </c>
      <c r="C131" t="s">
        <v>7</v>
      </c>
      <c r="E131" s="1">
        <v>22.96</v>
      </c>
      <c r="G131">
        <f t="shared" si="20"/>
        <v>1534.01</v>
      </c>
      <c r="H131">
        <f t="shared" si="13"/>
        <v>4079.9599999999996</v>
      </c>
      <c r="I131" s="11">
        <f t="shared" si="21"/>
        <v>5860.1633333333339</v>
      </c>
      <c r="J131" t="str">
        <f>VLOOKUP(C131,Таблица27[[Brand New]:[Segment]],3,0)</f>
        <v>PREMIUM+</v>
      </c>
      <c r="K131">
        <v>39.200000000000003</v>
      </c>
      <c r="L131">
        <v>37.200000000000003</v>
      </c>
      <c r="M131">
        <v>35.6</v>
      </c>
      <c r="N131">
        <v>36.5</v>
      </c>
      <c r="O131">
        <v>36.9</v>
      </c>
    </row>
    <row r="132" spans="1:15" x14ac:dyDescent="0.25">
      <c r="A132">
        <v>2015</v>
      </c>
      <c r="B132">
        <v>1</v>
      </c>
      <c r="C132" t="s">
        <v>7</v>
      </c>
      <c r="F132" s="1">
        <v>805.90000000000009</v>
      </c>
      <c r="G132">
        <f t="shared" si="20"/>
        <v>22.96</v>
      </c>
      <c r="H132">
        <f t="shared" si="13"/>
        <v>1556.97</v>
      </c>
      <c r="I132">
        <f t="shared" ref="I132:I148" si="22">SUM(D128:F131)</f>
        <v>5109.1400000000003</v>
      </c>
      <c r="J132" t="str">
        <f>VLOOKUP(C132,Таблица27[[Brand New]:[Segment]],3,0)</f>
        <v>PREMIUM+</v>
      </c>
      <c r="K132">
        <v>36.9</v>
      </c>
      <c r="L132">
        <v>39.200000000000003</v>
      </c>
      <c r="M132">
        <v>37.200000000000003</v>
      </c>
      <c r="N132">
        <v>35.6</v>
      </c>
      <c r="O132">
        <v>39.1</v>
      </c>
    </row>
    <row r="133" spans="1:15" x14ac:dyDescent="0.25">
      <c r="A133">
        <v>2015</v>
      </c>
      <c r="B133">
        <v>2</v>
      </c>
      <c r="C133" t="s">
        <v>7</v>
      </c>
      <c r="D133" s="1">
        <v>813.09999999999991</v>
      </c>
      <c r="E133" s="1">
        <v>872.02999999999986</v>
      </c>
      <c r="F133" s="1">
        <v>904.18999999999994</v>
      </c>
      <c r="G133">
        <f t="shared" si="20"/>
        <v>805.90000000000009</v>
      </c>
      <c r="H133">
        <f t="shared" si="13"/>
        <v>828.86000000000013</v>
      </c>
      <c r="I133">
        <f t="shared" si="22"/>
        <v>4908.82</v>
      </c>
      <c r="J133" t="str">
        <f>VLOOKUP(C133,Таблица27[[Brand New]:[Segment]],3,0)</f>
        <v>PREMIUM+</v>
      </c>
      <c r="K133">
        <v>39.1</v>
      </c>
      <c r="L133">
        <v>36.9</v>
      </c>
      <c r="M133">
        <v>39.200000000000003</v>
      </c>
      <c r="N133">
        <v>37.200000000000003</v>
      </c>
      <c r="O133">
        <v>42.1</v>
      </c>
    </row>
    <row r="134" spans="1:15" x14ac:dyDescent="0.25">
      <c r="A134">
        <v>2015</v>
      </c>
      <c r="B134">
        <v>3</v>
      </c>
      <c r="C134" t="s">
        <v>7</v>
      </c>
      <c r="E134" s="1">
        <v>1193.1400000000001</v>
      </c>
      <c r="F134" s="1">
        <v>743.06999999999994</v>
      </c>
      <c r="G134">
        <f t="shared" si="20"/>
        <v>2589.3199999999997</v>
      </c>
      <c r="H134">
        <f t="shared" ref="H134:H197" si="23">SUM(D132:F133)</f>
        <v>3395.22</v>
      </c>
      <c r="I134">
        <f t="shared" si="22"/>
        <v>4952.1899999999996</v>
      </c>
      <c r="J134" t="str">
        <f>VLOOKUP(C134,Таблица27[[Brand New]:[Segment]],3,0)</f>
        <v>PREMIUM+</v>
      </c>
      <c r="K134">
        <v>42.1</v>
      </c>
      <c r="L134">
        <v>39.1</v>
      </c>
      <c r="M134">
        <v>36.9</v>
      </c>
      <c r="N134">
        <v>39.200000000000003</v>
      </c>
      <c r="O134">
        <v>41.6</v>
      </c>
    </row>
    <row r="135" spans="1:15" x14ac:dyDescent="0.25">
      <c r="A135">
        <v>2015</v>
      </c>
      <c r="B135">
        <v>4</v>
      </c>
      <c r="C135" t="s">
        <v>7</v>
      </c>
      <c r="D135" s="1">
        <v>127.53</v>
      </c>
      <c r="E135" s="1">
        <v>468.03</v>
      </c>
      <c r="G135">
        <f t="shared" si="20"/>
        <v>1936.21</v>
      </c>
      <c r="H135">
        <f t="shared" si="23"/>
        <v>4525.53</v>
      </c>
      <c r="I135">
        <f t="shared" si="22"/>
        <v>5354.3899999999994</v>
      </c>
      <c r="J135" t="str">
        <f>VLOOKUP(C135,Таблица27[[Brand New]:[Segment]],3,0)</f>
        <v>PREMIUM+</v>
      </c>
      <c r="K135">
        <v>41.6</v>
      </c>
      <c r="L135">
        <v>42.1</v>
      </c>
      <c r="M135">
        <v>39.1</v>
      </c>
      <c r="N135">
        <v>36.9</v>
      </c>
      <c r="O135">
        <v>43.1</v>
      </c>
    </row>
    <row r="136" spans="1:15" x14ac:dyDescent="0.25">
      <c r="A136">
        <v>2016</v>
      </c>
      <c r="B136">
        <v>1</v>
      </c>
      <c r="C136" t="s">
        <v>7</v>
      </c>
      <c r="F136" s="1">
        <v>641.20000000000005</v>
      </c>
      <c r="G136">
        <f t="shared" si="20"/>
        <v>595.55999999999995</v>
      </c>
      <c r="H136">
        <f t="shared" si="23"/>
        <v>2531.7700000000004</v>
      </c>
      <c r="I136">
        <f t="shared" si="22"/>
        <v>5926.9899999999989</v>
      </c>
      <c r="J136" t="str">
        <f>VLOOKUP(C136,Таблица27[[Brand New]:[Segment]],3,0)</f>
        <v>PREMIUM+</v>
      </c>
      <c r="K136">
        <v>43.1</v>
      </c>
      <c r="L136">
        <v>41.6</v>
      </c>
      <c r="M136">
        <v>42.1</v>
      </c>
      <c r="N136">
        <v>39.1</v>
      </c>
      <c r="O136">
        <v>41.9</v>
      </c>
    </row>
    <row r="137" spans="1:15" x14ac:dyDescent="0.25">
      <c r="A137">
        <v>2016</v>
      </c>
      <c r="B137">
        <v>2</v>
      </c>
      <c r="C137" t="s">
        <v>7</v>
      </c>
      <c r="D137" s="1">
        <v>647.79</v>
      </c>
      <c r="E137" s="1">
        <v>723.06000000000006</v>
      </c>
      <c r="F137" s="1">
        <v>906.07</v>
      </c>
      <c r="G137">
        <f t="shared" si="20"/>
        <v>641.20000000000005</v>
      </c>
      <c r="H137">
        <f t="shared" si="23"/>
        <v>1236.76</v>
      </c>
      <c r="I137">
        <f t="shared" si="22"/>
        <v>5762.2899999999991</v>
      </c>
      <c r="J137" t="str">
        <f>VLOOKUP(C137,Таблица27[[Brand New]:[Segment]],3,0)</f>
        <v>PREMIUM+</v>
      </c>
      <c r="K137">
        <v>41.9</v>
      </c>
      <c r="L137">
        <v>43.1</v>
      </c>
      <c r="M137">
        <v>41.6</v>
      </c>
      <c r="N137">
        <v>42.1</v>
      </c>
      <c r="O137">
        <v>42</v>
      </c>
    </row>
    <row r="138" spans="1:15" x14ac:dyDescent="0.25">
      <c r="A138">
        <v>2016</v>
      </c>
      <c r="B138">
        <v>3</v>
      </c>
      <c r="C138" t="s">
        <v>7</v>
      </c>
      <c r="D138" s="1">
        <v>1295.6600000000001</v>
      </c>
      <c r="E138" s="1">
        <v>727.43</v>
      </c>
      <c r="F138" s="1">
        <v>449.88</v>
      </c>
      <c r="G138">
        <f t="shared" si="20"/>
        <v>2276.92</v>
      </c>
      <c r="H138">
        <f t="shared" si="23"/>
        <v>2918.1200000000003</v>
      </c>
      <c r="I138">
        <f t="shared" si="22"/>
        <v>5449.89</v>
      </c>
      <c r="J138" t="str">
        <f>VLOOKUP(C138,Таблица27[[Brand New]:[Segment]],3,0)</f>
        <v>PREMIUM+</v>
      </c>
      <c r="K138">
        <v>42</v>
      </c>
      <c r="L138">
        <v>41.9</v>
      </c>
      <c r="M138">
        <v>43.1</v>
      </c>
      <c r="N138">
        <v>41.6</v>
      </c>
      <c r="O138">
        <v>41.7</v>
      </c>
    </row>
    <row r="139" spans="1:15" x14ac:dyDescent="0.25">
      <c r="A139">
        <v>2016</v>
      </c>
      <c r="B139">
        <v>4</v>
      </c>
      <c r="C139" t="s">
        <v>7</v>
      </c>
      <c r="D139" s="1">
        <v>396.72</v>
      </c>
      <c r="G139">
        <f t="shared" si="20"/>
        <v>2472.9700000000003</v>
      </c>
      <c r="H139">
        <f t="shared" si="23"/>
        <v>4749.8900000000003</v>
      </c>
      <c r="I139">
        <f t="shared" si="22"/>
        <v>5986.6500000000005</v>
      </c>
      <c r="J139" t="str">
        <f>VLOOKUP(C139,Таблица27[[Brand New]:[Segment]],3,0)</f>
        <v>PREMIUM+</v>
      </c>
      <c r="K139">
        <v>41.7</v>
      </c>
      <c r="L139">
        <v>42</v>
      </c>
      <c r="M139">
        <v>41.9</v>
      </c>
      <c r="N139">
        <v>43.1</v>
      </c>
      <c r="O139">
        <v>41.5</v>
      </c>
    </row>
    <row r="140" spans="1:15" x14ac:dyDescent="0.25">
      <c r="A140">
        <v>2017</v>
      </c>
      <c r="B140">
        <v>1</v>
      </c>
      <c r="C140" t="s">
        <v>7</v>
      </c>
      <c r="F140" s="1">
        <v>678.03</v>
      </c>
      <c r="G140">
        <f t="shared" si="20"/>
        <v>396.72</v>
      </c>
      <c r="H140">
        <f t="shared" si="23"/>
        <v>2869.6900000000005</v>
      </c>
      <c r="I140">
        <f t="shared" si="22"/>
        <v>5787.8100000000013</v>
      </c>
      <c r="J140" t="str">
        <f>VLOOKUP(C140,Таблица27[[Brand New]:[Segment]],3,0)</f>
        <v>PREMIUM+</v>
      </c>
      <c r="K140">
        <v>41.5</v>
      </c>
      <c r="L140">
        <v>41.7</v>
      </c>
      <c r="M140">
        <v>42</v>
      </c>
      <c r="N140">
        <v>41.9</v>
      </c>
      <c r="O140">
        <v>41.1</v>
      </c>
    </row>
    <row r="141" spans="1:15" x14ac:dyDescent="0.25">
      <c r="A141">
        <v>2017</v>
      </c>
      <c r="B141">
        <v>2</v>
      </c>
      <c r="C141" t="s">
        <v>7</v>
      </c>
      <c r="D141" s="1">
        <v>646.03000000000009</v>
      </c>
      <c r="E141" s="1">
        <v>1132.95</v>
      </c>
      <c r="F141" s="1">
        <v>852.06999999999994</v>
      </c>
      <c r="G141">
        <f t="shared" si="20"/>
        <v>678.03</v>
      </c>
      <c r="H141">
        <f t="shared" si="23"/>
        <v>1074.75</v>
      </c>
      <c r="I141">
        <f t="shared" si="22"/>
        <v>5824.64</v>
      </c>
      <c r="J141" t="str">
        <f>VLOOKUP(C141,Таблица27[[Brand New]:[Segment]],3,0)</f>
        <v>PREMIUM+</v>
      </c>
      <c r="K141">
        <v>41.1</v>
      </c>
      <c r="L141">
        <v>41.5</v>
      </c>
      <c r="M141">
        <v>41.7</v>
      </c>
      <c r="N141">
        <v>42</v>
      </c>
      <c r="O141">
        <v>46.5</v>
      </c>
    </row>
    <row r="142" spans="1:15" x14ac:dyDescent="0.25">
      <c r="A142">
        <v>2017</v>
      </c>
      <c r="B142">
        <v>3</v>
      </c>
      <c r="C142" t="s">
        <v>7</v>
      </c>
      <c r="D142" s="1">
        <v>1339.29</v>
      </c>
      <c r="E142" s="1">
        <v>1194.3600000000001</v>
      </c>
      <c r="G142">
        <f t="shared" si="20"/>
        <v>2631.05</v>
      </c>
      <c r="H142">
        <f t="shared" si="23"/>
        <v>3309.08</v>
      </c>
      <c r="I142">
        <f t="shared" si="22"/>
        <v>6178.7699999999995</v>
      </c>
      <c r="J142" t="str">
        <f>VLOOKUP(C142,Таблица27[[Brand New]:[Segment]],3,0)</f>
        <v>PREMIUM+</v>
      </c>
      <c r="K142">
        <v>46.5</v>
      </c>
      <c r="L142">
        <v>41.1</v>
      </c>
      <c r="M142">
        <v>41.5</v>
      </c>
      <c r="N142">
        <v>41.7</v>
      </c>
      <c r="O142">
        <v>48.6</v>
      </c>
    </row>
    <row r="143" spans="1:15" x14ac:dyDescent="0.25">
      <c r="A143">
        <v>2017</v>
      </c>
      <c r="B143">
        <v>4</v>
      </c>
      <c r="C143" t="s">
        <v>7</v>
      </c>
      <c r="D143" s="1">
        <v>258.16000000000003</v>
      </c>
      <c r="G143">
        <f t="shared" si="20"/>
        <v>2533.65</v>
      </c>
      <c r="H143">
        <f t="shared" si="23"/>
        <v>5164.7000000000007</v>
      </c>
      <c r="I143">
        <f t="shared" si="22"/>
        <v>6239.4500000000007</v>
      </c>
      <c r="J143" t="str">
        <f>VLOOKUP(C143,Таблица27[[Brand New]:[Segment]],3,0)</f>
        <v>PREMIUM+</v>
      </c>
      <c r="K143">
        <v>48.6</v>
      </c>
      <c r="L143">
        <v>46.5</v>
      </c>
      <c r="M143">
        <v>41.1</v>
      </c>
      <c r="N143">
        <v>41.5</v>
      </c>
      <c r="O143">
        <v>48.7</v>
      </c>
    </row>
    <row r="144" spans="1:15" x14ac:dyDescent="0.25">
      <c r="A144">
        <v>2018</v>
      </c>
      <c r="B144">
        <v>1</v>
      </c>
      <c r="C144" t="s">
        <v>7</v>
      </c>
      <c r="E144" s="1">
        <v>700.75</v>
      </c>
      <c r="F144" s="1">
        <v>352.04999999999995</v>
      </c>
      <c r="G144">
        <f t="shared" si="20"/>
        <v>258.16000000000003</v>
      </c>
      <c r="H144">
        <f t="shared" si="23"/>
        <v>2791.81</v>
      </c>
      <c r="I144">
        <f t="shared" si="22"/>
        <v>6100.8899999999994</v>
      </c>
      <c r="J144" t="str">
        <f>VLOOKUP(C144,Таблица27[[Brand New]:[Segment]],3,0)</f>
        <v>PREMIUM+</v>
      </c>
      <c r="K144">
        <v>48.7</v>
      </c>
      <c r="L144">
        <v>48.6</v>
      </c>
      <c r="M144">
        <v>46.5</v>
      </c>
      <c r="N144">
        <v>41.1</v>
      </c>
      <c r="O144">
        <v>47.4</v>
      </c>
    </row>
    <row r="145" spans="1:15" x14ac:dyDescent="0.25">
      <c r="A145">
        <v>2018</v>
      </c>
      <c r="B145">
        <v>2</v>
      </c>
      <c r="C145" t="s">
        <v>7</v>
      </c>
      <c r="D145" s="1">
        <v>309.89999999999998</v>
      </c>
      <c r="E145" s="1">
        <v>300.14999999999998</v>
      </c>
      <c r="G145">
        <f t="shared" si="20"/>
        <v>1052.8</v>
      </c>
      <c r="H145">
        <f t="shared" si="23"/>
        <v>1310.96</v>
      </c>
      <c r="I145">
        <f t="shared" si="22"/>
        <v>6475.6600000000008</v>
      </c>
      <c r="J145" t="str">
        <f>VLOOKUP(C145,Таблица27[[Brand New]:[Segment]],3,0)</f>
        <v>PREMIUM+</v>
      </c>
      <c r="K145">
        <v>47.4</v>
      </c>
      <c r="L145">
        <v>48.7</v>
      </c>
      <c r="M145">
        <v>48.6</v>
      </c>
      <c r="N145">
        <v>46.5</v>
      </c>
      <c r="O145">
        <v>46.8</v>
      </c>
    </row>
    <row r="146" spans="1:15" x14ac:dyDescent="0.25">
      <c r="A146">
        <v>2018</v>
      </c>
      <c r="B146">
        <v>3</v>
      </c>
      <c r="C146" t="s">
        <v>7</v>
      </c>
      <c r="D146" s="1">
        <v>633.12</v>
      </c>
      <c r="E146" s="1">
        <v>1218.45</v>
      </c>
      <c r="F146" s="1">
        <v>1132.9000000000001</v>
      </c>
      <c r="G146">
        <f t="shared" si="20"/>
        <v>610.04999999999995</v>
      </c>
      <c r="H146">
        <f t="shared" si="23"/>
        <v>1662.85</v>
      </c>
      <c r="I146">
        <f t="shared" si="22"/>
        <v>4454.6599999999989</v>
      </c>
      <c r="J146" t="str">
        <f>VLOOKUP(C146,Таблица27[[Brand New]:[Segment]],3,0)</f>
        <v>PREMIUM+</v>
      </c>
      <c r="K146">
        <v>46.8</v>
      </c>
      <c r="L146">
        <v>47.4</v>
      </c>
      <c r="M146">
        <v>48.7</v>
      </c>
      <c r="N146">
        <v>48.6</v>
      </c>
      <c r="O146">
        <v>49.9</v>
      </c>
    </row>
    <row r="147" spans="1:15" x14ac:dyDescent="0.25">
      <c r="A147">
        <v>2018</v>
      </c>
      <c r="B147">
        <v>4</v>
      </c>
      <c r="C147" t="s">
        <v>7</v>
      </c>
      <c r="G147">
        <f t="shared" si="20"/>
        <v>2984.4700000000003</v>
      </c>
      <c r="H147">
        <f t="shared" si="23"/>
        <v>3594.52</v>
      </c>
      <c r="I147">
        <f t="shared" si="22"/>
        <v>4905.4799999999996</v>
      </c>
      <c r="J147" t="str">
        <f>VLOOKUP(C147,Таблица27[[Brand New]:[Segment]],3,0)</f>
        <v>PREMIUM+</v>
      </c>
      <c r="K147">
        <v>49.9</v>
      </c>
      <c r="L147">
        <v>46.8</v>
      </c>
      <c r="M147">
        <v>47.4</v>
      </c>
      <c r="N147">
        <v>48.7</v>
      </c>
      <c r="O147">
        <v>51.6</v>
      </c>
    </row>
    <row r="148" spans="1:15" x14ac:dyDescent="0.25">
      <c r="A148">
        <v>2019</v>
      </c>
      <c r="B148">
        <v>1</v>
      </c>
      <c r="C148" t="s">
        <v>7</v>
      </c>
      <c r="G148">
        <f t="shared" si="20"/>
        <v>0</v>
      </c>
      <c r="H148">
        <f t="shared" si="23"/>
        <v>2984.4700000000003</v>
      </c>
      <c r="I148">
        <f t="shared" si="22"/>
        <v>4647.32</v>
      </c>
      <c r="J148" t="str">
        <f>VLOOKUP(C148,Таблица27[[Brand New]:[Segment]],3,0)</f>
        <v>PREMIUM+</v>
      </c>
      <c r="K148">
        <v>51.6</v>
      </c>
      <c r="L148">
        <v>49.9</v>
      </c>
      <c r="M148">
        <v>46.8</v>
      </c>
      <c r="N148">
        <v>47.4</v>
      </c>
      <c r="O148">
        <v>50.5</v>
      </c>
    </row>
    <row r="149" spans="1:15" x14ac:dyDescent="0.25">
      <c r="A149">
        <v>2014</v>
      </c>
      <c r="B149">
        <v>1</v>
      </c>
      <c r="C149" t="s">
        <v>8</v>
      </c>
      <c r="G149" s="11">
        <f>AVERAGE(G153,G157,G161)</f>
        <v>24.41</v>
      </c>
      <c r="H149" s="11">
        <f>AVERAGE(H153,H157,H161)</f>
        <v>277.20000000000005</v>
      </c>
      <c r="I149" s="11">
        <f>AVERAGE(I153,I157,I161)</f>
        <v>557.8900000000001</v>
      </c>
      <c r="J149" t="str">
        <f>VLOOKUP(C149,Таблица27[[Brand New]:[Segment]],3,0)</f>
        <v>PREMIUM+</v>
      </c>
      <c r="K149">
        <v>39.9</v>
      </c>
      <c r="L149">
        <v>39.5</v>
      </c>
      <c r="M149">
        <v>36.700000000000003</v>
      </c>
      <c r="N149">
        <v>40.5</v>
      </c>
      <c r="O149">
        <v>39.1</v>
      </c>
    </row>
    <row r="150" spans="1:15" x14ac:dyDescent="0.25">
      <c r="A150">
        <v>2014</v>
      </c>
      <c r="B150">
        <v>2</v>
      </c>
      <c r="C150" t="s">
        <v>8</v>
      </c>
      <c r="E150" s="1">
        <v>466.26</v>
      </c>
      <c r="F150" s="1">
        <v>375.81</v>
      </c>
      <c r="G150">
        <f t="shared" ref="G150:G169" si="24">D149+E149+F149</f>
        <v>0</v>
      </c>
      <c r="H150" s="11">
        <f>AVERAGE(H154,H158,H162)</f>
        <v>24.41</v>
      </c>
      <c r="I150" s="11">
        <f t="shared" ref="I150:I152" si="25">AVERAGE(I154,I158,I162)</f>
        <v>557.8900000000001</v>
      </c>
      <c r="J150" t="str">
        <f>VLOOKUP(C150,Таблица27[[Brand New]:[Segment]],3,0)</f>
        <v>PREMIUM+</v>
      </c>
      <c r="K150">
        <v>39.1</v>
      </c>
      <c r="L150">
        <v>39.9</v>
      </c>
      <c r="M150">
        <v>39.5</v>
      </c>
      <c r="N150">
        <v>36.700000000000003</v>
      </c>
      <c r="O150">
        <v>39.700000000000003</v>
      </c>
    </row>
    <row r="151" spans="1:15" x14ac:dyDescent="0.25">
      <c r="A151">
        <v>2014</v>
      </c>
      <c r="B151">
        <v>3</v>
      </c>
      <c r="C151" t="s">
        <v>8</v>
      </c>
      <c r="D151" s="1">
        <v>402.1</v>
      </c>
      <c r="E151" s="1">
        <v>171.61</v>
      </c>
      <c r="G151">
        <f t="shared" si="24"/>
        <v>842.06999999999994</v>
      </c>
      <c r="H151">
        <f t="shared" si="23"/>
        <v>842.06999999999994</v>
      </c>
      <c r="I151" s="11">
        <f t="shared" si="25"/>
        <v>277.20000000000005</v>
      </c>
      <c r="J151" t="str">
        <f>VLOOKUP(C151,Таблица27[[Brand New]:[Segment]],3,0)</f>
        <v>PREMIUM+</v>
      </c>
      <c r="K151">
        <v>39.700000000000003</v>
      </c>
      <c r="L151">
        <v>39.1</v>
      </c>
      <c r="M151">
        <v>39.9</v>
      </c>
      <c r="N151">
        <v>39.5</v>
      </c>
      <c r="O151">
        <v>39.299999999999997</v>
      </c>
    </row>
    <row r="152" spans="1:15" x14ac:dyDescent="0.25">
      <c r="A152">
        <v>2014</v>
      </c>
      <c r="B152">
        <v>4</v>
      </c>
      <c r="C152" t="s">
        <v>8</v>
      </c>
      <c r="G152">
        <f t="shared" si="24"/>
        <v>573.71</v>
      </c>
      <c r="H152">
        <f t="shared" si="23"/>
        <v>1415.7800000000002</v>
      </c>
      <c r="I152" s="11">
        <f t="shared" si="25"/>
        <v>580.01333333333343</v>
      </c>
      <c r="J152" t="str">
        <f>VLOOKUP(C152,Таблица27[[Brand New]:[Segment]],3,0)</f>
        <v>PREMIUM+</v>
      </c>
      <c r="K152">
        <v>39.299999999999997</v>
      </c>
      <c r="L152">
        <v>39.700000000000003</v>
      </c>
      <c r="M152">
        <v>39.1</v>
      </c>
      <c r="N152">
        <v>39.9</v>
      </c>
      <c r="O152">
        <v>38.799999999999997</v>
      </c>
    </row>
    <row r="153" spans="1:15" x14ac:dyDescent="0.25">
      <c r="A153">
        <v>2015</v>
      </c>
      <c r="B153">
        <v>1</v>
      </c>
      <c r="C153" t="s">
        <v>8</v>
      </c>
      <c r="G153">
        <f t="shared" si="24"/>
        <v>0</v>
      </c>
      <c r="H153">
        <f t="shared" si="23"/>
        <v>573.71</v>
      </c>
      <c r="I153">
        <f t="shared" ref="I153:I169" si="26">SUM(D149:F152)</f>
        <v>1415.7800000000002</v>
      </c>
      <c r="J153" t="str">
        <f>VLOOKUP(C153,Таблица27[[Brand New]:[Segment]],3,0)</f>
        <v>PREMIUM+</v>
      </c>
      <c r="K153">
        <v>38.799999999999997</v>
      </c>
      <c r="L153">
        <v>39.299999999999997</v>
      </c>
      <c r="M153">
        <v>39.700000000000003</v>
      </c>
      <c r="N153">
        <v>39.1</v>
      </c>
      <c r="O153">
        <v>37.299999999999997</v>
      </c>
    </row>
    <row r="154" spans="1:15" x14ac:dyDescent="0.25">
      <c r="A154">
        <v>2015</v>
      </c>
      <c r="B154">
        <v>2</v>
      </c>
      <c r="C154" t="s">
        <v>8</v>
      </c>
      <c r="G154">
        <f t="shared" si="24"/>
        <v>0</v>
      </c>
      <c r="H154">
        <f t="shared" si="23"/>
        <v>0</v>
      </c>
      <c r="I154">
        <f t="shared" si="26"/>
        <v>1415.7800000000002</v>
      </c>
      <c r="J154" t="str">
        <f>VLOOKUP(C154,Таблица27[[Brand New]:[Segment]],3,0)</f>
        <v>PREMIUM+</v>
      </c>
      <c r="K154">
        <v>37.299999999999997</v>
      </c>
      <c r="L154">
        <v>38.799999999999997</v>
      </c>
      <c r="M154">
        <v>39.299999999999997</v>
      </c>
      <c r="N154">
        <v>39.700000000000003</v>
      </c>
      <c r="O154">
        <v>37.700000000000003</v>
      </c>
    </row>
    <row r="155" spans="1:15" x14ac:dyDescent="0.25">
      <c r="A155">
        <v>2015</v>
      </c>
      <c r="B155">
        <v>3</v>
      </c>
      <c r="C155" t="s">
        <v>8</v>
      </c>
      <c r="G155">
        <f t="shared" si="24"/>
        <v>0</v>
      </c>
      <c r="H155">
        <f t="shared" si="23"/>
        <v>0</v>
      </c>
      <c r="I155">
        <f t="shared" si="26"/>
        <v>573.71</v>
      </c>
      <c r="J155" t="str">
        <f>VLOOKUP(C155,Таблица27[[Brand New]:[Segment]],3,0)</f>
        <v>PREMIUM+</v>
      </c>
      <c r="K155">
        <v>37.700000000000003</v>
      </c>
      <c r="L155">
        <v>37.299999999999997</v>
      </c>
      <c r="M155">
        <v>38.799999999999997</v>
      </c>
      <c r="N155">
        <v>39.299999999999997</v>
      </c>
      <c r="O155">
        <v>36.799999999999997</v>
      </c>
    </row>
    <row r="156" spans="1:15" x14ac:dyDescent="0.25">
      <c r="A156">
        <v>2015</v>
      </c>
      <c r="B156">
        <v>4</v>
      </c>
      <c r="C156" t="s">
        <v>8</v>
      </c>
      <c r="G156">
        <f t="shared" si="24"/>
        <v>0</v>
      </c>
      <c r="H156">
        <f t="shared" si="23"/>
        <v>0</v>
      </c>
      <c r="I156">
        <f t="shared" si="26"/>
        <v>0</v>
      </c>
      <c r="J156" t="str">
        <f>VLOOKUP(C156,Таблица27[[Brand New]:[Segment]],3,0)</f>
        <v>PREMIUM+</v>
      </c>
      <c r="K156">
        <v>36.799999999999997</v>
      </c>
      <c r="L156">
        <v>37.700000000000003</v>
      </c>
      <c r="M156">
        <v>37.299999999999997</v>
      </c>
      <c r="N156">
        <v>38.799999999999997</v>
      </c>
      <c r="O156">
        <v>39.1</v>
      </c>
    </row>
    <row r="157" spans="1:15" x14ac:dyDescent="0.25">
      <c r="A157">
        <v>2016</v>
      </c>
      <c r="B157">
        <v>1</v>
      </c>
      <c r="C157" t="s">
        <v>8</v>
      </c>
      <c r="G157">
        <f t="shared" si="24"/>
        <v>0</v>
      </c>
      <c r="H157">
        <f t="shared" si="23"/>
        <v>0</v>
      </c>
      <c r="I157">
        <f t="shared" si="26"/>
        <v>0</v>
      </c>
      <c r="J157" t="str">
        <f>VLOOKUP(C157,Таблица27[[Brand New]:[Segment]],3,0)</f>
        <v>PREMIUM+</v>
      </c>
      <c r="K157">
        <v>39.1</v>
      </c>
      <c r="L157">
        <v>36.799999999999997</v>
      </c>
      <c r="M157">
        <v>37.700000000000003</v>
      </c>
      <c r="N157">
        <v>37.299999999999997</v>
      </c>
      <c r="O157">
        <v>36.1</v>
      </c>
    </row>
    <row r="158" spans="1:15" x14ac:dyDescent="0.25">
      <c r="A158">
        <v>2016</v>
      </c>
      <c r="B158">
        <v>2</v>
      </c>
      <c r="C158" t="s">
        <v>8</v>
      </c>
      <c r="G158">
        <f t="shared" si="24"/>
        <v>0</v>
      </c>
      <c r="H158">
        <f t="shared" si="23"/>
        <v>0</v>
      </c>
      <c r="I158">
        <f t="shared" si="26"/>
        <v>0</v>
      </c>
      <c r="J158" t="str">
        <f>VLOOKUP(C158,Таблица27[[Brand New]:[Segment]],3,0)</f>
        <v>PREMIUM+</v>
      </c>
      <c r="K158">
        <v>36.1</v>
      </c>
      <c r="L158">
        <v>39.1</v>
      </c>
      <c r="M158">
        <v>36.799999999999997</v>
      </c>
      <c r="N158">
        <v>37.700000000000003</v>
      </c>
      <c r="O158">
        <v>33.4</v>
      </c>
    </row>
    <row r="159" spans="1:15" x14ac:dyDescent="0.25">
      <c r="A159">
        <v>2016</v>
      </c>
      <c r="B159">
        <v>3</v>
      </c>
      <c r="C159" t="s">
        <v>8</v>
      </c>
      <c r="E159" s="1">
        <v>86.61</v>
      </c>
      <c r="F159" s="1">
        <v>98.050000000000011</v>
      </c>
      <c r="G159">
        <f t="shared" si="24"/>
        <v>0</v>
      </c>
      <c r="H159">
        <f t="shared" si="23"/>
        <v>0</v>
      </c>
      <c r="I159">
        <f t="shared" si="26"/>
        <v>0</v>
      </c>
      <c r="J159" t="str">
        <f>VLOOKUP(C159,Таблица27[[Brand New]:[Segment]],3,0)</f>
        <v>PREMIUM+</v>
      </c>
      <c r="K159">
        <v>33.4</v>
      </c>
      <c r="L159">
        <v>36.1</v>
      </c>
      <c r="M159">
        <v>39.1</v>
      </c>
      <c r="N159">
        <v>36.799999999999997</v>
      </c>
      <c r="O159">
        <v>36.6</v>
      </c>
    </row>
    <row r="160" spans="1:15" x14ac:dyDescent="0.25">
      <c r="A160">
        <v>2016</v>
      </c>
      <c r="B160">
        <v>4</v>
      </c>
      <c r="C160" t="s">
        <v>8</v>
      </c>
      <c r="D160" s="1">
        <v>73.23</v>
      </c>
      <c r="G160">
        <f t="shared" si="24"/>
        <v>184.66000000000003</v>
      </c>
      <c r="H160">
        <f t="shared" si="23"/>
        <v>184.66000000000003</v>
      </c>
      <c r="I160">
        <f t="shared" si="26"/>
        <v>184.66000000000003</v>
      </c>
      <c r="J160" t="str">
        <f>VLOOKUP(C160,Таблица27[[Brand New]:[Segment]],3,0)</f>
        <v>PREMIUM+</v>
      </c>
      <c r="K160">
        <v>36.6</v>
      </c>
      <c r="L160">
        <v>33.4</v>
      </c>
      <c r="M160">
        <v>36.1</v>
      </c>
      <c r="N160">
        <v>39.1</v>
      </c>
      <c r="O160">
        <v>36</v>
      </c>
    </row>
    <row r="161" spans="1:15" x14ac:dyDescent="0.25">
      <c r="A161">
        <v>2017</v>
      </c>
      <c r="B161">
        <v>1</v>
      </c>
      <c r="C161" t="s">
        <v>8</v>
      </c>
      <c r="G161">
        <f t="shared" si="24"/>
        <v>73.23</v>
      </c>
      <c r="H161">
        <f t="shared" si="23"/>
        <v>257.89000000000004</v>
      </c>
      <c r="I161">
        <f t="shared" si="26"/>
        <v>257.89000000000004</v>
      </c>
      <c r="J161" t="str">
        <f>VLOOKUP(C161,Таблица27[[Brand New]:[Segment]],3,0)</f>
        <v>PREMIUM+</v>
      </c>
      <c r="K161">
        <v>36</v>
      </c>
      <c r="L161">
        <v>36.6</v>
      </c>
      <c r="M161">
        <v>33.4</v>
      </c>
      <c r="N161">
        <v>36.1</v>
      </c>
      <c r="O161">
        <v>33.6</v>
      </c>
    </row>
    <row r="162" spans="1:15" x14ac:dyDescent="0.25">
      <c r="A162">
        <v>2017</v>
      </c>
      <c r="B162">
        <v>2</v>
      </c>
      <c r="C162" t="s">
        <v>8</v>
      </c>
      <c r="G162">
        <f t="shared" si="24"/>
        <v>0</v>
      </c>
      <c r="H162">
        <f t="shared" si="23"/>
        <v>73.23</v>
      </c>
      <c r="I162">
        <f t="shared" si="26"/>
        <v>257.89000000000004</v>
      </c>
      <c r="J162" t="str">
        <f>VLOOKUP(C162,Таблица27[[Brand New]:[Segment]],3,0)</f>
        <v>PREMIUM+</v>
      </c>
      <c r="K162">
        <v>33.6</v>
      </c>
      <c r="L162">
        <v>36</v>
      </c>
      <c r="M162">
        <v>36.6</v>
      </c>
      <c r="N162">
        <v>33.4</v>
      </c>
      <c r="O162">
        <v>38.700000000000003</v>
      </c>
    </row>
    <row r="163" spans="1:15" x14ac:dyDescent="0.25">
      <c r="A163">
        <v>2017</v>
      </c>
      <c r="B163">
        <v>3</v>
      </c>
      <c r="C163" t="s">
        <v>8</v>
      </c>
      <c r="E163" s="1">
        <v>778.19</v>
      </c>
      <c r="F163" s="1">
        <v>703.96</v>
      </c>
      <c r="G163">
        <f t="shared" si="24"/>
        <v>0</v>
      </c>
      <c r="H163">
        <f t="shared" si="23"/>
        <v>0</v>
      </c>
      <c r="I163">
        <f t="shared" si="26"/>
        <v>257.89000000000004</v>
      </c>
      <c r="J163" t="str">
        <f>VLOOKUP(C163,Таблица27[[Brand New]:[Segment]],3,0)</f>
        <v>PREMIUM+</v>
      </c>
      <c r="K163">
        <v>38.700000000000003</v>
      </c>
      <c r="L163">
        <v>33.6</v>
      </c>
      <c r="M163">
        <v>36</v>
      </c>
      <c r="N163">
        <v>36.6</v>
      </c>
      <c r="O163">
        <v>41.3</v>
      </c>
    </row>
    <row r="164" spans="1:15" x14ac:dyDescent="0.25">
      <c r="A164">
        <v>2017</v>
      </c>
      <c r="B164">
        <v>4</v>
      </c>
      <c r="C164" t="s">
        <v>8</v>
      </c>
      <c r="D164" s="1">
        <v>397.31</v>
      </c>
      <c r="E164" s="1">
        <v>212.47</v>
      </c>
      <c r="G164">
        <f t="shared" si="24"/>
        <v>1482.15</v>
      </c>
      <c r="H164">
        <f t="shared" si="23"/>
        <v>1482.15</v>
      </c>
      <c r="I164">
        <f t="shared" si="26"/>
        <v>1555.38</v>
      </c>
      <c r="J164" t="str">
        <f>VLOOKUP(C164,Таблица27[[Brand New]:[Segment]],3,0)</f>
        <v>PREMIUM+</v>
      </c>
      <c r="K164">
        <v>41.3</v>
      </c>
      <c r="L164">
        <v>38.700000000000003</v>
      </c>
      <c r="M164">
        <v>33.6</v>
      </c>
      <c r="N164">
        <v>36</v>
      </c>
      <c r="O164">
        <v>42.7</v>
      </c>
    </row>
    <row r="165" spans="1:15" x14ac:dyDescent="0.25">
      <c r="A165">
        <v>2018</v>
      </c>
      <c r="B165">
        <v>1</v>
      </c>
      <c r="C165" t="s">
        <v>8</v>
      </c>
      <c r="G165">
        <f t="shared" si="24"/>
        <v>609.78</v>
      </c>
      <c r="H165">
        <f t="shared" si="23"/>
        <v>2091.9299999999998</v>
      </c>
      <c r="I165">
        <f t="shared" si="26"/>
        <v>2091.9299999999998</v>
      </c>
      <c r="J165" t="str">
        <f>VLOOKUP(C165,Таблица27[[Brand New]:[Segment]],3,0)</f>
        <v>PREMIUM+</v>
      </c>
      <c r="K165">
        <v>42.7</v>
      </c>
      <c r="L165">
        <v>41.3</v>
      </c>
      <c r="M165">
        <v>38.700000000000003</v>
      </c>
      <c r="N165">
        <v>33.6</v>
      </c>
      <c r="O165">
        <v>39.6</v>
      </c>
    </row>
    <row r="166" spans="1:15" x14ac:dyDescent="0.25">
      <c r="A166">
        <v>2018</v>
      </c>
      <c r="B166">
        <v>2</v>
      </c>
      <c r="C166" t="s">
        <v>8</v>
      </c>
      <c r="G166">
        <f t="shared" si="24"/>
        <v>0</v>
      </c>
      <c r="H166">
        <f t="shared" si="23"/>
        <v>609.78</v>
      </c>
      <c r="I166">
        <f t="shared" si="26"/>
        <v>2091.9299999999998</v>
      </c>
      <c r="J166" t="str">
        <f>VLOOKUP(C166,Таблица27[[Brand New]:[Segment]],3,0)</f>
        <v>PREMIUM+</v>
      </c>
      <c r="K166">
        <v>39.6</v>
      </c>
      <c r="L166">
        <v>42.7</v>
      </c>
      <c r="M166">
        <v>41.3</v>
      </c>
      <c r="N166">
        <v>38.700000000000003</v>
      </c>
      <c r="O166">
        <v>40.799999999999997</v>
      </c>
    </row>
    <row r="167" spans="1:15" x14ac:dyDescent="0.25">
      <c r="A167">
        <v>2018</v>
      </c>
      <c r="B167">
        <v>3</v>
      </c>
      <c r="C167" t="s">
        <v>8</v>
      </c>
      <c r="F167" s="1">
        <v>361.99</v>
      </c>
      <c r="G167">
        <f t="shared" si="24"/>
        <v>0</v>
      </c>
      <c r="H167">
        <f t="shared" si="23"/>
        <v>0</v>
      </c>
      <c r="I167">
        <f t="shared" si="26"/>
        <v>2091.9299999999998</v>
      </c>
      <c r="J167" t="str">
        <f>VLOOKUP(C167,Таблица27[[Brand New]:[Segment]],3,0)</f>
        <v>PREMIUM+</v>
      </c>
      <c r="K167">
        <v>40.799999999999997</v>
      </c>
      <c r="L167">
        <v>39.6</v>
      </c>
      <c r="M167">
        <v>42.7</v>
      </c>
      <c r="N167">
        <v>41.3</v>
      </c>
      <c r="O167">
        <v>40.700000000000003</v>
      </c>
    </row>
    <row r="168" spans="1:15" x14ac:dyDescent="0.25">
      <c r="A168">
        <v>2018</v>
      </c>
      <c r="B168">
        <v>4</v>
      </c>
      <c r="C168" t="s">
        <v>8</v>
      </c>
      <c r="D168" s="1">
        <v>1012.82</v>
      </c>
      <c r="E168" s="1">
        <v>992.01</v>
      </c>
      <c r="F168" s="1">
        <v>635.13</v>
      </c>
      <c r="G168">
        <f t="shared" si="24"/>
        <v>361.99</v>
      </c>
      <c r="H168">
        <f t="shared" si="23"/>
        <v>361.99</v>
      </c>
      <c r="I168">
        <f t="shared" si="26"/>
        <v>971.77</v>
      </c>
      <c r="J168" t="str">
        <f>VLOOKUP(C168,Таблица27[[Brand New]:[Segment]],3,0)</f>
        <v>PREMIUM+</v>
      </c>
      <c r="K168">
        <v>40.700000000000003</v>
      </c>
      <c r="L168">
        <v>40.799999999999997</v>
      </c>
      <c r="M168">
        <v>39.6</v>
      </c>
      <c r="N168">
        <v>42.7</v>
      </c>
      <c r="O168">
        <v>44.2</v>
      </c>
    </row>
    <row r="169" spans="1:15" x14ac:dyDescent="0.25">
      <c r="A169">
        <v>2019</v>
      </c>
      <c r="B169">
        <v>1</v>
      </c>
      <c r="C169" t="s">
        <v>8</v>
      </c>
      <c r="G169">
        <f t="shared" si="24"/>
        <v>2639.96</v>
      </c>
      <c r="H169">
        <f t="shared" si="23"/>
        <v>3001.95</v>
      </c>
      <c r="I169">
        <f t="shared" si="26"/>
        <v>3001.95</v>
      </c>
      <c r="J169" t="str">
        <f>VLOOKUP(C169,Таблица27[[Brand New]:[Segment]],3,0)</f>
        <v>PREMIUM+</v>
      </c>
      <c r="K169">
        <v>44.2</v>
      </c>
      <c r="L169">
        <v>40.700000000000003</v>
      </c>
      <c r="M169">
        <v>40.799999999999997</v>
      </c>
      <c r="N169">
        <v>39.6</v>
      </c>
      <c r="O169">
        <v>45.7</v>
      </c>
    </row>
    <row r="170" spans="1:15" x14ac:dyDescent="0.25">
      <c r="A170">
        <v>2014</v>
      </c>
      <c r="B170">
        <v>1</v>
      </c>
      <c r="C170" t="s">
        <v>10</v>
      </c>
      <c r="D170">
        <v>320.42</v>
      </c>
      <c r="E170">
        <v>383.73</v>
      </c>
      <c r="F170" s="2"/>
      <c r="G170" s="11">
        <f>AVERAGE(G174,G178,G182)</f>
        <v>0</v>
      </c>
      <c r="H170" s="11">
        <f>AVERAGE(H174,H178,H182)</f>
        <v>892.48666666666668</v>
      </c>
      <c r="I170" s="11">
        <f>AVERAGE(I174,I178,I182)</f>
        <v>2637.6833333333334</v>
      </c>
      <c r="J170" t="str">
        <f>VLOOKUP(C170,Таблица27[[Brand New]:[Segment]],3,0)</f>
        <v>ЖИВЧИК</v>
      </c>
      <c r="K170">
        <v>73.3</v>
      </c>
      <c r="L170">
        <v>72.099999999999994</v>
      </c>
      <c r="M170">
        <v>72.2</v>
      </c>
      <c r="N170">
        <v>76</v>
      </c>
      <c r="O170">
        <v>73.8</v>
      </c>
    </row>
    <row r="171" spans="1:15" x14ac:dyDescent="0.25">
      <c r="A171">
        <v>2014</v>
      </c>
      <c r="B171">
        <v>2</v>
      </c>
      <c r="C171" t="s">
        <v>10</v>
      </c>
      <c r="D171">
        <v>556.9</v>
      </c>
      <c r="E171">
        <v>417.96000000000004</v>
      </c>
      <c r="F171">
        <v>550.16</v>
      </c>
      <c r="G171">
        <f t="shared" ref="G171:G190" si="27">D170+E170+F170</f>
        <v>704.15000000000009</v>
      </c>
      <c r="H171" s="11">
        <f>AVERAGE(H175,H179,H183)</f>
        <v>338.54333333333329</v>
      </c>
      <c r="I171" s="11">
        <f t="shared" ref="I171:I173" si="28">AVERAGE(I175,I179,I183)</f>
        <v>2402.9666666666667</v>
      </c>
      <c r="J171" t="str">
        <f>VLOOKUP(C171,Таблица27[[Brand New]:[Segment]],3,0)</f>
        <v>ЖИВЧИК</v>
      </c>
      <c r="K171">
        <v>73.8</v>
      </c>
      <c r="L171">
        <v>73.3</v>
      </c>
      <c r="M171">
        <v>72.099999999999994</v>
      </c>
      <c r="N171">
        <v>72.2</v>
      </c>
      <c r="O171">
        <v>71</v>
      </c>
    </row>
    <row r="172" spans="1:15" x14ac:dyDescent="0.25">
      <c r="A172">
        <v>2014</v>
      </c>
      <c r="B172">
        <v>3</v>
      </c>
      <c r="C172" t="s">
        <v>10</v>
      </c>
      <c r="D172" s="2"/>
      <c r="E172" s="2"/>
      <c r="F172" s="2"/>
      <c r="G172">
        <f t="shared" si="27"/>
        <v>1525.02</v>
      </c>
      <c r="H172">
        <f t="shared" si="23"/>
        <v>2229.17</v>
      </c>
      <c r="I172" s="11">
        <f t="shared" si="28"/>
        <v>2471.8633333333332</v>
      </c>
      <c r="J172" t="str">
        <f>VLOOKUP(C172,Таблица27[[Brand New]:[Segment]],3,0)</f>
        <v>ЖИВЧИК</v>
      </c>
      <c r="K172">
        <v>71</v>
      </c>
      <c r="L172">
        <v>73.8</v>
      </c>
      <c r="M172">
        <v>73.3</v>
      </c>
      <c r="N172">
        <v>72.099999999999994</v>
      </c>
      <c r="O172">
        <v>71.900000000000006</v>
      </c>
    </row>
    <row r="173" spans="1:15" x14ac:dyDescent="0.25">
      <c r="A173">
        <v>2014</v>
      </c>
      <c r="B173">
        <v>4</v>
      </c>
      <c r="C173" t="s">
        <v>10</v>
      </c>
      <c r="D173" s="2"/>
      <c r="E173" s="2"/>
      <c r="F173" s="2"/>
      <c r="G173">
        <f t="shared" si="27"/>
        <v>0</v>
      </c>
      <c r="H173">
        <f t="shared" si="23"/>
        <v>1525.02</v>
      </c>
      <c r="I173" s="11">
        <f t="shared" si="28"/>
        <v>2936.5133333333329</v>
      </c>
      <c r="J173" t="str">
        <f>VLOOKUP(C173,Таблица27[[Brand New]:[Segment]],3,0)</f>
        <v>ЖИВЧИК</v>
      </c>
      <c r="K173">
        <v>71.900000000000006</v>
      </c>
      <c r="L173">
        <v>71</v>
      </c>
      <c r="M173">
        <v>73.8</v>
      </c>
      <c r="N173">
        <v>73.3</v>
      </c>
      <c r="O173">
        <v>70.099999999999994</v>
      </c>
    </row>
    <row r="174" spans="1:15" x14ac:dyDescent="0.25">
      <c r="A174">
        <v>2015</v>
      </c>
      <c r="B174">
        <v>1</v>
      </c>
      <c r="C174" t="s">
        <v>10</v>
      </c>
      <c r="D174">
        <v>595.04</v>
      </c>
      <c r="E174">
        <v>10.67</v>
      </c>
      <c r="F174">
        <v>409.92</v>
      </c>
      <c r="G174">
        <f t="shared" si="27"/>
        <v>0</v>
      </c>
      <c r="H174">
        <f t="shared" si="23"/>
        <v>0</v>
      </c>
      <c r="I174">
        <f t="shared" ref="I174:I190" si="29">SUM(D170:F173)</f>
        <v>2229.17</v>
      </c>
      <c r="J174" t="str">
        <f>VLOOKUP(C174,Таблица27[[Brand New]:[Segment]],3,0)</f>
        <v>ЖИВЧИК</v>
      </c>
      <c r="K174">
        <v>70.099999999999994</v>
      </c>
      <c r="L174">
        <v>71.900000000000006</v>
      </c>
      <c r="M174">
        <v>71</v>
      </c>
      <c r="N174">
        <v>73.8</v>
      </c>
      <c r="O174">
        <v>72.3</v>
      </c>
    </row>
    <row r="175" spans="1:15" x14ac:dyDescent="0.25">
      <c r="A175">
        <v>2015</v>
      </c>
      <c r="B175">
        <v>2</v>
      </c>
      <c r="C175" t="s">
        <v>10</v>
      </c>
      <c r="D175">
        <v>635.35</v>
      </c>
      <c r="E175">
        <v>505.96</v>
      </c>
      <c r="F175">
        <v>406.09999999999997</v>
      </c>
      <c r="G175">
        <f t="shared" si="27"/>
        <v>1015.6299999999999</v>
      </c>
      <c r="H175">
        <f t="shared" si="23"/>
        <v>1015.6299999999999</v>
      </c>
      <c r="I175">
        <f t="shared" si="29"/>
        <v>2540.65</v>
      </c>
      <c r="J175" t="str">
        <f>VLOOKUP(C175,Таблица27[[Brand New]:[Segment]],3,0)</f>
        <v>ЖИВЧИК</v>
      </c>
      <c r="K175">
        <v>72.3</v>
      </c>
      <c r="L175">
        <v>70.099999999999994</v>
      </c>
      <c r="M175">
        <v>71.900000000000006</v>
      </c>
      <c r="N175">
        <v>71</v>
      </c>
      <c r="O175">
        <v>72.2</v>
      </c>
    </row>
    <row r="176" spans="1:15" x14ac:dyDescent="0.25">
      <c r="A176">
        <v>2015</v>
      </c>
      <c r="B176">
        <v>3</v>
      </c>
      <c r="C176" t="s">
        <v>10</v>
      </c>
      <c r="D176">
        <v>380.95</v>
      </c>
      <c r="E176">
        <v>531.02</v>
      </c>
      <c r="F176" s="2"/>
      <c r="G176">
        <f t="shared" si="27"/>
        <v>1547.4099999999999</v>
      </c>
      <c r="H176">
        <f t="shared" si="23"/>
        <v>2563.04</v>
      </c>
      <c r="I176">
        <f t="shared" si="29"/>
        <v>2563.04</v>
      </c>
      <c r="J176" t="str">
        <f>VLOOKUP(C176,Таблица27[[Brand New]:[Segment]],3,0)</f>
        <v>ЖИВЧИК</v>
      </c>
      <c r="K176">
        <v>72.2</v>
      </c>
      <c r="L176">
        <v>72.3</v>
      </c>
      <c r="M176">
        <v>70.099999999999994</v>
      </c>
      <c r="N176">
        <v>71.900000000000006</v>
      </c>
      <c r="O176">
        <v>69.3</v>
      </c>
    </row>
    <row r="177" spans="1:15" x14ac:dyDescent="0.25">
      <c r="A177">
        <v>2015</v>
      </c>
      <c r="B177">
        <v>4</v>
      </c>
      <c r="C177" t="s">
        <v>10</v>
      </c>
      <c r="G177">
        <f t="shared" si="27"/>
        <v>911.97</v>
      </c>
      <c r="H177">
        <f t="shared" si="23"/>
        <v>2459.38</v>
      </c>
      <c r="I177">
        <f t="shared" si="29"/>
        <v>3475.0099999999998</v>
      </c>
      <c r="J177" t="str">
        <f>VLOOKUP(C177,Таблица27[[Brand New]:[Segment]],3,0)</f>
        <v>ЖИВЧИК</v>
      </c>
      <c r="K177">
        <v>69.3</v>
      </c>
      <c r="L177">
        <v>72.2</v>
      </c>
      <c r="M177">
        <v>72.3</v>
      </c>
      <c r="N177">
        <v>70.099999999999994</v>
      </c>
      <c r="O177">
        <v>70</v>
      </c>
    </row>
    <row r="178" spans="1:15" x14ac:dyDescent="0.25">
      <c r="A178">
        <v>2016</v>
      </c>
      <c r="B178">
        <v>1</v>
      </c>
      <c r="C178" t="s">
        <v>10</v>
      </c>
      <c r="D178" s="2"/>
      <c r="E178" s="2"/>
      <c r="F178" s="2"/>
      <c r="G178">
        <f t="shared" si="27"/>
        <v>0</v>
      </c>
      <c r="H178">
        <f t="shared" si="23"/>
        <v>911.97</v>
      </c>
      <c r="I178">
        <f t="shared" si="29"/>
        <v>3475.0099999999998</v>
      </c>
      <c r="J178" t="str">
        <f>VLOOKUP(C178,Таблица27[[Brand New]:[Segment]],3,0)</f>
        <v>ЖИВЧИК</v>
      </c>
      <c r="K178">
        <v>70</v>
      </c>
      <c r="L178">
        <v>69.3</v>
      </c>
      <c r="M178">
        <v>72.2</v>
      </c>
      <c r="N178">
        <v>72.3</v>
      </c>
      <c r="O178">
        <v>68.900000000000006</v>
      </c>
    </row>
    <row r="179" spans="1:15" x14ac:dyDescent="0.25">
      <c r="A179">
        <v>2016</v>
      </c>
      <c r="B179">
        <v>2</v>
      </c>
      <c r="C179" t="s">
        <v>10</v>
      </c>
      <c r="D179" s="2"/>
      <c r="E179" s="2"/>
      <c r="F179">
        <v>443.38</v>
      </c>
      <c r="G179">
        <f t="shared" si="27"/>
        <v>0</v>
      </c>
      <c r="H179">
        <f t="shared" si="23"/>
        <v>0</v>
      </c>
      <c r="I179">
        <f t="shared" si="29"/>
        <v>2459.38</v>
      </c>
      <c r="J179" t="str">
        <f>VLOOKUP(C179,Таблица27[[Brand New]:[Segment]],3,0)</f>
        <v>ЖИВЧИК</v>
      </c>
      <c r="K179">
        <v>68.900000000000006</v>
      </c>
      <c r="L179">
        <v>70</v>
      </c>
      <c r="M179">
        <v>69.3</v>
      </c>
      <c r="N179">
        <v>72.2</v>
      </c>
      <c r="O179">
        <v>66.599999999999994</v>
      </c>
    </row>
    <row r="180" spans="1:15" x14ac:dyDescent="0.25">
      <c r="A180">
        <v>2016</v>
      </c>
      <c r="B180">
        <v>3</v>
      </c>
      <c r="C180" t="s">
        <v>10</v>
      </c>
      <c r="D180">
        <v>557.79999999999995</v>
      </c>
      <c r="E180">
        <v>531.1099999999999</v>
      </c>
      <c r="F180">
        <v>676.58</v>
      </c>
      <c r="G180">
        <f t="shared" si="27"/>
        <v>443.38</v>
      </c>
      <c r="H180">
        <f t="shared" si="23"/>
        <v>443.38</v>
      </c>
      <c r="I180">
        <f t="shared" si="29"/>
        <v>1355.35</v>
      </c>
      <c r="J180" t="str">
        <f>VLOOKUP(C180,Таблица27[[Brand New]:[Segment]],3,0)</f>
        <v>ЖИВЧИК</v>
      </c>
      <c r="K180">
        <v>66.599999999999994</v>
      </c>
      <c r="L180">
        <v>68.900000000000006</v>
      </c>
      <c r="M180">
        <v>70</v>
      </c>
      <c r="N180">
        <v>69.3</v>
      </c>
      <c r="O180">
        <v>68.599999999999994</v>
      </c>
    </row>
    <row r="181" spans="1:15" x14ac:dyDescent="0.25">
      <c r="A181">
        <v>2016</v>
      </c>
      <c r="B181">
        <v>4</v>
      </c>
      <c r="C181" t="s">
        <v>10</v>
      </c>
      <c r="D181" s="2"/>
      <c r="E181" s="2"/>
      <c r="F181" s="2"/>
      <c r="G181">
        <f t="shared" si="27"/>
        <v>1765.4899999999998</v>
      </c>
      <c r="H181">
        <f t="shared" si="23"/>
        <v>2208.87</v>
      </c>
      <c r="I181">
        <f t="shared" si="29"/>
        <v>2208.87</v>
      </c>
      <c r="J181" t="str">
        <f>VLOOKUP(C181,Таблица27[[Brand New]:[Segment]],3,0)</f>
        <v>ЖИВЧИК</v>
      </c>
      <c r="K181">
        <v>68.599999999999994</v>
      </c>
      <c r="L181">
        <v>66.599999999999994</v>
      </c>
      <c r="M181">
        <v>68.900000000000006</v>
      </c>
      <c r="N181">
        <v>70</v>
      </c>
      <c r="O181">
        <v>70.5</v>
      </c>
    </row>
    <row r="182" spans="1:15" x14ac:dyDescent="0.25">
      <c r="A182">
        <v>2017</v>
      </c>
      <c r="B182">
        <v>1</v>
      </c>
      <c r="C182" t="s">
        <v>10</v>
      </c>
      <c r="D182" s="2"/>
      <c r="E182" s="2"/>
      <c r="F182" s="2"/>
      <c r="G182">
        <f t="shared" si="27"/>
        <v>0</v>
      </c>
      <c r="H182">
        <f t="shared" si="23"/>
        <v>1765.4899999999998</v>
      </c>
      <c r="I182">
        <f t="shared" si="29"/>
        <v>2208.87</v>
      </c>
      <c r="J182" t="str">
        <f>VLOOKUP(C182,Таблица27[[Brand New]:[Segment]],3,0)</f>
        <v>ЖИВЧИК</v>
      </c>
      <c r="K182">
        <v>70.5</v>
      </c>
      <c r="L182">
        <v>68.599999999999994</v>
      </c>
      <c r="M182">
        <v>66.599999999999994</v>
      </c>
      <c r="N182">
        <v>68.900000000000006</v>
      </c>
      <c r="O182">
        <v>71.8</v>
      </c>
    </row>
    <row r="183" spans="1:15" x14ac:dyDescent="0.25">
      <c r="A183">
        <v>2017</v>
      </c>
      <c r="B183">
        <v>2</v>
      </c>
      <c r="C183" t="s">
        <v>10</v>
      </c>
      <c r="D183">
        <v>167.73</v>
      </c>
      <c r="E183">
        <v>878.51</v>
      </c>
      <c r="F183">
        <v>685.47</v>
      </c>
      <c r="G183">
        <f t="shared" si="27"/>
        <v>0</v>
      </c>
      <c r="H183">
        <f t="shared" si="23"/>
        <v>0</v>
      </c>
      <c r="I183">
        <f t="shared" si="29"/>
        <v>2208.87</v>
      </c>
      <c r="J183" t="str">
        <f>VLOOKUP(C183,Таблица27[[Brand New]:[Segment]],3,0)</f>
        <v>ЖИВЧИК</v>
      </c>
      <c r="K183">
        <v>71.8</v>
      </c>
      <c r="L183">
        <v>70.5</v>
      </c>
      <c r="M183">
        <v>68.599999999999994</v>
      </c>
      <c r="N183">
        <v>66.599999999999994</v>
      </c>
      <c r="O183">
        <v>76.3</v>
      </c>
    </row>
    <row r="184" spans="1:15" x14ac:dyDescent="0.25">
      <c r="A184">
        <v>2017</v>
      </c>
      <c r="B184">
        <v>3</v>
      </c>
      <c r="C184" t="s">
        <v>10</v>
      </c>
      <c r="D184">
        <v>661.23</v>
      </c>
      <c r="E184">
        <v>361.23</v>
      </c>
      <c r="F184">
        <v>371.49</v>
      </c>
      <c r="G184">
        <f t="shared" si="27"/>
        <v>1731.71</v>
      </c>
      <c r="H184">
        <f t="shared" si="23"/>
        <v>1731.71</v>
      </c>
      <c r="I184">
        <f t="shared" si="29"/>
        <v>3497.2</v>
      </c>
      <c r="J184" t="str">
        <f>VLOOKUP(C184,Таблица27[[Brand New]:[Segment]],3,0)</f>
        <v>ЖИВЧИК</v>
      </c>
      <c r="K184">
        <v>76.3</v>
      </c>
      <c r="L184">
        <v>71.8</v>
      </c>
      <c r="M184">
        <v>70.5</v>
      </c>
      <c r="N184">
        <v>68.599999999999994</v>
      </c>
      <c r="O184">
        <v>73.099999999999994</v>
      </c>
    </row>
    <row r="185" spans="1:15" x14ac:dyDescent="0.25">
      <c r="A185">
        <v>2017</v>
      </c>
      <c r="B185">
        <v>4</v>
      </c>
      <c r="C185" t="s">
        <v>10</v>
      </c>
      <c r="D185">
        <v>226.5</v>
      </c>
      <c r="E185" s="2"/>
      <c r="F185" s="2"/>
      <c r="G185">
        <f t="shared" si="27"/>
        <v>1393.95</v>
      </c>
      <c r="H185">
        <f t="shared" si="23"/>
        <v>3125.66</v>
      </c>
      <c r="I185">
        <f t="shared" si="29"/>
        <v>3125.66</v>
      </c>
      <c r="J185" t="str">
        <f>VLOOKUP(C185,Таблица27[[Brand New]:[Segment]],3,0)</f>
        <v>ЖИВЧИК</v>
      </c>
      <c r="K185">
        <v>73.099999999999994</v>
      </c>
      <c r="L185">
        <v>76.3</v>
      </c>
      <c r="M185">
        <v>71.8</v>
      </c>
      <c r="N185">
        <v>70.5</v>
      </c>
      <c r="O185">
        <v>74.5</v>
      </c>
    </row>
    <row r="186" spans="1:15" x14ac:dyDescent="0.25">
      <c r="A186">
        <v>2018</v>
      </c>
      <c r="B186">
        <v>1</v>
      </c>
      <c r="C186" t="s">
        <v>10</v>
      </c>
      <c r="D186" s="2"/>
      <c r="E186" s="2"/>
      <c r="F186" s="2"/>
      <c r="G186">
        <f t="shared" si="27"/>
        <v>226.5</v>
      </c>
      <c r="H186">
        <f t="shared" si="23"/>
        <v>1620.45</v>
      </c>
      <c r="I186">
        <f t="shared" si="29"/>
        <v>3352.16</v>
      </c>
      <c r="J186" t="str">
        <f>VLOOKUP(C186,Таблица27[[Brand New]:[Segment]],3,0)</f>
        <v>ЖИВЧИК</v>
      </c>
      <c r="K186">
        <v>74.5</v>
      </c>
      <c r="L186">
        <v>73.099999999999994</v>
      </c>
      <c r="M186">
        <v>76.3</v>
      </c>
      <c r="N186">
        <v>71.8</v>
      </c>
      <c r="O186">
        <v>77.3</v>
      </c>
    </row>
    <row r="187" spans="1:15" x14ac:dyDescent="0.25">
      <c r="A187">
        <v>2018</v>
      </c>
      <c r="B187">
        <v>2</v>
      </c>
      <c r="C187" t="s">
        <v>10</v>
      </c>
      <c r="D187">
        <v>448.1</v>
      </c>
      <c r="E187">
        <v>642.62</v>
      </c>
      <c r="F187">
        <v>252.2</v>
      </c>
      <c r="G187">
        <f t="shared" si="27"/>
        <v>0</v>
      </c>
      <c r="H187">
        <f t="shared" si="23"/>
        <v>226.5</v>
      </c>
      <c r="I187">
        <f t="shared" si="29"/>
        <v>3352.16</v>
      </c>
      <c r="J187" t="str">
        <f>VLOOKUP(C187,Таблица27[[Brand New]:[Segment]],3,0)</f>
        <v>ЖИВЧИК</v>
      </c>
      <c r="K187">
        <v>77.3</v>
      </c>
      <c r="L187">
        <v>74.5</v>
      </c>
      <c r="M187">
        <v>73.099999999999994</v>
      </c>
      <c r="N187">
        <v>76.3</v>
      </c>
      <c r="O187">
        <v>78</v>
      </c>
    </row>
    <row r="188" spans="1:15" x14ac:dyDescent="0.25">
      <c r="A188">
        <v>2018</v>
      </c>
      <c r="B188">
        <v>3</v>
      </c>
      <c r="C188" t="s">
        <v>10</v>
      </c>
      <c r="D188">
        <v>278.33</v>
      </c>
      <c r="E188">
        <v>503.22999999999996</v>
      </c>
      <c r="F188">
        <v>202.04000000000002</v>
      </c>
      <c r="G188">
        <f t="shared" si="27"/>
        <v>1342.92</v>
      </c>
      <c r="H188">
        <f t="shared" si="23"/>
        <v>1342.92</v>
      </c>
      <c r="I188">
        <f t="shared" si="29"/>
        <v>2963.37</v>
      </c>
      <c r="J188" t="str">
        <f>VLOOKUP(C188,Таблица27[[Brand New]:[Segment]],3,0)</f>
        <v>ЖИВЧИК</v>
      </c>
      <c r="K188">
        <v>78</v>
      </c>
      <c r="L188">
        <v>77.3</v>
      </c>
      <c r="M188">
        <v>74.5</v>
      </c>
      <c r="N188">
        <v>73.099999999999994</v>
      </c>
      <c r="O188">
        <v>73</v>
      </c>
    </row>
    <row r="189" spans="1:15" x14ac:dyDescent="0.25">
      <c r="A189">
        <v>2018</v>
      </c>
      <c r="B189">
        <v>4</v>
      </c>
      <c r="C189" t="s">
        <v>10</v>
      </c>
      <c r="D189">
        <v>90.72</v>
      </c>
      <c r="E189">
        <v>7.42</v>
      </c>
      <c r="F189">
        <v>6.23</v>
      </c>
      <c r="G189">
        <f t="shared" si="27"/>
        <v>983.59999999999991</v>
      </c>
      <c r="H189">
        <f t="shared" si="23"/>
        <v>2326.52</v>
      </c>
      <c r="I189">
        <f t="shared" si="29"/>
        <v>2553.02</v>
      </c>
      <c r="J189" t="str">
        <f>VLOOKUP(C189,Таблица27[[Brand New]:[Segment]],3,0)</f>
        <v>ЖИВЧИК</v>
      </c>
      <c r="K189">
        <v>73</v>
      </c>
      <c r="L189">
        <v>78</v>
      </c>
      <c r="M189">
        <v>77.3</v>
      </c>
      <c r="N189">
        <v>74.5</v>
      </c>
      <c r="O189">
        <v>76.900000000000006</v>
      </c>
    </row>
    <row r="190" spans="1:15" x14ac:dyDescent="0.25">
      <c r="A190">
        <v>2019</v>
      </c>
      <c r="B190">
        <v>1</v>
      </c>
      <c r="C190" t="s">
        <v>10</v>
      </c>
      <c r="D190" s="2"/>
      <c r="E190" s="2"/>
      <c r="F190">
        <v>1076.76</v>
      </c>
      <c r="G190">
        <f t="shared" si="27"/>
        <v>104.37</v>
      </c>
      <c r="H190">
        <f t="shared" si="23"/>
        <v>1087.97</v>
      </c>
      <c r="I190">
        <f t="shared" si="29"/>
        <v>2430.89</v>
      </c>
      <c r="J190" t="str">
        <f>VLOOKUP(C190,Таблица27[[Brand New]:[Segment]],3,0)</f>
        <v>ЖИВЧИК</v>
      </c>
      <c r="K190">
        <v>76.900000000000006</v>
      </c>
      <c r="L190">
        <v>73</v>
      </c>
      <c r="M190">
        <v>78</v>
      </c>
      <c r="N190">
        <v>77.3</v>
      </c>
      <c r="O190">
        <v>75.400000000000006</v>
      </c>
    </row>
    <row r="191" spans="1:15" x14ac:dyDescent="0.25">
      <c r="A191">
        <v>2014</v>
      </c>
      <c r="B191">
        <v>1</v>
      </c>
      <c r="C191" t="s">
        <v>11</v>
      </c>
      <c r="D191">
        <v>432.91999999999996</v>
      </c>
      <c r="E191">
        <v>1124.9799999999998</v>
      </c>
      <c r="F191">
        <v>1016.86</v>
      </c>
      <c r="G191" s="11">
        <f>AVERAGE(G195,G199,G203)</f>
        <v>3181.1</v>
      </c>
      <c r="H191" s="11">
        <f>AVERAGE(H195,H199,H203)</f>
        <v>6229.876666666667</v>
      </c>
      <c r="I191" s="11">
        <f>AVERAGE(I195,I199,I203)</f>
        <v>13297.953333333333</v>
      </c>
      <c r="J191" t="str">
        <f>VLOOKUP(C191,Таблица27[[Brand New]:[Segment]],3,0)</f>
        <v>ЖИВЧИК</v>
      </c>
      <c r="K191">
        <v>92.6</v>
      </c>
      <c r="L191">
        <v>94.7</v>
      </c>
      <c r="M191">
        <v>94.4</v>
      </c>
      <c r="N191">
        <v>96.1</v>
      </c>
      <c r="O191">
        <v>94.2</v>
      </c>
    </row>
    <row r="192" spans="1:15" x14ac:dyDescent="0.25">
      <c r="A192">
        <v>2014</v>
      </c>
      <c r="B192">
        <v>2</v>
      </c>
      <c r="C192" t="s">
        <v>11</v>
      </c>
      <c r="D192">
        <v>894.88999999999987</v>
      </c>
      <c r="E192">
        <v>1108.0899999999999</v>
      </c>
      <c r="F192">
        <v>1073.92</v>
      </c>
      <c r="G192">
        <f t="shared" ref="G192:G211" si="30">D191+E191+F191</f>
        <v>2574.7599999999998</v>
      </c>
      <c r="H192" s="11">
        <f>AVERAGE(H196,H200,H204)</f>
        <v>6219.77</v>
      </c>
      <c r="I192" s="11">
        <f t="shared" ref="I192:I194" si="31">AVERAGE(I196,I200,I204)</f>
        <v>13434.269999999999</v>
      </c>
      <c r="J192" t="str">
        <f>VLOOKUP(C192,Таблица27[[Brand New]:[Segment]],3,0)</f>
        <v>ЖИВЧИК</v>
      </c>
      <c r="K192">
        <v>94.2</v>
      </c>
      <c r="L192">
        <v>92.6</v>
      </c>
      <c r="M192">
        <v>94.7</v>
      </c>
      <c r="N192">
        <v>94.4</v>
      </c>
      <c r="O192">
        <v>93.7</v>
      </c>
    </row>
    <row r="193" spans="1:15" x14ac:dyDescent="0.25">
      <c r="A193">
        <v>2014</v>
      </c>
      <c r="B193">
        <v>3</v>
      </c>
      <c r="C193" t="s">
        <v>11</v>
      </c>
      <c r="D193">
        <v>893.59000000000015</v>
      </c>
      <c r="E193">
        <v>1044.3800000000001</v>
      </c>
      <c r="F193">
        <v>429.28000000000003</v>
      </c>
      <c r="G193">
        <f t="shared" si="30"/>
        <v>3076.8999999999996</v>
      </c>
      <c r="H193">
        <f t="shared" si="23"/>
        <v>5651.66</v>
      </c>
      <c r="I193" s="11">
        <f t="shared" si="31"/>
        <v>13447.233333333332</v>
      </c>
      <c r="J193" t="str">
        <f>VLOOKUP(C193,Таблица27[[Brand New]:[Segment]],3,0)</f>
        <v>ЖИВЧИК</v>
      </c>
      <c r="K193">
        <v>93.7</v>
      </c>
      <c r="L193">
        <v>94.2</v>
      </c>
      <c r="M193">
        <v>92.6</v>
      </c>
      <c r="N193">
        <v>94.7</v>
      </c>
      <c r="O193">
        <v>93.8</v>
      </c>
    </row>
    <row r="194" spans="1:15" x14ac:dyDescent="0.25">
      <c r="A194">
        <v>2014</v>
      </c>
      <c r="B194">
        <v>4</v>
      </c>
      <c r="C194" t="s">
        <v>11</v>
      </c>
      <c r="D194">
        <v>609.32999999999993</v>
      </c>
      <c r="E194">
        <v>1072.0300000000002</v>
      </c>
      <c r="F194">
        <v>1445.9899999999998</v>
      </c>
      <c r="G194">
        <f t="shared" si="30"/>
        <v>2367.2500000000005</v>
      </c>
      <c r="H194">
        <f t="shared" si="23"/>
        <v>5444.15</v>
      </c>
      <c r="I194" s="11">
        <f t="shared" si="31"/>
        <v>13537.333333333334</v>
      </c>
      <c r="J194" t="str">
        <f>VLOOKUP(C194,Таблица27[[Brand New]:[Segment]],3,0)</f>
        <v>ЖИВЧИК</v>
      </c>
      <c r="K194">
        <v>93.8</v>
      </c>
      <c r="L194">
        <v>93.7</v>
      </c>
      <c r="M194">
        <v>94.2</v>
      </c>
      <c r="N194">
        <v>92.6</v>
      </c>
      <c r="O194">
        <v>92.8</v>
      </c>
    </row>
    <row r="195" spans="1:15" x14ac:dyDescent="0.25">
      <c r="A195">
        <v>2015</v>
      </c>
      <c r="B195">
        <v>1</v>
      </c>
      <c r="C195" t="s">
        <v>11</v>
      </c>
      <c r="D195">
        <v>345.53000000000003</v>
      </c>
      <c r="E195">
        <v>919.90000000000009</v>
      </c>
      <c r="F195">
        <v>878.53</v>
      </c>
      <c r="G195">
        <f t="shared" si="30"/>
        <v>3127.35</v>
      </c>
      <c r="H195">
        <f t="shared" si="23"/>
        <v>5494.6</v>
      </c>
      <c r="I195">
        <f t="shared" ref="I195:I211" si="32">SUM(D191:F194)</f>
        <v>11146.26</v>
      </c>
      <c r="J195" t="str">
        <f>VLOOKUP(C195,Таблица27[[Brand New]:[Segment]],3,0)</f>
        <v>ЖИВЧИК</v>
      </c>
      <c r="K195">
        <v>92.8</v>
      </c>
      <c r="L195">
        <v>93.8</v>
      </c>
      <c r="M195">
        <v>93.7</v>
      </c>
      <c r="N195">
        <v>94.2</v>
      </c>
      <c r="O195">
        <v>94</v>
      </c>
    </row>
    <row r="196" spans="1:15" x14ac:dyDescent="0.25">
      <c r="A196">
        <v>2015</v>
      </c>
      <c r="B196">
        <v>2</v>
      </c>
      <c r="C196" t="s">
        <v>11</v>
      </c>
      <c r="D196">
        <v>914.6</v>
      </c>
      <c r="E196">
        <v>1788.7</v>
      </c>
      <c r="F196">
        <v>1477.0700000000002</v>
      </c>
      <c r="G196">
        <f t="shared" si="30"/>
        <v>2143.96</v>
      </c>
      <c r="H196">
        <f t="shared" si="23"/>
        <v>5271.31</v>
      </c>
      <c r="I196">
        <f t="shared" si="32"/>
        <v>10715.460000000001</v>
      </c>
      <c r="J196" t="str">
        <f>VLOOKUP(C196,Таблица27[[Brand New]:[Segment]],3,0)</f>
        <v>ЖИВЧИК</v>
      </c>
      <c r="K196">
        <v>94</v>
      </c>
      <c r="L196">
        <v>92.8</v>
      </c>
      <c r="M196">
        <v>93.8</v>
      </c>
      <c r="N196">
        <v>93.7</v>
      </c>
      <c r="O196">
        <v>93.2</v>
      </c>
    </row>
    <row r="197" spans="1:15" x14ac:dyDescent="0.25">
      <c r="A197">
        <v>2015</v>
      </c>
      <c r="B197">
        <v>3</v>
      </c>
      <c r="C197" t="s">
        <v>11</v>
      </c>
      <c r="D197">
        <v>1579.8999999999999</v>
      </c>
      <c r="E197">
        <v>1252.4399999999998</v>
      </c>
      <c r="F197">
        <v>769.17</v>
      </c>
      <c r="G197">
        <f t="shared" si="30"/>
        <v>4180.3700000000008</v>
      </c>
      <c r="H197">
        <f t="shared" si="23"/>
        <v>6324.33</v>
      </c>
      <c r="I197">
        <f t="shared" si="32"/>
        <v>11818.93</v>
      </c>
      <c r="J197" t="str">
        <f>VLOOKUP(C197,Таблица27[[Brand New]:[Segment]],3,0)</f>
        <v>ЖИВЧИК</v>
      </c>
      <c r="K197">
        <v>93.2</v>
      </c>
      <c r="L197">
        <v>94</v>
      </c>
      <c r="M197">
        <v>92.8</v>
      </c>
      <c r="N197">
        <v>93.8</v>
      </c>
      <c r="O197">
        <v>92.5</v>
      </c>
    </row>
    <row r="198" spans="1:15" x14ac:dyDescent="0.25">
      <c r="A198">
        <v>2015</v>
      </c>
      <c r="B198">
        <v>4</v>
      </c>
      <c r="C198" t="s">
        <v>11</v>
      </c>
      <c r="D198">
        <v>843.67000000000007</v>
      </c>
      <c r="E198">
        <v>830.75</v>
      </c>
      <c r="F198">
        <v>1425.71</v>
      </c>
      <c r="G198">
        <f t="shared" si="30"/>
        <v>3601.5099999999998</v>
      </c>
      <c r="H198">
        <f t="shared" ref="H198:H253" si="33">SUM(D196:F197)</f>
        <v>7781.88</v>
      </c>
      <c r="I198">
        <f t="shared" si="32"/>
        <v>13053.19</v>
      </c>
      <c r="J198" t="str">
        <f>VLOOKUP(C198,Таблица27[[Brand New]:[Segment]],3,0)</f>
        <v>ЖИВЧИК</v>
      </c>
      <c r="K198">
        <v>92.5</v>
      </c>
      <c r="L198">
        <v>93.2</v>
      </c>
      <c r="M198">
        <v>94</v>
      </c>
      <c r="N198">
        <v>92.8</v>
      </c>
      <c r="O198">
        <v>92.5</v>
      </c>
    </row>
    <row r="199" spans="1:15" x14ac:dyDescent="0.25">
      <c r="A199">
        <v>2016</v>
      </c>
      <c r="B199">
        <v>1</v>
      </c>
      <c r="C199" t="s">
        <v>11</v>
      </c>
      <c r="D199">
        <v>1096.74</v>
      </c>
      <c r="E199">
        <v>1122.5899999999999</v>
      </c>
      <c r="F199">
        <v>1769.01</v>
      </c>
      <c r="G199">
        <f t="shared" si="30"/>
        <v>3100.13</v>
      </c>
      <c r="H199">
        <f t="shared" si="33"/>
        <v>6701.64</v>
      </c>
      <c r="I199">
        <f t="shared" si="32"/>
        <v>13025.970000000001</v>
      </c>
      <c r="J199" t="str">
        <f>VLOOKUP(C199,Таблица27[[Brand New]:[Segment]],3,0)</f>
        <v>ЖИВЧИК</v>
      </c>
      <c r="K199">
        <v>92.5</v>
      </c>
      <c r="L199">
        <v>92.5</v>
      </c>
      <c r="M199">
        <v>93.2</v>
      </c>
      <c r="N199">
        <v>94</v>
      </c>
      <c r="O199">
        <v>93.6</v>
      </c>
    </row>
    <row r="200" spans="1:15" x14ac:dyDescent="0.25">
      <c r="A200">
        <v>2016</v>
      </c>
      <c r="B200">
        <v>2</v>
      </c>
      <c r="C200" t="s">
        <v>11</v>
      </c>
      <c r="D200">
        <v>1981.75</v>
      </c>
      <c r="E200">
        <v>2274.27</v>
      </c>
      <c r="F200">
        <v>983.88</v>
      </c>
      <c r="G200">
        <f t="shared" si="30"/>
        <v>3988.34</v>
      </c>
      <c r="H200">
        <f t="shared" si="33"/>
        <v>7088.47</v>
      </c>
      <c r="I200">
        <f t="shared" si="32"/>
        <v>14870.349999999999</v>
      </c>
      <c r="J200" t="str">
        <f>VLOOKUP(C200,Таблица27[[Brand New]:[Segment]],3,0)</f>
        <v>ЖИВЧИК</v>
      </c>
      <c r="K200">
        <v>93.6</v>
      </c>
      <c r="L200">
        <v>92.5</v>
      </c>
      <c r="M200">
        <v>92.5</v>
      </c>
      <c r="N200">
        <v>93.2</v>
      </c>
      <c r="O200">
        <v>91.1</v>
      </c>
    </row>
    <row r="201" spans="1:15" x14ac:dyDescent="0.25">
      <c r="A201">
        <v>2016</v>
      </c>
      <c r="B201">
        <v>3</v>
      </c>
      <c r="C201" t="s">
        <v>11</v>
      </c>
      <c r="D201">
        <v>873.78</v>
      </c>
      <c r="E201">
        <v>1541.0500000000002</v>
      </c>
      <c r="F201">
        <v>762.74000000000012</v>
      </c>
      <c r="G201">
        <f t="shared" si="30"/>
        <v>5239.9000000000005</v>
      </c>
      <c r="H201">
        <f t="shared" si="33"/>
        <v>9228.24</v>
      </c>
      <c r="I201">
        <f t="shared" si="32"/>
        <v>15929.88</v>
      </c>
      <c r="J201" t="str">
        <f>VLOOKUP(C201,Таблица27[[Brand New]:[Segment]],3,0)</f>
        <v>ЖИВЧИК</v>
      </c>
      <c r="K201">
        <v>91.1</v>
      </c>
      <c r="L201">
        <v>93.6</v>
      </c>
      <c r="M201">
        <v>92.5</v>
      </c>
      <c r="N201">
        <v>92.5</v>
      </c>
      <c r="O201">
        <v>91.9</v>
      </c>
    </row>
    <row r="202" spans="1:15" x14ac:dyDescent="0.25">
      <c r="A202">
        <v>2016</v>
      </c>
      <c r="B202">
        <v>4</v>
      </c>
      <c r="C202" t="s">
        <v>11</v>
      </c>
      <c r="D202">
        <v>1018.36</v>
      </c>
      <c r="E202">
        <v>1004.1999999999999</v>
      </c>
      <c r="F202">
        <v>1293.2599999999998</v>
      </c>
      <c r="G202">
        <f t="shared" si="30"/>
        <v>3177.57</v>
      </c>
      <c r="H202">
        <f t="shared" si="33"/>
        <v>8417.4700000000012</v>
      </c>
      <c r="I202">
        <f t="shared" si="32"/>
        <v>15505.94</v>
      </c>
      <c r="J202" t="str">
        <f>VLOOKUP(C202,Таблица27[[Brand New]:[Segment]],3,0)</f>
        <v>ЖИВЧИК</v>
      </c>
      <c r="K202">
        <v>91.9</v>
      </c>
      <c r="L202">
        <v>91.1</v>
      </c>
      <c r="M202">
        <v>93.6</v>
      </c>
      <c r="N202">
        <v>92.5</v>
      </c>
      <c r="O202">
        <v>94.3</v>
      </c>
    </row>
    <row r="203" spans="1:15" x14ac:dyDescent="0.25">
      <c r="A203">
        <v>2017</v>
      </c>
      <c r="B203">
        <v>1</v>
      </c>
      <c r="C203" t="s">
        <v>11</v>
      </c>
      <c r="D203">
        <v>823.16000000000008</v>
      </c>
      <c r="E203">
        <v>802.33999999999992</v>
      </c>
      <c r="F203">
        <v>1358.21</v>
      </c>
      <c r="G203">
        <f t="shared" si="30"/>
        <v>3315.8199999999997</v>
      </c>
      <c r="H203">
        <f t="shared" si="33"/>
        <v>6493.3899999999994</v>
      </c>
      <c r="I203">
        <f t="shared" si="32"/>
        <v>15721.630000000001</v>
      </c>
      <c r="J203" t="str">
        <f>VLOOKUP(C203,Таблица27[[Brand New]:[Segment]],3,0)</f>
        <v>ЖИВЧИК</v>
      </c>
      <c r="K203">
        <v>94.3</v>
      </c>
      <c r="L203">
        <v>91.9</v>
      </c>
      <c r="M203">
        <v>91.1</v>
      </c>
      <c r="N203">
        <v>93.6</v>
      </c>
      <c r="O203">
        <v>94.1</v>
      </c>
    </row>
    <row r="204" spans="1:15" x14ac:dyDescent="0.25">
      <c r="A204">
        <v>2017</v>
      </c>
      <c r="B204">
        <v>2</v>
      </c>
      <c r="C204" t="s">
        <v>11</v>
      </c>
      <c r="D204">
        <v>1413.44</v>
      </c>
      <c r="E204">
        <v>595.86</v>
      </c>
      <c r="F204">
        <v>1106.49</v>
      </c>
      <c r="G204">
        <f t="shared" si="30"/>
        <v>2983.71</v>
      </c>
      <c r="H204">
        <f t="shared" si="33"/>
        <v>6299.53</v>
      </c>
      <c r="I204">
        <f t="shared" si="32"/>
        <v>14717.000000000004</v>
      </c>
      <c r="J204" t="str">
        <f>VLOOKUP(C204,Таблица27[[Brand New]:[Segment]],3,0)</f>
        <v>ЖИВЧИК</v>
      </c>
      <c r="K204">
        <v>94.1</v>
      </c>
      <c r="L204">
        <v>94.3</v>
      </c>
      <c r="M204">
        <v>91.9</v>
      </c>
      <c r="N204">
        <v>91.1</v>
      </c>
      <c r="O204">
        <v>97.7</v>
      </c>
    </row>
    <row r="205" spans="1:15" x14ac:dyDescent="0.25">
      <c r="A205">
        <v>2017</v>
      </c>
      <c r="B205">
        <v>3</v>
      </c>
      <c r="C205" t="s">
        <v>11</v>
      </c>
      <c r="D205">
        <v>912.7</v>
      </c>
      <c r="E205">
        <v>775.96</v>
      </c>
      <c r="F205">
        <v>948.88999999999987</v>
      </c>
      <c r="G205">
        <f t="shared" si="30"/>
        <v>3115.79</v>
      </c>
      <c r="H205">
        <f t="shared" si="33"/>
        <v>6099.4999999999991</v>
      </c>
      <c r="I205">
        <f t="shared" si="32"/>
        <v>12592.89</v>
      </c>
      <c r="J205" t="str">
        <f>VLOOKUP(C205,Таблица27[[Brand New]:[Segment]],3,0)</f>
        <v>ЖИВЧИК</v>
      </c>
      <c r="K205">
        <v>97.7</v>
      </c>
      <c r="L205">
        <v>94.1</v>
      </c>
      <c r="M205">
        <v>94.3</v>
      </c>
      <c r="N205">
        <v>91.9</v>
      </c>
      <c r="O205">
        <v>92.8</v>
      </c>
    </row>
    <row r="206" spans="1:15" x14ac:dyDescent="0.25">
      <c r="A206">
        <v>2017</v>
      </c>
      <c r="B206">
        <v>4</v>
      </c>
      <c r="C206" t="s">
        <v>11</v>
      </c>
      <c r="D206">
        <v>711.66000000000008</v>
      </c>
      <c r="E206">
        <v>812.47</v>
      </c>
      <c r="F206">
        <v>1328.61</v>
      </c>
      <c r="G206">
        <f t="shared" si="30"/>
        <v>2637.55</v>
      </c>
      <c r="H206">
        <f t="shared" si="33"/>
        <v>5753.34</v>
      </c>
      <c r="I206">
        <f t="shared" si="32"/>
        <v>12052.869999999999</v>
      </c>
      <c r="J206" t="str">
        <f>VLOOKUP(C206,Таблица27[[Brand New]:[Segment]],3,0)</f>
        <v>ЖИВЧИК</v>
      </c>
      <c r="K206">
        <v>92.8</v>
      </c>
      <c r="L206">
        <v>97.7</v>
      </c>
      <c r="M206">
        <v>94.1</v>
      </c>
      <c r="N206">
        <v>94.3</v>
      </c>
      <c r="O206">
        <v>94</v>
      </c>
    </row>
    <row r="207" spans="1:15" x14ac:dyDescent="0.25">
      <c r="A207">
        <v>2018</v>
      </c>
      <c r="B207">
        <v>1</v>
      </c>
      <c r="C207" t="s">
        <v>11</v>
      </c>
      <c r="D207">
        <v>827.03000000000009</v>
      </c>
      <c r="E207">
        <v>703.3599999999999</v>
      </c>
      <c r="F207">
        <v>564.91000000000008</v>
      </c>
      <c r="G207">
        <f t="shared" si="30"/>
        <v>2852.74</v>
      </c>
      <c r="H207">
        <f t="shared" si="33"/>
        <v>5490.29</v>
      </c>
      <c r="I207">
        <f t="shared" si="32"/>
        <v>11589.789999999999</v>
      </c>
      <c r="J207" t="str">
        <f>VLOOKUP(C207,Таблица27[[Brand New]:[Segment]],3,0)</f>
        <v>ЖИВЧИК</v>
      </c>
      <c r="K207">
        <v>94</v>
      </c>
      <c r="L207">
        <v>92.8</v>
      </c>
      <c r="M207">
        <v>97.7</v>
      </c>
      <c r="N207">
        <v>94.1</v>
      </c>
      <c r="O207">
        <v>98.3</v>
      </c>
    </row>
    <row r="208" spans="1:15" x14ac:dyDescent="0.25">
      <c r="A208">
        <v>2018</v>
      </c>
      <c r="B208">
        <v>2</v>
      </c>
      <c r="C208" t="s">
        <v>11</v>
      </c>
      <c r="D208">
        <v>1015.8</v>
      </c>
      <c r="E208">
        <v>1759.7199999999998</v>
      </c>
      <c r="F208">
        <v>2099.09</v>
      </c>
      <c r="G208">
        <f t="shared" si="30"/>
        <v>2095.3000000000002</v>
      </c>
      <c r="H208">
        <f t="shared" si="33"/>
        <v>4948.04</v>
      </c>
      <c r="I208">
        <f t="shared" si="32"/>
        <v>10701.380000000001</v>
      </c>
      <c r="J208" t="str">
        <f>VLOOKUP(C208,Таблица27[[Brand New]:[Segment]],3,0)</f>
        <v>ЖИВЧИК</v>
      </c>
      <c r="K208">
        <v>98.3</v>
      </c>
      <c r="L208">
        <v>94</v>
      </c>
      <c r="M208">
        <v>92.8</v>
      </c>
      <c r="N208">
        <v>97.7</v>
      </c>
      <c r="O208">
        <v>97.3</v>
      </c>
    </row>
    <row r="209" spans="1:15" x14ac:dyDescent="0.25">
      <c r="A209">
        <v>2018</v>
      </c>
      <c r="B209">
        <v>3</v>
      </c>
      <c r="C209" t="s">
        <v>11</v>
      </c>
      <c r="D209">
        <v>2439.91</v>
      </c>
      <c r="E209">
        <v>2423.5600000000004</v>
      </c>
      <c r="F209">
        <v>1730.3300000000002</v>
      </c>
      <c r="G209">
        <f t="shared" si="30"/>
        <v>4874.6099999999997</v>
      </c>
      <c r="H209">
        <f t="shared" si="33"/>
        <v>6969.91</v>
      </c>
      <c r="I209">
        <f t="shared" si="32"/>
        <v>12460.199999999999</v>
      </c>
      <c r="J209" t="str">
        <f>VLOOKUP(C209,Таблица27[[Brand New]:[Segment]],3,0)</f>
        <v>ЖИВЧИК</v>
      </c>
      <c r="K209">
        <v>97.3</v>
      </c>
      <c r="L209">
        <v>98.3</v>
      </c>
      <c r="M209">
        <v>94</v>
      </c>
      <c r="N209">
        <v>92.8</v>
      </c>
      <c r="O209">
        <v>98</v>
      </c>
    </row>
    <row r="210" spans="1:15" x14ac:dyDescent="0.25">
      <c r="A210">
        <v>2018</v>
      </c>
      <c r="B210">
        <v>4</v>
      </c>
      <c r="C210" t="s">
        <v>11</v>
      </c>
      <c r="D210">
        <v>1144.4599999999998</v>
      </c>
      <c r="E210">
        <v>1741.7299999999996</v>
      </c>
      <c r="F210">
        <v>2444.0299999999997</v>
      </c>
      <c r="G210">
        <f t="shared" si="30"/>
        <v>6593.8</v>
      </c>
      <c r="H210">
        <f t="shared" si="33"/>
        <v>11468.41</v>
      </c>
      <c r="I210">
        <f t="shared" si="32"/>
        <v>16416.45</v>
      </c>
      <c r="J210" t="str">
        <f>VLOOKUP(C210,Таблица27[[Brand New]:[Segment]],3,0)</f>
        <v>ЖИВЧИК</v>
      </c>
      <c r="K210">
        <v>98</v>
      </c>
      <c r="L210">
        <v>97.3</v>
      </c>
      <c r="M210">
        <v>98.3</v>
      </c>
      <c r="N210">
        <v>94</v>
      </c>
      <c r="O210">
        <v>98.1</v>
      </c>
    </row>
    <row r="211" spans="1:15" x14ac:dyDescent="0.25">
      <c r="A211">
        <v>2019</v>
      </c>
      <c r="B211">
        <v>1</v>
      </c>
      <c r="C211" t="s">
        <v>11</v>
      </c>
      <c r="D211">
        <v>800.36</v>
      </c>
      <c r="E211">
        <v>1079.6299999999999</v>
      </c>
      <c r="F211">
        <v>1480.1</v>
      </c>
      <c r="G211">
        <f t="shared" si="30"/>
        <v>5330.2199999999993</v>
      </c>
      <c r="H211">
        <f t="shared" si="33"/>
        <v>11924.02</v>
      </c>
      <c r="I211">
        <f t="shared" si="32"/>
        <v>18893.93</v>
      </c>
      <c r="J211" t="str">
        <f>VLOOKUP(C211,Таблица27[[Brand New]:[Segment]],3,0)</f>
        <v>ЖИВЧИК</v>
      </c>
      <c r="K211">
        <v>98.1</v>
      </c>
      <c r="L211">
        <v>98</v>
      </c>
      <c r="M211">
        <v>97.3</v>
      </c>
      <c r="N211">
        <v>98.3</v>
      </c>
      <c r="O211">
        <v>96.9</v>
      </c>
    </row>
    <row r="212" spans="1:15" x14ac:dyDescent="0.25">
      <c r="A212">
        <v>2014</v>
      </c>
      <c r="B212">
        <v>1</v>
      </c>
      <c r="C212" t="s">
        <v>12</v>
      </c>
      <c r="D212" s="2"/>
      <c r="E212" s="2"/>
      <c r="F212" s="2"/>
      <c r="G212" s="11">
        <f>AVERAGE(G216,G220,G224)</f>
        <v>0</v>
      </c>
      <c r="H212" s="11">
        <f>AVERAGE(H216,H220,H224)</f>
        <v>0</v>
      </c>
      <c r="I212" s="11">
        <f>AVERAGE(I216,I220,I224)</f>
        <v>0</v>
      </c>
      <c r="J212" t="str">
        <f>VLOOKUP(C212,Таблица27[[Brand New]:[Segment]],3,0)</f>
        <v>ЖИВЧИК</v>
      </c>
      <c r="K212">
        <v>41.1</v>
      </c>
      <c r="L212">
        <v>39.9</v>
      </c>
      <c r="M212">
        <v>41.1</v>
      </c>
      <c r="N212">
        <v>44.7</v>
      </c>
      <c r="O212">
        <v>41.2</v>
      </c>
    </row>
    <row r="213" spans="1:15" x14ac:dyDescent="0.25">
      <c r="A213">
        <v>2014</v>
      </c>
      <c r="B213">
        <v>2</v>
      </c>
      <c r="C213" t="s">
        <v>12</v>
      </c>
      <c r="D213" s="2"/>
      <c r="E213" s="2"/>
      <c r="F213" s="2"/>
      <c r="G213">
        <f t="shared" ref="G213:G232" si="34">D212+E212+F212</f>
        <v>0</v>
      </c>
      <c r="H213" s="11">
        <f>AVERAGE(H217,H221,H225)</f>
        <v>0</v>
      </c>
      <c r="I213" s="11">
        <f t="shared" ref="I213:I215" si="35">AVERAGE(I217,I221,I225)</f>
        <v>0</v>
      </c>
      <c r="J213" t="str">
        <f>VLOOKUP(C213,Таблица27[[Brand New]:[Segment]],3,0)</f>
        <v>ЖИВЧИК</v>
      </c>
      <c r="K213">
        <v>41.2</v>
      </c>
      <c r="L213">
        <v>41.1</v>
      </c>
      <c r="M213">
        <v>39.9</v>
      </c>
      <c r="N213">
        <v>41.1</v>
      </c>
      <c r="O213">
        <v>43.1</v>
      </c>
    </row>
    <row r="214" spans="1:15" x14ac:dyDescent="0.25">
      <c r="A214">
        <v>2014</v>
      </c>
      <c r="B214">
        <v>3</v>
      </c>
      <c r="C214" t="s">
        <v>12</v>
      </c>
      <c r="D214" s="2"/>
      <c r="E214" s="2"/>
      <c r="F214" s="2"/>
      <c r="G214">
        <f t="shared" si="34"/>
        <v>0</v>
      </c>
      <c r="H214">
        <f t="shared" si="33"/>
        <v>0</v>
      </c>
      <c r="I214" s="11">
        <f t="shared" si="35"/>
        <v>715.14</v>
      </c>
      <c r="J214" t="str">
        <f>VLOOKUP(C214,Таблица27[[Brand New]:[Segment]],3,0)</f>
        <v>ЖИВЧИК</v>
      </c>
      <c r="K214">
        <v>43.1</v>
      </c>
      <c r="L214">
        <v>41.2</v>
      </c>
      <c r="M214">
        <v>41.1</v>
      </c>
      <c r="N214">
        <v>39.9</v>
      </c>
      <c r="O214">
        <v>43</v>
      </c>
    </row>
    <row r="215" spans="1:15" x14ac:dyDescent="0.25">
      <c r="A215">
        <v>2014</v>
      </c>
      <c r="B215">
        <v>4</v>
      </c>
      <c r="C215" t="s">
        <v>12</v>
      </c>
      <c r="D215" s="2"/>
      <c r="E215" s="2"/>
      <c r="F215" s="2"/>
      <c r="G215">
        <f t="shared" si="34"/>
        <v>0</v>
      </c>
      <c r="H215">
        <f t="shared" si="33"/>
        <v>0</v>
      </c>
      <c r="I215" s="11">
        <f t="shared" si="35"/>
        <v>741.49000000000012</v>
      </c>
      <c r="J215" t="str">
        <f>VLOOKUP(C215,Таблица27[[Brand New]:[Segment]],3,0)</f>
        <v>ЖИВЧИК</v>
      </c>
      <c r="K215">
        <v>43</v>
      </c>
      <c r="L215">
        <v>43.1</v>
      </c>
      <c r="M215">
        <v>41.2</v>
      </c>
      <c r="N215">
        <v>41.1</v>
      </c>
      <c r="O215">
        <v>40.799999999999997</v>
      </c>
    </row>
    <row r="216" spans="1:15" x14ac:dyDescent="0.25">
      <c r="A216">
        <v>2015</v>
      </c>
      <c r="B216">
        <v>1</v>
      </c>
      <c r="C216" t="s">
        <v>12</v>
      </c>
      <c r="D216" s="2"/>
      <c r="E216" s="2"/>
      <c r="F216" s="2"/>
      <c r="G216">
        <f t="shared" si="34"/>
        <v>0</v>
      </c>
      <c r="H216">
        <f t="shared" si="33"/>
        <v>0</v>
      </c>
      <c r="I216">
        <f t="shared" ref="I216:I232" si="36">SUM(D212:F215)</f>
        <v>0</v>
      </c>
      <c r="J216" t="str">
        <f>VLOOKUP(C216,Таблица27[[Brand New]:[Segment]],3,0)</f>
        <v>ЖИВЧИК</v>
      </c>
      <c r="K216">
        <v>40.799999999999997</v>
      </c>
      <c r="L216">
        <v>43</v>
      </c>
      <c r="M216">
        <v>43.1</v>
      </c>
      <c r="N216">
        <v>41.2</v>
      </c>
      <c r="O216">
        <v>43.6</v>
      </c>
    </row>
    <row r="217" spans="1:15" x14ac:dyDescent="0.25">
      <c r="A217">
        <v>2015</v>
      </c>
      <c r="B217">
        <v>2</v>
      </c>
      <c r="C217" t="s">
        <v>12</v>
      </c>
      <c r="D217" s="2"/>
      <c r="E217" s="2"/>
      <c r="F217" s="2"/>
      <c r="G217">
        <f t="shared" si="34"/>
        <v>0</v>
      </c>
      <c r="H217">
        <f t="shared" si="33"/>
        <v>0</v>
      </c>
      <c r="I217">
        <f t="shared" si="36"/>
        <v>0</v>
      </c>
      <c r="J217" t="str">
        <f>VLOOKUP(C217,Таблица27[[Brand New]:[Segment]],3,0)</f>
        <v>ЖИВЧИК</v>
      </c>
      <c r="K217">
        <v>43.6</v>
      </c>
      <c r="L217">
        <v>40.799999999999997</v>
      </c>
      <c r="M217">
        <v>43</v>
      </c>
      <c r="N217">
        <v>43.1</v>
      </c>
      <c r="O217">
        <v>43.5</v>
      </c>
    </row>
    <row r="218" spans="1:15" x14ac:dyDescent="0.25">
      <c r="A218">
        <v>2015</v>
      </c>
      <c r="B218">
        <v>3</v>
      </c>
      <c r="C218" t="s">
        <v>12</v>
      </c>
      <c r="D218" s="2"/>
      <c r="E218" s="2"/>
      <c r="F218" s="2"/>
      <c r="G218">
        <f t="shared" si="34"/>
        <v>0</v>
      </c>
      <c r="H218">
        <f t="shared" si="33"/>
        <v>0</v>
      </c>
      <c r="I218">
        <f t="shared" si="36"/>
        <v>0</v>
      </c>
      <c r="J218" t="str">
        <f>VLOOKUP(C218,Таблица27[[Brand New]:[Segment]],3,0)</f>
        <v>ЖИВЧИК</v>
      </c>
      <c r="K218">
        <v>43.5</v>
      </c>
      <c r="L218">
        <v>43.6</v>
      </c>
      <c r="M218">
        <v>40.799999999999997</v>
      </c>
      <c r="N218">
        <v>43</v>
      </c>
      <c r="O218">
        <v>44</v>
      </c>
    </row>
    <row r="219" spans="1:15" x14ac:dyDescent="0.25">
      <c r="A219">
        <v>2015</v>
      </c>
      <c r="B219">
        <v>4</v>
      </c>
      <c r="C219" t="s">
        <v>12</v>
      </c>
      <c r="D219" s="2"/>
      <c r="E219" s="2"/>
      <c r="F219" s="2"/>
      <c r="G219">
        <f t="shared" si="34"/>
        <v>0</v>
      </c>
      <c r="H219">
        <f t="shared" si="33"/>
        <v>0</v>
      </c>
      <c r="I219">
        <f t="shared" si="36"/>
        <v>0</v>
      </c>
      <c r="J219" t="str">
        <f>VLOOKUP(C219,Таблица27[[Brand New]:[Segment]],3,0)</f>
        <v>ЖИВЧИК</v>
      </c>
      <c r="K219">
        <v>44</v>
      </c>
      <c r="L219">
        <v>43.5</v>
      </c>
      <c r="M219">
        <v>43.6</v>
      </c>
      <c r="N219">
        <v>40.799999999999997</v>
      </c>
      <c r="O219">
        <v>42.8</v>
      </c>
    </row>
    <row r="220" spans="1:15" x14ac:dyDescent="0.25">
      <c r="A220">
        <v>2016</v>
      </c>
      <c r="B220">
        <v>1</v>
      </c>
      <c r="C220" t="s">
        <v>12</v>
      </c>
      <c r="D220" s="2"/>
      <c r="E220" s="2"/>
      <c r="F220" s="2"/>
      <c r="G220">
        <f t="shared" si="34"/>
        <v>0</v>
      </c>
      <c r="H220">
        <f t="shared" si="33"/>
        <v>0</v>
      </c>
      <c r="I220">
        <f t="shared" si="36"/>
        <v>0</v>
      </c>
      <c r="J220" t="str">
        <f>VLOOKUP(C220,Таблица27[[Brand New]:[Segment]],3,0)</f>
        <v>ЖИВЧИК</v>
      </c>
      <c r="K220">
        <v>42.8</v>
      </c>
      <c r="L220">
        <v>44</v>
      </c>
      <c r="M220">
        <v>43.5</v>
      </c>
      <c r="N220">
        <v>43.6</v>
      </c>
      <c r="O220">
        <v>44.2</v>
      </c>
    </row>
    <row r="221" spans="1:15" x14ac:dyDescent="0.25">
      <c r="A221">
        <v>2016</v>
      </c>
      <c r="B221">
        <v>2</v>
      </c>
      <c r="C221" t="s">
        <v>12</v>
      </c>
      <c r="D221" s="2"/>
      <c r="E221" s="2"/>
      <c r="F221" s="2"/>
      <c r="G221">
        <f t="shared" si="34"/>
        <v>0</v>
      </c>
      <c r="H221">
        <f t="shared" si="33"/>
        <v>0</v>
      </c>
      <c r="I221">
        <f t="shared" si="36"/>
        <v>0</v>
      </c>
      <c r="J221" t="str">
        <f>VLOOKUP(C221,Таблица27[[Brand New]:[Segment]],3,0)</f>
        <v>ЖИВЧИК</v>
      </c>
      <c r="K221">
        <v>44.2</v>
      </c>
      <c r="L221">
        <v>42.8</v>
      </c>
      <c r="M221">
        <v>44</v>
      </c>
      <c r="N221">
        <v>43.5</v>
      </c>
      <c r="O221">
        <v>40.200000000000003</v>
      </c>
    </row>
    <row r="222" spans="1:15" x14ac:dyDescent="0.25">
      <c r="A222">
        <v>2016</v>
      </c>
      <c r="B222">
        <v>3</v>
      </c>
      <c r="C222" t="s">
        <v>12</v>
      </c>
      <c r="D222" s="2"/>
      <c r="E222" s="2"/>
      <c r="F222" s="2"/>
      <c r="G222">
        <f t="shared" si="34"/>
        <v>0</v>
      </c>
      <c r="H222">
        <f t="shared" si="33"/>
        <v>0</v>
      </c>
      <c r="I222">
        <f t="shared" si="36"/>
        <v>0</v>
      </c>
      <c r="J222" t="str">
        <f>VLOOKUP(C222,Таблица27[[Brand New]:[Segment]],3,0)</f>
        <v>ЖИВЧИК</v>
      </c>
      <c r="K222">
        <v>40.200000000000003</v>
      </c>
      <c r="L222">
        <v>44.2</v>
      </c>
      <c r="M222">
        <v>42.8</v>
      </c>
      <c r="N222">
        <v>44</v>
      </c>
      <c r="O222">
        <v>42.8</v>
      </c>
    </row>
    <row r="223" spans="1:15" x14ac:dyDescent="0.25">
      <c r="A223">
        <v>2016</v>
      </c>
      <c r="B223">
        <v>4</v>
      </c>
      <c r="C223" t="s">
        <v>12</v>
      </c>
      <c r="D223" s="2"/>
      <c r="E223" s="2"/>
      <c r="F223" s="2"/>
      <c r="G223">
        <f t="shared" si="34"/>
        <v>0</v>
      </c>
      <c r="H223">
        <f t="shared" si="33"/>
        <v>0</v>
      </c>
      <c r="I223">
        <f t="shared" si="36"/>
        <v>0</v>
      </c>
      <c r="J223" t="str">
        <f>VLOOKUP(C223,Таблица27[[Brand New]:[Segment]],3,0)</f>
        <v>ЖИВЧИК</v>
      </c>
      <c r="K223">
        <v>42.8</v>
      </c>
      <c r="L223">
        <v>40.200000000000003</v>
      </c>
      <c r="M223">
        <v>44.2</v>
      </c>
      <c r="N223">
        <v>42.8</v>
      </c>
      <c r="O223">
        <v>44.9</v>
      </c>
    </row>
    <row r="224" spans="1:15" x14ac:dyDescent="0.25">
      <c r="A224">
        <v>2017</v>
      </c>
      <c r="B224">
        <v>1</v>
      </c>
      <c r="C224" t="s">
        <v>12</v>
      </c>
      <c r="D224" s="2"/>
      <c r="E224" s="2"/>
      <c r="F224" s="2"/>
      <c r="G224">
        <f t="shared" si="34"/>
        <v>0</v>
      </c>
      <c r="H224">
        <f t="shared" si="33"/>
        <v>0</v>
      </c>
      <c r="I224">
        <f t="shared" si="36"/>
        <v>0</v>
      </c>
      <c r="J224" t="str">
        <f>VLOOKUP(C224,Таблица27[[Brand New]:[Segment]],3,0)</f>
        <v>ЖИВЧИК</v>
      </c>
      <c r="K224">
        <v>44.9</v>
      </c>
      <c r="L224">
        <v>42.8</v>
      </c>
      <c r="M224">
        <v>40.200000000000003</v>
      </c>
      <c r="N224">
        <v>44.2</v>
      </c>
      <c r="O224">
        <v>42.3</v>
      </c>
    </row>
    <row r="225" spans="1:15" x14ac:dyDescent="0.25">
      <c r="A225">
        <v>2017</v>
      </c>
      <c r="B225">
        <v>2</v>
      </c>
      <c r="C225" t="s">
        <v>12</v>
      </c>
      <c r="D225">
        <v>728.12000000000012</v>
      </c>
      <c r="E225">
        <v>795</v>
      </c>
      <c r="F225">
        <v>622.29999999999995</v>
      </c>
      <c r="G225">
        <f t="shared" si="34"/>
        <v>0</v>
      </c>
      <c r="H225">
        <f t="shared" si="33"/>
        <v>0</v>
      </c>
      <c r="I225">
        <f t="shared" si="36"/>
        <v>0</v>
      </c>
      <c r="J225" t="str">
        <f>VLOOKUP(C225,Таблица27[[Brand New]:[Segment]],3,0)</f>
        <v>ЖИВЧИК</v>
      </c>
      <c r="K225">
        <v>42.3</v>
      </c>
      <c r="L225">
        <v>44.9</v>
      </c>
      <c r="M225">
        <v>42.8</v>
      </c>
      <c r="N225">
        <v>40.200000000000003</v>
      </c>
      <c r="O225">
        <v>50</v>
      </c>
    </row>
    <row r="226" spans="1:15" x14ac:dyDescent="0.25">
      <c r="A226">
        <v>2017</v>
      </c>
      <c r="B226">
        <v>3</v>
      </c>
      <c r="C226" t="s">
        <v>12</v>
      </c>
      <c r="D226">
        <v>79.05</v>
      </c>
      <c r="E226" s="2"/>
      <c r="F226" s="2"/>
      <c r="G226">
        <f t="shared" si="34"/>
        <v>2145.42</v>
      </c>
      <c r="H226">
        <f t="shared" si="33"/>
        <v>2145.42</v>
      </c>
      <c r="I226">
        <f t="shared" si="36"/>
        <v>2145.42</v>
      </c>
      <c r="J226" t="str">
        <f>VLOOKUP(C226,Таблица27[[Brand New]:[Segment]],3,0)</f>
        <v>ЖИВЧИК</v>
      </c>
      <c r="K226">
        <v>50</v>
      </c>
      <c r="L226">
        <v>42.3</v>
      </c>
      <c r="M226">
        <v>44.9</v>
      </c>
      <c r="N226">
        <v>42.8</v>
      </c>
      <c r="O226">
        <v>48.1</v>
      </c>
    </row>
    <row r="227" spans="1:15" x14ac:dyDescent="0.25">
      <c r="A227">
        <v>2017</v>
      </c>
      <c r="B227">
        <v>4</v>
      </c>
      <c r="C227" t="s">
        <v>12</v>
      </c>
      <c r="D227">
        <v>273.69</v>
      </c>
      <c r="E227">
        <v>1105.6199999999999</v>
      </c>
      <c r="F227">
        <v>146.57</v>
      </c>
      <c r="G227">
        <f t="shared" si="34"/>
        <v>79.05</v>
      </c>
      <c r="H227">
        <f t="shared" si="33"/>
        <v>2224.4700000000003</v>
      </c>
      <c r="I227">
        <f t="shared" si="36"/>
        <v>2224.4700000000003</v>
      </c>
      <c r="J227" t="str">
        <f>VLOOKUP(C227,Таблица27[[Brand New]:[Segment]],3,0)</f>
        <v>ЖИВЧИК</v>
      </c>
      <c r="K227">
        <v>48.1</v>
      </c>
      <c r="L227">
        <v>50</v>
      </c>
      <c r="M227">
        <v>42.3</v>
      </c>
      <c r="N227">
        <v>44.9</v>
      </c>
      <c r="O227">
        <v>51.3</v>
      </c>
    </row>
    <row r="228" spans="1:15" x14ac:dyDescent="0.25">
      <c r="A228">
        <v>2018</v>
      </c>
      <c r="B228">
        <v>1</v>
      </c>
      <c r="C228" t="s">
        <v>12</v>
      </c>
      <c r="D228" s="2"/>
      <c r="E228" s="2"/>
      <c r="F228">
        <v>386.61</v>
      </c>
      <c r="G228">
        <f t="shared" si="34"/>
        <v>1525.8799999999999</v>
      </c>
      <c r="H228">
        <f t="shared" si="33"/>
        <v>1604.9299999999998</v>
      </c>
      <c r="I228">
        <f t="shared" si="36"/>
        <v>3750.3500000000004</v>
      </c>
      <c r="J228" t="str">
        <f>VLOOKUP(C228,Таблица27[[Brand New]:[Segment]],3,0)</f>
        <v>ЖИВЧИК</v>
      </c>
      <c r="K228">
        <v>51.3</v>
      </c>
      <c r="L228">
        <v>48.1</v>
      </c>
      <c r="M228">
        <v>50</v>
      </c>
      <c r="N228">
        <v>42.3</v>
      </c>
      <c r="O228">
        <v>54.6</v>
      </c>
    </row>
    <row r="229" spans="1:15" x14ac:dyDescent="0.25">
      <c r="A229">
        <v>2018</v>
      </c>
      <c r="B229">
        <v>2</v>
      </c>
      <c r="C229" t="s">
        <v>12</v>
      </c>
      <c r="D229">
        <v>844.29</v>
      </c>
      <c r="E229" s="2"/>
      <c r="F229" s="2"/>
      <c r="G229">
        <f t="shared" si="34"/>
        <v>386.61</v>
      </c>
      <c r="H229">
        <f t="shared" si="33"/>
        <v>1912.4899999999998</v>
      </c>
      <c r="I229">
        <f t="shared" si="36"/>
        <v>4136.96</v>
      </c>
      <c r="J229" t="str">
        <f>VLOOKUP(C229,Таблица27[[Brand New]:[Segment]],3,0)</f>
        <v>ЖИВЧИК</v>
      </c>
      <c r="K229">
        <v>54.6</v>
      </c>
      <c r="L229">
        <v>51.3</v>
      </c>
      <c r="M229">
        <v>48.1</v>
      </c>
      <c r="N229">
        <v>50</v>
      </c>
      <c r="O229">
        <v>52.1</v>
      </c>
    </row>
    <row r="230" spans="1:15" x14ac:dyDescent="0.25">
      <c r="A230">
        <v>2018</v>
      </c>
      <c r="B230">
        <v>3</v>
      </c>
      <c r="C230" t="s">
        <v>12</v>
      </c>
      <c r="D230" s="2"/>
      <c r="E230" s="2"/>
      <c r="F230" s="2"/>
      <c r="G230">
        <f t="shared" si="34"/>
        <v>844.29</v>
      </c>
      <c r="H230">
        <f t="shared" si="33"/>
        <v>1230.9000000000001</v>
      </c>
      <c r="I230">
        <f t="shared" si="36"/>
        <v>2835.83</v>
      </c>
      <c r="J230" t="str">
        <f>VLOOKUP(C230,Таблица27[[Brand New]:[Segment]],3,0)</f>
        <v>ЖИВЧИК</v>
      </c>
      <c r="K230">
        <v>52.1</v>
      </c>
      <c r="L230">
        <v>54.6</v>
      </c>
      <c r="M230">
        <v>51.3</v>
      </c>
      <c r="N230">
        <v>48.1</v>
      </c>
      <c r="O230">
        <v>48.2</v>
      </c>
    </row>
    <row r="231" spans="1:15" x14ac:dyDescent="0.25">
      <c r="A231">
        <v>2018</v>
      </c>
      <c r="B231">
        <v>4</v>
      </c>
      <c r="C231" t="s">
        <v>12</v>
      </c>
      <c r="D231">
        <v>995.14</v>
      </c>
      <c r="E231">
        <v>118.69</v>
      </c>
      <c r="F231" s="2"/>
      <c r="G231">
        <f t="shared" si="34"/>
        <v>0</v>
      </c>
      <c r="H231">
        <f t="shared" si="33"/>
        <v>844.29</v>
      </c>
      <c r="I231">
        <f t="shared" si="36"/>
        <v>2756.7799999999997</v>
      </c>
      <c r="J231" t="str">
        <f>VLOOKUP(C231,Таблица27[[Brand New]:[Segment]],3,0)</f>
        <v>ЖИВЧИК</v>
      </c>
      <c r="K231">
        <v>48.2</v>
      </c>
      <c r="L231">
        <v>52.1</v>
      </c>
      <c r="M231">
        <v>54.6</v>
      </c>
      <c r="N231">
        <v>51.3</v>
      </c>
      <c r="O231">
        <v>53.6</v>
      </c>
    </row>
    <row r="232" spans="1:15" x14ac:dyDescent="0.25">
      <c r="A232">
        <v>2019</v>
      </c>
      <c r="B232">
        <v>1</v>
      </c>
      <c r="C232" t="s">
        <v>12</v>
      </c>
      <c r="D232">
        <v>742.19</v>
      </c>
      <c r="E232">
        <v>371.04</v>
      </c>
      <c r="F232">
        <v>397.77</v>
      </c>
      <c r="G232">
        <f t="shared" si="34"/>
        <v>1113.83</v>
      </c>
      <c r="H232">
        <f t="shared" si="33"/>
        <v>1113.83</v>
      </c>
      <c r="I232">
        <f t="shared" si="36"/>
        <v>2344.73</v>
      </c>
      <c r="J232" t="str">
        <f>VLOOKUP(C232,Таблица27[[Brand New]:[Segment]],3,0)</f>
        <v>ЖИВЧИК</v>
      </c>
      <c r="K232">
        <v>53.6</v>
      </c>
      <c r="L232">
        <v>48.2</v>
      </c>
      <c r="M232">
        <v>52.1</v>
      </c>
      <c r="N232">
        <v>54.6</v>
      </c>
      <c r="O232">
        <v>49.5</v>
      </c>
    </row>
    <row r="233" spans="1:15" x14ac:dyDescent="0.25">
      <c r="A233">
        <v>2014</v>
      </c>
      <c r="B233">
        <v>1</v>
      </c>
      <c r="C233" t="s">
        <v>51</v>
      </c>
      <c r="D233" s="1">
        <v>358.91</v>
      </c>
      <c r="E233" s="1">
        <v>1.3</v>
      </c>
      <c r="F233" s="1">
        <v>0.46</v>
      </c>
      <c r="G233" s="11">
        <f>AVERAGE(G237,G241,G245)</f>
        <v>43.243333333333332</v>
      </c>
      <c r="H233" s="11">
        <f>AVERAGE(H237,H241,H245)</f>
        <v>352.72333333333336</v>
      </c>
      <c r="I233" s="11">
        <f>AVERAGE(I237,I241,I245)</f>
        <v>628.42333333333329</v>
      </c>
      <c r="J233" t="str">
        <f>VLOOKUP(C233,Таблица27[[Brand New]:[Segment]],3,0)</f>
        <v>ЖИВЧИК</v>
      </c>
      <c r="K233">
        <v>74.3</v>
      </c>
      <c r="L233">
        <v>73.5</v>
      </c>
      <c r="M233">
        <v>72.900000000000006</v>
      </c>
      <c r="N233">
        <v>76.900000000000006</v>
      </c>
      <c r="O233">
        <v>74.3</v>
      </c>
    </row>
    <row r="234" spans="1:15" x14ac:dyDescent="0.25">
      <c r="A234">
        <v>2014</v>
      </c>
      <c r="B234">
        <v>2</v>
      </c>
      <c r="C234" t="s">
        <v>51</v>
      </c>
      <c r="G234">
        <f t="shared" ref="G234:G253" si="37">D233+E233+F233</f>
        <v>360.67</v>
      </c>
      <c r="H234" s="11">
        <f>AVERAGE(H238,H242,H246)</f>
        <v>198.72</v>
      </c>
      <c r="I234" s="11">
        <f t="shared" ref="I234:I236" si="38">AVERAGE(I238,I242,I246)</f>
        <v>508.2</v>
      </c>
      <c r="J234" t="str">
        <f>VLOOKUP(C234,Таблица27[[Brand New]:[Segment]],3,0)</f>
        <v>ЖИВЧИК</v>
      </c>
      <c r="K234">
        <v>74.3</v>
      </c>
      <c r="L234">
        <v>74.3</v>
      </c>
      <c r="M234">
        <v>73.5</v>
      </c>
      <c r="N234">
        <v>72.900000000000006</v>
      </c>
      <c r="O234">
        <v>74.8</v>
      </c>
    </row>
    <row r="235" spans="1:15" x14ac:dyDescent="0.25">
      <c r="A235">
        <v>2014</v>
      </c>
      <c r="B235">
        <v>3</v>
      </c>
      <c r="C235" t="s">
        <v>51</v>
      </c>
      <c r="G235">
        <f t="shared" si="37"/>
        <v>0</v>
      </c>
      <c r="H235">
        <f t="shared" si="33"/>
        <v>360.67</v>
      </c>
      <c r="I235" s="11">
        <f t="shared" si="38"/>
        <v>755.24666666666656</v>
      </c>
      <c r="J235" t="str">
        <f>VLOOKUP(C235,Таблица27[[Brand New]:[Segment]],3,0)</f>
        <v>ЖИВЧИК</v>
      </c>
      <c r="K235">
        <v>74.8</v>
      </c>
      <c r="L235">
        <v>74.3</v>
      </c>
      <c r="M235">
        <v>74.3</v>
      </c>
      <c r="N235">
        <v>73.5</v>
      </c>
      <c r="O235">
        <v>74.400000000000006</v>
      </c>
    </row>
    <row r="236" spans="1:15" x14ac:dyDescent="0.25">
      <c r="A236">
        <v>2014</v>
      </c>
      <c r="B236">
        <v>4</v>
      </c>
      <c r="C236" t="s">
        <v>51</v>
      </c>
      <c r="F236" s="1">
        <v>129.72999999999999</v>
      </c>
      <c r="G236">
        <f t="shared" si="37"/>
        <v>0</v>
      </c>
      <c r="H236">
        <f t="shared" si="33"/>
        <v>0</v>
      </c>
      <c r="I236" s="11">
        <f t="shared" si="38"/>
        <v>755.24666666666656</v>
      </c>
      <c r="J236" t="str">
        <f>VLOOKUP(C236,Таблица27[[Brand New]:[Segment]],3,0)</f>
        <v>ЖИВЧИК</v>
      </c>
      <c r="K236">
        <v>74.400000000000006</v>
      </c>
      <c r="L236">
        <v>74.8</v>
      </c>
      <c r="M236">
        <v>74.3</v>
      </c>
      <c r="N236">
        <v>74.3</v>
      </c>
      <c r="O236">
        <v>72.2</v>
      </c>
    </row>
    <row r="237" spans="1:15" x14ac:dyDescent="0.25">
      <c r="A237">
        <v>2015</v>
      </c>
      <c r="B237">
        <v>1</v>
      </c>
      <c r="C237" t="s">
        <v>51</v>
      </c>
      <c r="D237" s="1">
        <v>466.43</v>
      </c>
      <c r="G237">
        <f t="shared" si="37"/>
        <v>129.72999999999999</v>
      </c>
      <c r="H237">
        <f t="shared" si="33"/>
        <v>129.72999999999999</v>
      </c>
      <c r="I237">
        <f t="shared" ref="I237:I253" si="39">SUM(D233:F236)</f>
        <v>490.4</v>
      </c>
      <c r="J237" t="str">
        <f>VLOOKUP(C237,Таблица27[[Brand New]:[Segment]],3,0)</f>
        <v>ЖИВЧИК</v>
      </c>
      <c r="K237">
        <v>72.2</v>
      </c>
      <c r="L237">
        <v>74.400000000000006</v>
      </c>
      <c r="M237">
        <v>74.8</v>
      </c>
      <c r="N237">
        <v>74.3</v>
      </c>
      <c r="O237">
        <v>74</v>
      </c>
    </row>
    <row r="238" spans="1:15" x14ac:dyDescent="0.25">
      <c r="A238">
        <v>2015</v>
      </c>
      <c r="B238">
        <v>2</v>
      </c>
      <c r="C238" t="s">
        <v>51</v>
      </c>
      <c r="G238">
        <f t="shared" si="37"/>
        <v>466.43</v>
      </c>
      <c r="H238">
        <f t="shared" si="33"/>
        <v>596.16</v>
      </c>
      <c r="I238">
        <f t="shared" si="39"/>
        <v>596.16</v>
      </c>
      <c r="J238" t="str">
        <f>VLOOKUP(C238,Таблица27[[Brand New]:[Segment]],3,0)</f>
        <v>ЖИВЧИК</v>
      </c>
      <c r="K238">
        <v>74</v>
      </c>
      <c r="L238">
        <v>72.2</v>
      </c>
      <c r="M238">
        <v>74.400000000000006</v>
      </c>
      <c r="N238">
        <v>74.8</v>
      </c>
      <c r="O238">
        <v>73.3</v>
      </c>
    </row>
    <row r="239" spans="1:15" x14ac:dyDescent="0.25">
      <c r="A239">
        <v>2015</v>
      </c>
      <c r="B239">
        <v>3</v>
      </c>
      <c r="C239" t="s">
        <v>51</v>
      </c>
      <c r="D239" s="1">
        <v>215.91</v>
      </c>
      <c r="E239" s="1">
        <v>531.73</v>
      </c>
      <c r="F239" s="1">
        <v>180.8</v>
      </c>
      <c r="G239">
        <f t="shared" si="37"/>
        <v>0</v>
      </c>
      <c r="H239">
        <f t="shared" si="33"/>
        <v>466.43</v>
      </c>
      <c r="I239">
        <f t="shared" si="39"/>
        <v>596.16</v>
      </c>
      <c r="J239" t="str">
        <f>VLOOKUP(C239,Таблица27[[Brand New]:[Segment]],3,0)</f>
        <v>ЖИВЧИК</v>
      </c>
      <c r="K239">
        <v>73.3</v>
      </c>
      <c r="L239">
        <v>74</v>
      </c>
      <c r="M239">
        <v>72.2</v>
      </c>
      <c r="N239">
        <v>74.400000000000006</v>
      </c>
      <c r="O239">
        <v>73.3</v>
      </c>
    </row>
    <row r="240" spans="1:15" x14ac:dyDescent="0.25">
      <c r="A240">
        <v>2015</v>
      </c>
      <c r="B240">
        <v>4</v>
      </c>
      <c r="C240" t="s">
        <v>51</v>
      </c>
      <c r="G240">
        <f t="shared" si="37"/>
        <v>928.44</v>
      </c>
      <c r="H240">
        <f t="shared" si="33"/>
        <v>928.44</v>
      </c>
      <c r="I240">
        <f t="shared" si="39"/>
        <v>1524.6</v>
      </c>
      <c r="J240" t="str">
        <f>VLOOKUP(C240,Таблица27[[Brand New]:[Segment]],3,0)</f>
        <v>ЖИВЧИК</v>
      </c>
      <c r="K240">
        <v>73.3</v>
      </c>
      <c r="L240">
        <v>73.3</v>
      </c>
      <c r="M240">
        <v>74</v>
      </c>
      <c r="N240">
        <v>72.2</v>
      </c>
      <c r="O240">
        <v>71.599999999999994</v>
      </c>
    </row>
    <row r="241" spans="1:15" x14ac:dyDescent="0.25">
      <c r="A241">
        <v>2016</v>
      </c>
      <c r="B241">
        <v>1</v>
      </c>
      <c r="C241" t="s">
        <v>51</v>
      </c>
      <c r="G241">
        <f t="shared" si="37"/>
        <v>0</v>
      </c>
      <c r="H241">
        <f t="shared" si="33"/>
        <v>928.44</v>
      </c>
      <c r="I241">
        <f t="shared" si="39"/>
        <v>1394.8700000000001</v>
      </c>
      <c r="J241" t="str">
        <f>VLOOKUP(C241,Таблица27[[Brand New]:[Segment]],3,0)</f>
        <v>ЖИВЧИК</v>
      </c>
      <c r="K241">
        <v>71.599999999999994</v>
      </c>
      <c r="L241">
        <v>73.3</v>
      </c>
      <c r="M241">
        <v>73.3</v>
      </c>
      <c r="N241">
        <v>74</v>
      </c>
      <c r="O241">
        <v>74.099999999999994</v>
      </c>
    </row>
    <row r="242" spans="1:15" x14ac:dyDescent="0.25">
      <c r="A242">
        <v>2016</v>
      </c>
      <c r="B242">
        <v>2</v>
      </c>
      <c r="C242" t="s">
        <v>51</v>
      </c>
      <c r="G242">
        <f t="shared" si="37"/>
        <v>0</v>
      </c>
      <c r="H242">
        <f t="shared" si="33"/>
        <v>0</v>
      </c>
      <c r="I242">
        <f t="shared" si="39"/>
        <v>928.44</v>
      </c>
      <c r="J242" t="str">
        <f>VLOOKUP(C242,Таблица27[[Brand New]:[Segment]],3,0)</f>
        <v>ЖИВЧИК</v>
      </c>
      <c r="K242">
        <v>74.099999999999994</v>
      </c>
      <c r="L242">
        <v>71.599999999999994</v>
      </c>
      <c r="M242">
        <v>73.3</v>
      </c>
      <c r="N242">
        <v>73.3</v>
      </c>
      <c r="O242">
        <v>71.3</v>
      </c>
    </row>
    <row r="243" spans="1:15" x14ac:dyDescent="0.25">
      <c r="A243">
        <v>2016</v>
      </c>
      <c r="B243">
        <v>3</v>
      </c>
      <c r="C243" t="s">
        <v>51</v>
      </c>
      <c r="G243">
        <f t="shared" si="37"/>
        <v>0</v>
      </c>
      <c r="H243">
        <f t="shared" si="33"/>
        <v>0</v>
      </c>
      <c r="I243">
        <f t="shared" si="39"/>
        <v>928.44</v>
      </c>
      <c r="J243" t="str">
        <f>VLOOKUP(C243,Таблица27[[Brand New]:[Segment]],3,0)</f>
        <v>ЖИВЧИК</v>
      </c>
      <c r="K243">
        <v>71.3</v>
      </c>
      <c r="L243">
        <v>74.099999999999994</v>
      </c>
      <c r="M243">
        <v>71.599999999999994</v>
      </c>
      <c r="N243">
        <v>73.3</v>
      </c>
      <c r="O243">
        <v>69.900000000000006</v>
      </c>
    </row>
    <row r="244" spans="1:15" x14ac:dyDescent="0.25">
      <c r="A244">
        <v>2016</v>
      </c>
      <c r="B244">
        <v>4</v>
      </c>
      <c r="C244" t="s">
        <v>51</v>
      </c>
      <c r="G244">
        <f t="shared" si="37"/>
        <v>0</v>
      </c>
      <c r="H244">
        <f t="shared" si="33"/>
        <v>0</v>
      </c>
      <c r="I244">
        <f t="shared" si="39"/>
        <v>0</v>
      </c>
      <c r="J244" t="str">
        <f>VLOOKUP(C244,Таблица27[[Brand New]:[Segment]],3,0)</f>
        <v>ЖИВЧИК</v>
      </c>
      <c r="K244">
        <v>69.900000000000006</v>
      </c>
      <c r="L244">
        <v>71.3</v>
      </c>
      <c r="M244">
        <v>74.099999999999994</v>
      </c>
      <c r="N244">
        <v>71.599999999999994</v>
      </c>
      <c r="O244">
        <v>69.8</v>
      </c>
    </row>
    <row r="245" spans="1:15" x14ac:dyDescent="0.25">
      <c r="A245">
        <v>2017</v>
      </c>
      <c r="B245">
        <v>1</v>
      </c>
      <c r="C245" t="s">
        <v>51</v>
      </c>
      <c r="G245">
        <f t="shared" si="37"/>
        <v>0</v>
      </c>
      <c r="H245">
        <f t="shared" si="33"/>
        <v>0</v>
      </c>
      <c r="I245">
        <f t="shared" si="39"/>
        <v>0</v>
      </c>
      <c r="J245" t="str">
        <f>VLOOKUP(C245,Таблица27[[Brand New]:[Segment]],3,0)</f>
        <v>ЖИВЧИК</v>
      </c>
      <c r="K245">
        <v>69.8</v>
      </c>
      <c r="L245">
        <v>69.900000000000006</v>
      </c>
      <c r="M245">
        <v>71.3</v>
      </c>
      <c r="N245">
        <v>74.099999999999994</v>
      </c>
      <c r="O245">
        <v>68.599999999999994</v>
      </c>
    </row>
    <row r="246" spans="1:15" x14ac:dyDescent="0.25">
      <c r="A246">
        <v>2017</v>
      </c>
      <c r="B246">
        <v>2</v>
      </c>
      <c r="C246" t="s">
        <v>51</v>
      </c>
      <c r="E246" s="1">
        <v>463.62</v>
      </c>
      <c r="F246" s="1">
        <v>277.52</v>
      </c>
      <c r="G246">
        <f t="shared" si="37"/>
        <v>0</v>
      </c>
      <c r="H246">
        <f t="shared" si="33"/>
        <v>0</v>
      </c>
      <c r="I246">
        <f t="shared" si="39"/>
        <v>0</v>
      </c>
      <c r="J246" t="str">
        <f>VLOOKUP(C246,Таблица27[[Brand New]:[Segment]],3,0)</f>
        <v>ЖИВЧИК</v>
      </c>
      <c r="K246">
        <v>68.599999999999994</v>
      </c>
      <c r="L246">
        <v>69.8</v>
      </c>
      <c r="M246">
        <v>69.900000000000006</v>
      </c>
      <c r="N246">
        <v>71.3</v>
      </c>
      <c r="O246">
        <v>70.2</v>
      </c>
    </row>
    <row r="247" spans="1:15" x14ac:dyDescent="0.25">
      <c r="A247">
        <v>2017</v>
      </c>
      <c r="B247">
        <v>3</v>
      </c>
      <c r="C247" t="s">
        <v>51</v>
      </c>
      <c r="G247">
        <f t="shared" si="37"/>
        <v>741.14</v>
      </c>
      <c r="H247">
        <f t="shared" si="33"/>
        <v>741.14</v>
      </c>
      <c r="I247">
        <f t="shared" si="39"/>
        <v>741.14</v>
      </c>
      <c r="J247" t="str">
        <f>VLOOKUP(C247,Таблица27[[Brand New]:[Segment]],3,0)</f>
        <v>ЖИВЧИК</v>
      </c>
      <c r="K247">
        <v>70.2</v>
      </c>
      <c r="L247">
        <v>68.599999999999994</v>
      </c>
      <c r="M247">
        <v>69.8</v>
      </c>
      <c r="N247">
        <v>69.900000000000006</v>
      </c>
      <c r="O247">
        <v>70.3</v>
      </c>
    </row>
    <row r="248" spans="1:15" x14ac:dyDescent="0.25">
      <c r="A248">
        <v>2017</v>
      </c>
      <c r="B248">
        <v>4</v>
      </c>
      <c r="C248" t="s">
        <v>51</v>
      </c>
      <c r="G248">
        <f t="shared" si="37"/>
        <v>0</v>
      </c>
      <c r="H248">
        <f t="shared" si="33"/>
        <v>741.14</v>
      </c>
      <c r="I248">
        <f t="shared" si="39"/>
        <v>741.14</v>
      </c>
      <c r="J248" t="str">
        <f>VLOOKUP(C248,Таблица27[[Brand New]:[Segment]],3,0)</f>
        <v>ЖИВЧИК</v>
      </c>
      <c r="K248">
        <v>70.3</v>
      </c>
      <c r="L248">
        <v>70.2</v>
      </c>
      <c r="M248">
        <v>68.599999999999994</v>
      </c>
      <c r="N248">
        <v>69.8</v>
      </c>
      <c r="O248">
        <v>72.3</v>
      </c>
    </row>
    <row r="249" spans="1:15" x14ac:dyDescent="0.25">
      <c r="A249">
        <v>2018</v>
      </c>
      <c r="B249">
        <v>1</v>
      </c>
      <c r="C249" t="s">
        <v>51</v>
      </c>
      <c r="G249">
        <f t="shared" si="37"/>
        <v>0</v>
      </c>
      <c r="H249">
        <f t="shared" si="33"/>
        <v>0</v>
      </c>
      <c r="I249">
        <f t="shared" si="39"/>
        <v>741.14</v>
      </c>
      <c r="J249" t="str">
        <f>VLOOKUP(C249,Таблица27[[Brand New]:[Segment]],3,0)</f>
        <v>ЖИВЧИК</v>
      </c>
      <c r="K249">
        <v>72.3</v>
      </c>
      <c r="L249">
        <v>70.3</v>
      </c>
      <c r="M249">
        <v>70.2</v>
      </c>
      <c r="N249">
        <v>68.599999999999994</v>
      </c>
      <c r="O249">
        <v>71.8</v>
      </c>
    </row>
    <row r="250" spans="1:15" x14ac:dyDescent="0.25">
      <c r="A250">
        <v>2018</v>
      </c>
      <c r="B250">
        <v>2</v>
      </c>
      <c r="C250" t="s">
        <v>51</v>
      </c>
      <c r="G250">
        <f t="shared" si="37"/>
        <v>0</v>
      </c>
      <c r="H250">
        <f t="shared" si="33"/>
        <v>0</v>
      </c>
      <c r="I250">
        <f t="shared" si="39"/>
        <v>741.14</v>
      </c>
      <c r="J250" t="str">
        <f>VLOOKUP(C250,Таблица27[[Brand New]:[Segment]],3,0)</f>
        <v>ЖИВЧИК</v>
      </c>
      <c r="K250">
        <v>71.8</v>
      </c>
      <c r="L250">
        <v>72.3</v>
      </c>
      <c r="M250">
        <v>70.3</v>
      </c>
      <c r="N250">
        <v>70.2</v>
      </c>
      <c r="O250">
        <v>67.3</v>
      </c>
    </row>
    <row r="251" spans="1:15" x14ac:dyDescent="0.25">
      <c r="A251">
        <v>2018</v>
      </c>
      <c r="B251">
        <v>3</v>
      </c>
      <c r="C251" t="s">
        <v>51</v>
      </c>
      <c r="G251">
        <f t="shared" si="37"/>
        <v>0</v>
      </c>
      <c r="H251">
        <f t="shared" si="33"/>
        <v>0</v>
      </c>
      <c r="I251">
        <f t="shared" si="39"/>
        <v>0</v>
      </c>
      <c r="J251" t="str">
        <f>VLOOKUP(C251,Таблица27[[Brand New]:[Segment]],3,0)</f>
        <v>ЖИВЧИК</v>
      </c>
      <c r="K251">
        <v>67.3</v>
      </c>
      <c r="L251">
        <v>71.8</v>
      </c>
      <c r="M251">
        <v>72.3</v>
      </c>
      <c r="N251">
        <v>70.3</v>
      </c>
      <c r="O251">
        <v>66.400000000000006</v>
      </c>
    </row>
    <row r="252" spans="1:15" x14ac:dyDescent="0.25">
      <c r="A252">
        <v>2018</v>
      </c>
      <c r="B252">
        <v>4</v>
      </c>
      <c r="C252" t="s">
        <v>51</v>
      </c>
      <c r="G252">
        <f t="shared" si="37"/>
        <v>0</v>
      </c>
      <c r="H252">
        <f t="shared" si="33"/>
        <v>0</v>
      </c>
      <c r="I252">
        <f t="shared" si="39"/>
        <v>0</v>
      </c>
      <c r="J252" t="str">
        <f>VLOOKUP(C252,Таблица27[[Brand New]:[Segment]],3,0)</f>
        <v>ЖИВЧИК</v>
      </c>
      <c r="K252">
        <v>66.400000000000006</v>
      </c>
      <c r="L252">
        <v>67.3</v>
      </c>
      <c r="M252">
        <v>71.8</v>
      </c>
      <c r="N252">
        <v>72.3</v>
      </c>
      <c r="O252">
        <v>70.3</v>
      </c>
    </row>
    <row r="253" spans="1:15" x14ac:dyDescent="0.25">
      <c r="A253">
        <v>2019</v>
      </c>
      <c r="B253">
        <v>1</v>
      </c>
      <c r="C253" t="s">
        <v>51</v>
      </c>
      <c r="G253">
        <f t="shared" si="37"/>
        <v>0</v>
      </c>
      <c r="H253">
        <f t="shared" si="33"/>
        <v>0</v>
      </c>
      <c r="I253">
        <f t="shared" si="39"/>
        <v>0</v>
      </c>
      <c r="J253" t="str">
        <f>VLOOKUP(C253,Таблица27[[Brand New]:[Segment]],3,0)</f>
        <v>ЖИВЧИК</v>
      </c>
      <c r="K253">
        <v>70.3</v>
      </c>
      <c r="L253">
        <v>66.400000000000006</v>
      </c>
      <c r="M253">
        <v>67.3</v>
      </c>
      <c r="N253">
        <v>71.8</v>
      </c>
      <c r="O253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DA0F9-78F7-40A5-8EBB-C1E2510DC947}">
  <dimension ref="A1:D93"/>
  <sheetViews>
    <sheetView workbookViewId="0">
      <selection activeCell="G45" sqref="G45"/>
    </sheetView>
  </sheetViews>
  <sheetFormatPr defaultRowHeight="15" x14ac:dyDescent="0.25"/>
  <sheetData>
    <row r="1" spans="1:4" x14ac:dyDescent="0.25">
      <c r="A1" t="s">
        <v>52</v>
      </c>
      <c r="B1" t="s">
        <v>53</v>
      </c>
      <c r="C1" t="s">
        <v>54</v>
      </c>
      <c r="D1" t="s">
        <v>55</v>
      </c>
    </row>
    <row r="2" spans="1:4" x14ac:dyDescent="0.25">
      <c r="A2" s="3" t="s">
        <v>56</v>
      </c>
      <c r="B2" t="s">
        <v>57</v>
      </c>
      <c r="C2" s="4" t="s">
        <v>58</v>
      </c>
      <c r="D2" s="5" t="s">
        <v>59</v>
      </c>
    </row>
    <row r="3" spans="1:4" x14ac:dyDescent="0.25">
      <c r="A3" t="s">
        <v>5</v>
      </c>
      <c r="B3" t="s">
        <v>5</v>
      </c>
      <c r="C3" s="4" t="s">
        <v>58</v>
      </c>
      <c r="D3" s="5" t="s">
        <v>59</v>
      </c>
    </row>
    <row r="4" spans="1:4" x14ac:dyDescent="0.25">
      <c r="A4" t="s">
        <v>7</v>
      </c>
      <c r="B4" t="s">
        <v>7</v>
      </c>
      <c r="C4" s="4" t="s">
        <v>58</v>
      </c>
      <c r="D4" s="5" t="s">
        <v>59</v>
      </c>
    </row>
    <row r="5" spans="1:4" x14ac:dyDescent="0.25">
      <c r="A5" t="s">
        <v>60</v>
      </c>
      <c r="B5" t="s">
        <v>4</v>
      </c>
      <c r="C5" s="4" t="s">
        <v>58</v>
      </c>
      <c r="D5" s="5" t="s">
        <v>61</v>
      </c>
    </row>
    <row r="6" spans="1:4" x14ac:dyDescent="0.25">
      <c r="A6" t="s">
        <v>62</v>
      </c>
      <c r="B6" t="s">
        <v>4</v>
      </c>
      <c r="C6" s="4" t="s">
        <v>58</v>
      </c>
      <c r="D6" s="5" t="s">
        <v>61</v>
      </c>
    </row>
    <row r="7" spans="1:4" x14ac:dyDescent="0.25">
      <c r="A7" s="6" t="s">
        <v>63</v>
      </c>
      <c r="B7" t="s">
        <v>64</v>
      </c>
      <c r="C7" s="4" t="s">
        <v>65</v>
      </c>
      <c r="D7" s="5" t="s">
        <v>66</v>
      </c>
    </row>
    <row r="8" spans="1:4" x14ac:dyDescent="0.25">
      <c r="A8" s="6" t="s">
        <v>11</v>
      </c>
      <c r="B8" t="s">
        <v>11</v>
      </c>
      <c r="C8" s="4" t="s">
        <v>58</v>
      </c>
      <c r="D8" s="5" t="s">
        <v>66</v>
      </c>
    </row>
    <row r="9" spans="1:4" x14ac:dyDescent="0.25">
      <c r="A9" s="6" t="s">
        <v>67</v>
      </c>
      <c r="B9" t="s">
        <v>11</v>
      </c>
      <c r="C9" s="4" t="s">
        <v>58</v>
      </c>
      <c r="D9" s="7" t="s">
        <v>66</v>
      </c>
    </row>
    <row r="10" spans="1:4" x14ac:dyDescent="0.25">
      <c r="A10" s="6" t="s">
        <v>68</v>
      </c>
      <c r="B10" t="s">
        <v>11</v>
      </c>
      <c r="C10" s="4" t="s">
        <v>58</v>
      </c>
      <c r="D10" s="7" t="s">
        <v>66</v>
      </c>
    </row>
    <row r="11" spans="1:4" x14ac:dyDescent="0.25">
      <c r="A11" s="6" t="s">
        <v>69</v>
      </c>
      <c r="B11" t="s">
        <v>11</v>
      </c>
      <c r="C11" s="4" t="s">
        <v>58</v>
      </c>
      <c r="D11" s="7" t="s">
        <v>66</v>
      </c>
    </row>
    <row r="12" spans="1:4" x14ac:dyDescent="0.25">
      <c r="A12" s="6" t="s">
        <v>10</v>
      </c>
      <c r="B12" s="6" t="s">
        <v>10</v>
      </c>
      <c r="C12" s="4" t="s">
        <v>58</v>
      </c>
      <c r="D12" s="7" t="s">
        <v>66</v>
      </c>
    </row>
    <row r="13" spans="1:4" x14ac:dyDescent="0.25">
      <c r="A13" s="6" t="s">
        <v>70</v>
      </c>
      <c r="B13" t="s">
        <v>71</v>
      </c>
      <c r="C13" s="4" t="s">
        <v>58</v>
      </c>
      <c r="D13" s="7" t="s">
        <v>66</v>
      </c>
    </row>
    <row r="14" spans="1:4" x14ac:dyDescent="0.25">
      <c r="A14" s="6" t="s">
        <v>72</v>
      </c>
      <c r="B14" t="s">
        <v>71</v>
      </c>
      <c r="C14" s="4" t="s">
        <v>58</v>
      </c>
      <c r="D14" s="7" t="s">
        <v>66</v>
      </c>
    </row>
    <row r="15" spans="1:4" x14ac:dyDescent="0.25">
      <c r="A15" s="6" t="s">
        <v>73</v>
      </c>
      <c r="B15" s="6" t="s">
        <v>73</v>
      </c>
      <c r="C15" s="4" t="s">
        <v>58</v>
      </c>
      <c r="D15" s="7" t="s">
        <v>66</v>
      </c>
    </row>
    <row r="16" spans="1:4" x14ac:dyDescent="0.25">
      <c r="A16" s="6" t="s">
        <v>74</v>
      </c>
      <c r="B16" t="s">
        <v>71</v>
      </c>
      <c r="C16" s="4" t="s">
        <v>58</v>
      </c>
      <c r="D16" s="7" t="s">
        <v>66</v>
      </c>
    </row>
    <row r="17" spans="1:4" x14ac:dyDescent="0.25">
      <c r="A17" s="6" t="s">
        <v>57</v>
      </c>
      <c r="B17" t="s">
        <v>57</v>
      </c>
      <c r="C17" s="4" t="s">
        <v>58</v>
      </c>
      <c r="D17" s="7" t="s">
        <v>59</v>
      </c>
    </row>
    <row r="18" spans="1:4" x14ac:dyDescent="0.25">
      <c r="A18" s="6" t="s">
        <v>71</v>
      </c>
      <c r="B18" s="6" t="s">
        <v>71</v>
      </c>
      <c r="C18" s="4" t="s">
        <v>58</v>
      </c>
      <c r="D18" s="7" t="s">
        <v>66</v>
      </c>
    </row>
    <row r="19" spans="1:4" x14ac:dyDescent="0.25">
      <c r="A19" s="6" t="s">
        <v>75</v>
      </c>
      <c r="B19" s="6" t="s">
        <v>71</v>
      </c>
      <c r="C19" s="4" t="s">
        <v>58</v>
      </c>
      <c r="D19" s="7" t="s">
        <v>66</v>
      </c>
    </row>
    <row r="20" spans="1:4" x14ac:dyDescent="0.25">
      <c r="A20" s="6" t="s">
        <v>76</v>
      </c>
      <c r="B20" s="6" t="s">
        <v>71</v>
      </c>
      <c r="C20" s="4" t="s">
        <v>58</v>
      </c>
      <c r="D20" s="5" t="s">
        <v>66</v>
      </c>
    </row>
    <row r="21" spans="1:4" x14ac:dyDescent="0.25">
      <c r="A21" s="6" t="s">
        <v>12</v>
      </c>
      <c r="B21" s="6" t="s">
        <v>12</v>
      </c>
      <c r="C21" s="4" t="s">
        <v>65</v>
      </c>
      <c r="D21" s="5" t="s">
        <v>66</v>
      </c>
    </row>
    <row r="22" spans="1:4" x14ac:dyDescent="0.25">
      <c r="A22" s="6" t="s">
        <v>77</v>
      </c>
      <c r="B22" s="6" t="s">
        <v>77</v>
      </c>
      <c r="C22" s="4" t="s">
        <v>58</v>
      </c>
      <c r="D22" s="7" t="s">
        <v>66</v>
      </c>
    </row>
    <row r="23" spans="1:4" x14ac:dyDescent="0.25">
      <c r="A23" s="6" t="s">
        <v>78</v>
      </c>
      <c r="B23" s="6" t="s">
        <v>5</v>
      </c>
      <c r="C23" s="4" t="s">
        <v>58</v>
      </c>
      <c r="D23" s="7" t="s">
        <v>59</v>
      </c>
    </row>
    <row r="24" spans="1:4" x14ac:dyDescent="0.25">
      <c r="A24" s="6" t="s">
        <v>79</v>
      </c>
      <c r="B24" s="6" t="s">
        <v>79</v>
      </c>
      <c r="C24" s="4" t="s">
        <v>65</v>
      </c>
      <c r="D24" s="7" t="s">
        <v>61</v>
      </c>
    </row>
    <row r="25" spans="1:4" x14ac:dyDescent="0.25">
      <c r="A25" s="6" t="s">
        <v>80</v>
      </c>
      <c r="B25" s="6" t="s">
        <v>81</v>
      </c>
      <c r="C25" s="4" t="s">
        <v>65</v>
      </c>
      <c r="D25" s="7" t="s">
        <v>61</v>
      </c>
    </row>
    <row r="26" spans="1:4" x14ac:dyDescent="0.25">
      <c r="A26" s="6" t="s">
        <v>51</v>
      </c>
      <c r="B26" s="6" t="s">
        <v>82</v>
      </c>
      <c r="C26" s="4" t="s">
        <v>65</v>
      </c>
      <c r="D26" s="5" t="s">
        <v>66</v>
      </c>
    </row>
    <row r="27" spans="1:4" x14ac:dyDescent="0.25">
      <c r="A27" s="6" t="s">
        <v>83</v>
      </c>
      <c r="B27" s="6" t="s">
        <v>84</v>
      </c>
      <c r="C27" s="4" t="s">
        <v>65</v>
      </c>
      <c r="D27" s="7" t="s">
        <v>61</v>
      </c>
    </row>
    <row r="28" spans="1:4" x14ac:dyDescent="0.25">
      <c r="A28" s="6" t="s">
        <v>85</v>
      </c>
      <c r="B28" s="6" t="s">
        <v>3</v>
      </c>
      <c r="C28" s="4" t="s">
        <v>58</v>
      </c>
      <c r="D28" s="7" t="s">
        <v>61</v>
      </c>
    </row>
    <row r="29" spans="1:4" x14ac:dyDescent="0.25">
      <c r="A29" s="6" t="s">
        <v>86</v>
      </c>
      <c r="B29" s="6" t="s">
        <v>3</v>
      </c>
      <c r="C29" s="4" t="s">
        <v>58</v>
      </c>
      <c r="D29" s="7" t="s">
        <v>61</v>
      </c>
    </row>
    <row r="30" spans="1:4" x14ac:dyDescent="0.25">
      <c r="A30" s="6" t="s">
        <v>87</v>
      </c>
      <c r="B30" s="6" t="s">
        <v>87</v>
      </c>
      <c r="C30" s="4" t="s">
        <v>58</v>
      </c>
      <c r="D30" s="7" t="s">
        <v>61</v>
      </c>
    </row>
    <row r="31" spans="1:4" x14ac:dyDescent="0.25">
      <c r="A31" s="6" t="s">
        <v>88</v>
      </c>
      <c r="B31" s="6" t="s">
        <v>87</v>
      </c>
      <c r="C31" s="4" t="s">
        <v>58</v>
      </c>
      <c r="D31" s="7" t="s">
        <v>61</v>
      </c>
    </row>
    <row r="32" spans="1:4" x14ac:dyDescent="0.25">
      <c r="A32" s="6" t="s">
        <v>89</v>
      </c>
      <c r="B32" s="6" t="s">
        <v>89</v>
      </c>
      <c r="C32" s="4" t="s">
        <v>58</v>
      </c>
      <c r="D32" s="7" t="s">
        <v>66</v>
      </c>
    </row>
    <row r="33" spans="1:4" x14ac:dyDescent="0.25">
      <c r="A33" s="8" t="s">
        <v>9</v>
      </c>
      <c r="B33" t="s">
        <v>9</v>
      </c>
      <c r="C33" s="4" t="s">
        <v>58</v>
      </c>
      <c r="D33" s="7" t="s">
        <v>61</v>
      </c>
    </row>
    <row r="34" spans="1:4" x14ac:dyDescent="0.25">
      <c r="A34" s="6" t="s">
        <v>49</v>
      </c>
      <c r="B34" t="s">
        <v>49</v>
      </c>
      <c r="C34" s="4" t="s">
        <v>58</v>
      </c>
      <c r="D34" s="7" t="s">
        <v>66</v>
      </c>
    </row>
    <row r="35" spans="1:4" x14ac:dyDescent="0.25">
      <c r="A35" s="6" t="s">
        <v>8</v>
      </c>
      <c r="B35" t="s">
        <v>8</v>
      </c>
      <c r="C35" s="4" t="s">
        <v>58</v>
      </c>
      <c r="D35" s="7" t="s">
        <v>59</v>
      </c>
    </row>
    <row r="36" spans="1:4" x14ac:dyDescent="0.25">
      <c r="A36" s="9" t="s">
        <v>90</v>
      </c>
      <c r="B36" s="9" t="s">
        <v>50</v>
      </c>
      <c r="C36" s="4" t="s">
        <v>65</v>
      </c>
      <c r="D36" s="7" t="s">
        <v>61</v>
      </c>
    </row>
    <row r="37" spans="1:4" x14ac:dyDescent="0.25">
      <c r="A37" s="7" t="s">
        <v>91</v>
      </c>
      <c r="B37" s="7" t="s">
        <v>91</v>
      </c>
      <c r="C37" s="4" t="s">
        <v>58</v>
      </c>
      <c r="D37" s="7" t="s">
        <v>61</v>
      </c>
    </row>
    <row r="38" spans="1:4" x14ac:dyDescent="0.25">
      <c r="A38" s="9" t="s">
        <v>92</v>
      </c>
      <c r="B38" s="9" t="s">
        <v>7</v>
      </c>
      <c r="C38" s="4"/>
      <c r="D38" s="5" t="s">
        <v>59</v>
      </c>
    </row>
    <row r="39" spans="1:4" x14ac:dyDescent="0.25">
      <c r="A39" s="9" t="s">
        <v>93</v>
      </c>
      <c r="B39" s="9" t="s">
        <v>4</v>
      </c>
      <c r="C39" s="4"/>
      <c r="D39" s="7"/>
    </row>
    <row r="40" spans="1:4" x14ac:dyDescent="0.25">
      <c r="A40" t="s">
        <v>3</v>
      </c>
      <c r="B40" t="s">
        <v>3</v>
      </c>
      <c r="C40" s="4"/>
      <c r="D40" s="7" t="s">
        <v>61</v>
      </c>
    </row>
    <row r="41" spans="1:4" x14ac:dyDescent="0.25">
      <c r="A41" t="s">
        <v>51</v>
      </c>
      <c r="B41" t="s">
        <v>51</v>
      </c>
      <c r="C41" s="4"/>
      <c r="D41" s="7" t="s">
        <v>66</v>
      </c>
    </row>
    <row r="42" spans="1:4" x14ac:dyDescent="0.25">
      <c r="A42" s="4"/>
      <c r="C42" s="4"/>
      <c r="D42" s="7"/>
    </row>
    <row r="43" spans="1:4" x14ac:dyDescent="0.25">
      <c r="C43" s="4"/>
      <c r="D43" s="7"/>
    </row>
    <row r="44" spans="1:4" x14ac:dyDescent="0.25">
      <c r="C44" s="4"/>
      <c r="D44" s="7"/>
    </row>
    <row r="45" spans="1:4" x14ac:dyDescent="0.25">
      <c r="C45" s="4"/>
      <c r="D45" s="7"/>
    </row>
    <row r="46" spans="1:4" x14ac:dyDescent="0.25">
      <c r="C46" s="4"/>
      <c r="D46" s="7"/>
    </row>
    <row r="47" spans="1:4" x14ac:dyDescent="0.25">
      <c r="C47" s="4"/>
      <c r="D47" s="7"/>
    </row>
    <row r="48" spans="1:4" x14ac:dyDescent="0.25">
      <c r="C48" s="4"/>
      <c r="D48" s="7"/>
    </row>
    <row r="49" spans="3:4" x14ac:dyDescent="0.25">
      <c r="C49" s="4"/>
      <c r="D49" s="7"/>
    </row>
    <row r="50" spans="3:4" x14ac:dyDescent="0.25">
      <c r="C50" s="4"/>
      <c r="D50" s="7"/>
    </row>
    <row r="51" spans="3:4" x14ac:dyDescent="0.25">
      <c r="C51" s="4"/>
      <c r="D51" s="7"/>
    </row>
    <row r="52" spans="3:4" x14ac:dyDescent="0.25">
      <c r="C52" s="4"/>
      <c r="D52" s="7"/>
    </row>
    <row r="53" spans="3:4" x14ac:dyDescent="0.25">
      <c r="C53" s="4"/>
      <c r="D53" s="7"/>
    </row>
    <row r="54" spans="3:4" x14ac:dyDescent="0.25">
      <c r="C54" s="4"/>
      <c r="D54" s="7"/>
    </row>
    <row r="55" spans="3:4" x14ac:dyDescent="0.25">
      <c r="C55" s="4"/>
      <c r="D55" s="7"/>
    </row>
    <row r="56" spans="3:4" x14ac:dyDescent="0.25">
      <c r="C56" s="4"/>
      <c r="D56" s="7"/>
    </row>
    <row r="57" spans="3:4" x14ac:dyDescent="0.25">
      <c r="C57" s="4"/>
      <c r="D57" s="7"/>
    </row>
    <row r="58" spans="3:4" x14ac:dyDescent="0.25">
      <c r="C58" s="4"/>
      <c r="D58" s="7"/>
    </row>
    <row r="59" spans="3:4" x14ac:dyDescent="0.25">
      <c r="C59" s="4"/>
      <c r="D59" s="7"/>
    </row>
    <row r="60" spans="3:4" x14ac:dyDescent="0.25">
      <c r="C60" s="4"/>
      <c r="D60" s="7"/>
    </row>
    <row r="61" spans="3:4" x14ac:dyDescent="0.25">
      <c r="C61" s="4"/>
      <c r="D61" s="7"/>
    </row>
    <row r="62" spans="3:4" x14ac:dyDescent="0.25">
      <c r="C62" s="4"/>
      <c r="D62" s="7"/>
    </row>
    <row r="63" spans="3:4" x14ac:dyDescent="0.25">
      <c r="C63" s="4"/>
      <c r="D63" s="7"/>
    </row>
    <row r="64" spans="3:4" x14ac:dyDescent="0.25">
      <c r="C64" s="4"/>
      <c r="D64" s="7"/>
    </row>
    <row r="65" spans="1:4" x14ac:dyDescent="0.25">
      <c r="C65" s="4"/>
      <c r="D65" s="7"/>
    </row>
    <row r="66" spans="1:4" x14ac:dyDescent="0.25">
      <c r="C66" s="4"/>
      <c r="D66" s="7"/>
    </row>
    <row r="67" spans="1:4" x14ac:dyDescent="0.25">
      <c r="C67" s="4"/>
      <c r="D67" s="7"/>
    </row>
    <row r="68" spans="1:4" x14ac:dyDescent="0.25">
      <c r="A68" s="4"/>
      <c r="C68" s="4"/>
      <c r="D68" s="7"/>
    </row>
    <row r="69" spans="1:4" x14ac:dyDescent="0.25">
      <c r="C69" s="4"/>
      <c r="D69" s="7"/>
    </row>
    <row r="70" spans="1:4" x14ac:dyDescent="0.25">
      <c r="C70" s="4"/>
      <c r="D70" s="7"/>
    </row>
    <row r="71" spans="1:4" x14ac:dyDescent="0.25">
      <c r="C71" s="4"/>
      <c r="D71" s="7"/>
    </row>
    <row r="72" spans="1:4" x14ac:dyDescent="0.25">
      <c r="C72" s="4"/>
      <c r="D72" s="7"/>
    </row>
    <row r="73" spans="1:4" x14ac:dyDescent="0.25">
      <c r="C73" s="4"/>
      <c r="D73" s="7"/>
    </row>
    <row r="74" spans="1:4" x14ac:dyDescent="0.25">
      <c r="C74" s="4"/>
      <c r="D74" s="7"/>
    </row>
    <row r="75" spans="1:4" x14ac:dyDescent="0.25">
      <c r="C75" s="4"/>
      <c r="D75" s="7"/>
    </row>
    <row r="76" spans="1:4" x14ac:dyDescent="0.25">
      <c r="C76" s="4"/>
      <c r="D76" s="7"/>
    </row>
    <row r="77" spans="1:4" x14ac:dyDescent="0.25">
      <c r="C77" s="4"/>
      <c r="D77" s="7"/>
    </row>
    <row r="78" spans="1:4" x14ac:dyDescent="0.25">
      <c r="C78" s="4"/>
      <c r="D78" s="7"/>
    </row>
    <row r="79" spans="1:4" x14ac:dyDescent="0.25">
      <c r="C79" s="4"/>
      <c r="D79" s="7"/>
    </row>
    <row r="80" spans="1:4" x14ac:dyDescent="0.25">
      <c r="C80" s="4"/>
      <c r="D80" s="7"/>
    </row>
    <row r="81" spans="1:4" x14ac:dyDescent="0.25">
      <c r="C81" s="4"/>
      <c r="D81" s="7"/>
    </row>
    <row r="82" spans="1:4" x14ac:dyDescent="0.25">
      <c r="C82" s="4"/>
      <c r="D82" s="7"/>
    </row>
    <row r="83" spans="1:4" x14ac:dyDescent="0.25">
      <c r="C83" s="4"/>
      <c r="D83" s="7"/>
    </row>
    <row r="84" spans="1:4" x14ac:dyDescent="0.25">
      <c r="C84" s="4"/>
      <c r="D84" s="7"/>
    </row>
    <row r="85" spans="1:4" x14ac:dyDescent="0.25">
      <c r="D85" s="7"/>
    </row>
    <row r="86" spans="1:4" x14ac:dyDescent="0.25">
      <c r="D86" s="7"/>
    </row>
    <row r="87" spans="1:4" x14ac:dyDescent="0.25">
      <c r="D87" s="7"/>
    </row>
    <row r="88" spans="1:4" x14ac:dyDescent="0.25">
      <c r="D88" s="7"/>
    </row>
    <row r="89" spans="1:4" x14ac:dyDescent="0.25">
      <c r="D89" s="7"/>
    </row>
    <row r="90" spans="1:4" x14ac:dyDescent="0.25">
      <c r="D90" s="7"/>
    </row>
    <row r="91" spans="1:4" x14ac:dyDescent="0.25">
      <c r="D91" s="7"/>
    </row>
    <row r="92" spans="1:4" x14ac:dyDescent="0.25">
      <c r="A92" s="10"/>
      <c r="C92" s="4"/>
      <c r="D92" s="7"/>
    </row>
    <row r="93" spans="1:4" x14ac:dyDescent="0.25">
      <c r="D93" s="7"/>
    </row>
  </sheetData>
  <conditionalFormatting sqref="D2">
    <cfRule type="duplicateValues" dxfId="38" priority="39"/>
  </conditionalFormatting>
  <conditionalFormatting sqref="D3">
    <cfRule type="duplicateValues" dxfId="37" priority="38"/>
  </conditionalFormatting>
  <conditionalFormatting sqref="D4">
    <cfRule type="duplicateValues" dxfId="36" priority="37"/>
  </conditionalFormatting>
  <conditionalFormatting sqref="D5">
    <cfRule type="duplicateValues" dxfId="35" priority="36"/>
  </conditionalFormatting>
  <conditionalFormatting sqref="D6">
    <cfRule type="duplicateValues" dxfId="34" priority="35"/>
  </conditionalFormatting>
  <conditionalFormatting sqref="D7">
    <cfRule type="duplicateValues" dxfId="33" priority="34"/>
  </conditionalFormatting>
  <conditionalFormatting sqref="D8">
    <cfRule type="duplicateValues" dxfId="32" priority="33"/>
  </conditionalFormatting>
  <conditionalFormatting sqref="D9">
    <cfRule type="duplicateValues" dxfId="31" priority="32"/>
  </conditionalFormatting>
  <conditionalFormatting sqref="D10">
    <cfRule type="duplicateValues" dxfId="30" priority="31"/>
  </conditionalFormatting>
  <conditionalFormatting sqref="D11">
    <cfRule type="duplicateValues" dxfId="29" priority="30"/>
  </conditionalFormatting>
  <conditionalFormatting sqref="D12">
    <cfRule type="duplicateValues" dxfId="28" priority="29"/>
  </conditionalFormatting>
  <conditionalFormatting sqref="D13">
    <cfRule type="duplicateValues" dxfId="27" priority="28"/>
  </conditionalFormatting>
  <conditionalFormatting sqref="D14">
    <cfRule type="duplicateValues" dxfId="26" priority="27"/>
  </conditionalFormatting>
  <conditionalFormatting sqref="D15">
    <cfRule type="duplicateValues" dxfId="25" priority="26"/>
  </conditionalFormatting>
  <conditionalFormatting sqref="D16">
    <cfRule type="duplicateValues" dxfId="24" priority="25"/>
  </conditionalFormatting>
  <conditionalFormatting sqref="D17">
    <cfRule type="duplicateValues" dxfId="23" priority="24"/>
  </conditionalFormatting>
  <conditionalFormatting sqref="D18">
    <cfRule type="duplicateValues" dxfId="22" priority="23"/>
  </conditionalFormatting>
  <conditionalFormatting sqref="D19">
    <cfRule type="duplicateValues" dxfId="21" priority="22"/>
  </conditionalFormatting>
  <conditionalFormatting sqref="D20">
    <cfRule type="duplicateValues" dxfId="20" priority="21"/>
  </conditionalFormatting>
  <conditionalFormatting sqref="D21">
    <cfRule type="duplicateValues" dxfId="19" priority="20"/>
  </conditionalFormatting>
  <conditionalFormatting sqref="D22">
    <cfRule type="duplicateValues" dxfId="18" priority="19"/>
  </conditionalFormatting>
  <conditionalFormatting sqref="D23">
    <cfRule type="duplicateValues" dxfId="17" priority="18"/>
  </conditionalFormatting>
  <conditionalFormatting sqref="D24">
    <cfRule type="duplicateValues" dxfId="16" priority="17"/>
  </conditionalFormatting>
  <conditionalFormatting sqref="D25">
    <cfRule type="duplicateValues" dxfId="15" priority="16"/>
  </conditionalFormatting>
  <conditionalFormatting sqref="D26">
    <cfRule type="duplicateValues" dxfId="14" priority="15"/>
  </conditionalFormatting>
  <conditionalFormatting sqref="D27">
    <cfRule type="duplicateValues" dxfId="13" priority="14"/>
  </conditionalFormatting>
  <conditionalFormatting sqref="D28">
    <cfRule type="duplicateValues" dxfId="12" priority="13"/>
  </conditionalFormatting>
  <conditionalFormatting sqref="D29">
    <cfRule type="duplicateValues" dxfId="11" priority="12"/>
  </conditionalFormatting>
  <conditionalFormatting sqref="D30">
    <cfRule type="duplicateValues" dxfId="10" priority="11"/>
  </conditionalFormatting>
  <conditionalFormatting sqref="D31">
    <cfRule type="duplicateValues" dxfId="9" priority="10"/>
  </conditionalFormatting>
  <conditionalFormatting sqref="D32">
    <cfRule type="duplicateValues" dxfId="8" priority="9"/>
  </conditionalFormatting>
  <conditionalFormatting sqref="D33">
    <cfRule type="duplicateValues" dxfId="7" priority="8"/>
  </conditionalFormatting>
  <conditionalFormatting sqref="D34">
    <cfRule type="duplicateValues" dxfId="6" priority="7"/>
  </conditionalFormatting>
  <conditionalFormatting sqref="D35">
    <cfRule type="duplicateValues" dxfId="5" priority="6"/>
  </conditionalFormatting>
  <conditionalFormatting sqref="D36">
    <cfRule type="duplicateValues" dxfId="4" priority="5"/>
  </conditionalFormatting>
  <conditionalFormatting sqref="D37">
    <cfRule type="duplicateValues" dxfId="3" priority="4"/>
  </conditionalFormatting>
  <conditionalFormatting sqref="D38">
    <cfRule type="duplicateValues" dxfId="2" priority="3"/>
  </conditionalFormatting>
  <conditionalFormatting sqref="D40">
    <cfRule type="duplicateValues" dxfId="1" priority="2"/>
  </conditionalFormatting>
  <conditionalFormatting sqref="D41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3"/>
  <sheetViews>
    <sheetView topLeftCell="J20" workbookViewId="0">
      <selection activeCell="Q22" sqref="Q22:Q25"/>
    </sheetView>
  </sheetViews>
  <sheetFormatPr defaultRowHeight="15" x14ac:dyDescent="0.25"/>
  <cols>
    <col min="3" max="3" width="26.28515625" bestFit="1" customWidth="1"/>
  </cols>
  <sheetData>
    <row r="1" spans="1:27" x14ac:dyDescent="0.25">
      <c r="C1" t="s">
        <v>0</v>
      </c>
    </row>
    <row r="2" spans="1:27" x14ac:dyDescent="0.25">
      <c r="C2" t="s">
        <v>14</v>
      </c>
      <c r="D2" t="s">
        <v>13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38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37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  <c r="Z2" t="s">
        <v>35</v>
      </c>
      <c r="AA2" t="s">
        <v>36</v>
      </c>
    </row>
    <row r="3" spans="1:27" x14ac:dyDescent="0.25">
      <c r="A3" t="s">
        <v>1</v>
      </c>
      <c r="B3" t="s">
        <v>9</v>
      </c>
      <c r="C3">
        <v>89.4</v>
      </c>
      <c r="D3">
        <v>90.3</v>
      </c>
      <c r="E3">
        <v>89</v>
      </c>
      <c r="F3">
        <v>89.8</v>
      </c>
      <c r="G3">
        <v>90.3</v>
      </c>
      <c r="H3">
        <v>89.8</v>
      </c>
      <c r="I3">
        <v>89.9</v>
      </c>
      <c r="J3">
        <v>89.8</v>
      </c>
      <c r="K3">
        <v>89.5</v>
      </c>
      <c r="L3">
        <v>90.6</v>
      </c>
      <c r="M3">
        <v>90.6</v>
      </c>
      <c r="N3">
        <v>90.4</v>
      </c>
      <c r="O3">
        <v>89</v>
      </c>
      <c r="P3">
        <v>91.5</v>
      </c>
      <c r="Q3">
        <v>90.1</v>
      </c>
      <c r="R3">
        <v>91.4</v>
      </c>
      <c r="S3">
        <v>91.1</v>
      </c>
      <c r="T3">
        <v>91.8</v>
      </c>
      <c r="U3">
        <v>91.5</v>
      </c>
      <c r="V3">
        <v>91.3</v>
      </c>
      <c r="W3">
        <v>92.5</v>
      </c>
      <c r="X3">
        <v>93.5</v>
      </c>
      <c r="Y3">
        <v>91.1</v>
      </c>
      <c r="Z3">
        <v>91.3</v>
      </c>
      <c r="AA3">
        <v>93.2</v>
      </c>
    </row>
    <row r="4" spans="1:27" x14ac:dyDescent="0.25">
      <c r="B4" t="s">
        <v>2</v>
      </c>
      <c r="C4">
        <v>82.7</v>
      </c>
      <c r="D4">
        <v>84.4</v>
      </c>
      <c r="E4">
        <v>82.4</v>
      </c>
      <c r="F4">
        <v>81.099999999999994</v>
      </c>
      <c r="G4">
        <v>82.4</v>
      </c>
      <c r="H4">
        <v>81.3</v>
      </c>
      <c r="I4">
        <v>83</v>
      </c>
      <c r="J4">
        <v>80.5</v>
      </c>
      <c r="K4">
        <v>82.3</v>
      </c>
      <c r="L4">
        <v>84.2</v>
      </c>
      <c r="M4">
        <v>80.099999999999994</v>
      </c>
      <c r="N4">
        <v>80.2</v>
      </c>
      <c r="O4">
        <v>81.400000000000006</v>
      </c>
      <c r="P4">
        <v>85</v>
      </c>
      <c r="Q4">
        <v>83.5</v>
      </c>
      <c r="R4">
        <v>81</v>
      </c>
      <c r="S4">
        <v>82.3</v>
      </c>
      <c r="T4">
        <v>82.5</v>
      </c>
      <c r="U4">
        <v>83.3</v>
      </c>
      <c r="V4">
        <v>84.4</v>
      </c>
      <c r="W4">
        <v>83.3</v>
      </c>
      <c r="X4">
        <v>86.9</v>
      </c>
      <c r="Y4">
        <v>85.1</v>
      </c>
      <c r="Z4">
        <v>83.8</v>
      </c>
      <c r="AA4">
        <v>82.9</v>
      </c>
    </row>
    <row r="5" spans="1:27" x14ac:dyDescent="0.25">
      <c r="B5" t="s">
        <v>3</v>
      </c>
      <c r="C5">
        <v>80.2</v>
      </c>
      <c r="D5">
        <v>84</v>
      </c>
      <c r="E5">
        <v>83.1</v>
      </c>
      <c r="F5">
        <v>82.7</v>
      </c>
      <c r="G5">
        <v>82.4</v>
      </c>
      <c r="H5">
        <v>79.900000000000006</v>
      </c>
      <c r="I5">
        <v>74.5</v>
      </c>
      <c r="J5">
        <v>81.2</v>
      </c>
      <c r="K5">
        <v>79.7</v>
      </c>
      <c r="L5">
        <v>78.7</v>
      </c>
      <c r="M5">
        <v>78.599999999999994</v>
      </c>
      <c r="N5">
        <v>80.900000000000006</v>
      </c>
      <c r="O5">
        <v>76.5</v>
      </c>
      <c r="P5">
        <v>75.099999999999994</v>
      </c>
      <c r="Q5">
        <v>74.7</v>
      </c>
      <c r="R5">
        <v>75.599999999999994</v>
      </c>
      <c r="S5">
        <v>77.900000000000006</v>
      </c>
      <c r="T5">
        <v>73.900000000000006</v>
      </c>
      <c r="U5">
        <v>72.3</v>
      </c>
      <c r="V5">
        <v>72.5</v>
      </c>
      <c r="W5">
        <v>74.099999999999994</v>
      </c>
      <c r="X5">
        <v>74</v>
      </c>
      <c r="Y5">
        <v>70.5</v>
      </c>
      <c r="Z5">
        <v>72.7</v>
      </c>
      <c r="AA5">
        <v>73.7</v>
      </c>
    </row>
    <row r="6" spans="1:27" x14ac:dyDescent="0.25">
      <c r="B6" t="s">
        <v>4</v>
      </c>
      <c r="C6">
        <v>82.8</v>
      </c>
      <c r="D6">
        <v>85.7</v>
      </c>
      <c r="E6">
        <v>85.6</v>
      </c>
      <c r="F6">
        <v>82.1</v>
      </c>
      <c r="G6">
        <v>85.6</v>
      </c>
      <c r="H6">
        <v>86</v>
      </c>
      <c r="I6">
        <v>88.8</v>
      </c>
      <c r="J6">
        <v>83.8</v>
      </c>
      <c r="K6">
        <v>83</v>
      </c>
      <c r="L6">
        <v>85.5</v>
      </c>
      <c r="M6">
        <v>85.7</v>
      </c>
      <c r="N6">
        <v>87.1</v>
      </c>
      <c r="O6">
        <v>86.4</v>
      </c>
      <c r="P6">
        <v>86.5</v>
      </c>
      <c r="Q6">
        <v>86.4</v>
      </c>
      <c r="R6">
        <v>86.8</v>
      </c>
      <c r="S6">
        <v>87.4</v>
      </c>
      <c r="T6">
        <v>86.6</v>
      </c>
      <c r="U6">
        <v>86.3</v>
      </c>
      <c r="V6">
        <v>85.8</v>
      </c>
      <c r="W6">
        <v>87.6</v>
      </c>
      <c r="X6">
        <v>89.4</v>
      </c>
      <c r="Y6">
        <v>87</v>
      </c>
      <c r="Z6">
        <v>87</v>
      </c>
      <c r="AA6">
        <v>88.3</v>
      </c>
    </row>
    <row r="7" spans="1:27" x14ac:dyDescent="0.25">
      <c r="B7" t="s">
        <v>5</v>
      </c>
      <c r="C7">
        <v>51.2</v>
      </c>
      <c r="D7">
        <v>53.8</v>
      </c>
      <c r="E7">
        <v>52.1</v>
      </c>
      <c r="F7">
        <v>49.6</v>
      </c>
      <c r="G7">
        <v>52.9</v>
      </c>
      <c r="H7">
        <v>51.5</v>
      </c>
      <c r="I7">
        <v>47.8</v>
      </c>
      <c r="J7">
        <v>48</v>
      </c>
      <c r="K7">
        <v>50.7</v>
      </c>
      <c r="L7">
        <v>48.3</v>
      </c>
      <c r="M7">
        <v>48.1</v>
      </c>
      <c r="N7">
        <v>48.2</v>
      </c>
      <c r="O7">
        <v>46.5</v>
      </c>
      <c r="P7">
        <v>49</v>
      </c>
      <c r="Q7">
        <v>48.5</v>
      </c>
      <c r="R7">
        <v>47.6</v>
      </c>
      <c r="S7">
        <v>48.7</v>
      </c>
      <c r="T7">
        <v>46.2</v>
      </c>
      <c r="U7">
        <v>49.1</v>
      </c>
      <c r="V7">
        <v>49.6</v>
      </c>
      <c r="W7">
        <v>48.5</v>
      </c>
      <c r="X7">
        <v>47.3</v>
      </c>
      <c r="Y7">
        <v>46.9</v>
      </c>
      <c r="Z7">
        <v>44.8</v>
      </c>
      <c r="AA7">
        <v>46.7</v>
      </c>
    </row>
    <row r="8" spans="1:27" x14ac:dyDescent="0.25">
      <c r="B8" t="s">
        <v>6</v>
      </c>
      <c r="C8">
        <v>42.5</v>
      </c>
      <c r="D8">
        <v>44.9</v>
      </c>
      <c r="E8">
        <v>43.2</v>
      </c>
      <c r="F8">
        <v>38.700000000000003</v>
      </c>
      <c r="G8">
        <v>42.5</v>
      </c>
      <c r="H8">
        <v>39.299999999999997</v>
      </c>
      <c r="I8">
        <v>35.200000000000003</v>
      </c>
      <c r="J8">
        <v>39.4</v>
      </c>
      <c r="K8">
        <v>41.8</v>
      </c>
      <c r="L8">
        <v>38</v>
      </c>
      <c r="M8">
        <v>39.1</v>
      </c>
      <c r="N8">
        <v>41</v>
      </c>
      <c r="O8">
        <v>39.799999999999997</v>
      </c>
      <c r="P8">
        <v>30.4</v>
      </c>
      <c r="Q8">
        <v>32.1</v>
      </c>
      <c r="R8">
        <v>30.8</v>
      </c>
      <c r="S8">
        <v>36.9</v>
      </c>
      <c r="T8">
        <v>30.5</v>
      </c>
      <c r="U8">
        <v>30.5</v>
      </c>
      <c r="V8">
        <v>30.5</v>
      </c>
      <c r="W8">
        <v>29.6</v>
      </c>
      <c r="X8">
        <v>31.6</v>
      </c>
      <c r="Y8">
        <v>27.6</v>
      </c>
      <c r="Z8">
        <v>29.6</v>
      </c>
      <c r="AA8">
        <v>32.700000000000003</v>
      </c>
    </row>
    <row r="9" spans="1:27" x14ac:dyDescent="0.25">
      <c r="B9" t="s">
        <v>7</v>
      </c>
      <c r="C9">
        <v>50.5</v>
      </c>
      <c r="D9">
        <v>47.4</v>
      </c>
      <c r="E9">
        <v>46.8</v>
      </c>
      <c r="F9">
        <v>49.9</v>
      </c>
      <c r="G9">
        <v>51.6</v>
      </c>
      <c r="H9">
        <v>41.1</v>
      </c>
      <c r="I9">
        <v>46.5</v>
      </c>
      <c r="J9">
        <v>48.6</v>
      </c>
      <c r="K9">
        <v>48.7</v>
      </c>
      <c r="L9">
        <v>41.9</v>
      </c>
      <c r="M9">
        <v>42</v>
      </c>
      <c r="N9">
        <v>41.7</v>
      </c>
      <c r="O9">
        <v>41.5</v>
      </c>
      <c r="P9">
        <v>39.1</v>
      </c>
      <c r="Q9">
        <v>42.1</v>
      </c>
      <c r="R9">
        <v>41.6</v>
      </c>
      <c r="S9">
        <v>43.1</v>
      </c>
      <c r="T9">
        <v>35.6</v>
      </c>
      <c r="U9">
        <v>37.200000000000003</v>
      </c>
      <c r="V9">
        <v>39.200000000000003</v>
      </c>
      <c r="W9">
        <v>36.9</v>
      </c>
      <c r="X9">
        <v>34.1</v>
      </c>
      <c r="Y9">
        <v>34.6</v>
      </c>
      <c r="Z9">
        <v>34.6</v>
      </c>
      <c r="AA9">
        <v>36.5</v>
      </c>
    </row>
    <row r="10" spans="1:27" x14ac:dyDescent="0.25">
      <c r="B10" t="s">
        <v>8</v>
      </c>
      <c r="C10">
        <v>45.7</v>
      </c>
      <c r="D10">
        <v>39.6</v>
      </c>
      <c r="E10">
        <v>40.799999999999997</v>
      </c>
      <c r="F10">
        <v>40.700000000000003</v>
      </c>
      <c r="G10">
        <v>44.2</v>
      </c>
      <c r="H10">
        <v>33.6</v>
      </c>
      <c r="I10">
        <v>38.700000000000003</v>
      </c>
      <c r="J10">
        <v>41.3</v>
      </c>
      <c r="K10">
        <v>42.7</v>
      </c>
      <c r="L10">
        <v>36.1</v>
      </c>
      <c r="M10">
        <v>33.4</v>
      </c>
      <c r="N10">
        <v>36.6</v>
      </c>
      <c r="O10">
        <v>36</v>
      </c>
      <c r="P10">
        <v>37.299999999999997</v>
      </c>
      <c r="Q10">
        <v>37.700000000000003</v>
      </c>
      <c r="R10">
        <v>36.799999999999997</v>
      </c>
      <c r="S10">
        <v>39.1</v>
      </c>
      <c r="T10">
        <v>39.1</v>
      </c>
      <c r="U10">
        <v>39.700000000000003</v>
      </c>
      <c r="V10">
        <v>39.299999999999997</v>
      </c>
      <c r="W10">
        <v>38.799999999999997</v>
      </c>
      <c r="X10">
        <v>40.5</v>
      </c>
      <c r="Y10">
        <v>36.700000000000003</v>
      </c>
      <c r="Z10">
        <v>39.5</v>
      </c>
      <c r="AA10">
        <v>39.9</v>
      </c>
    </row>
    <row r="11" spans="1:27" x14ac:dyDescent="0.25">
      <c r="B11" t="s">
        <v>10</v>
      </c>
      <c r="C11">
        <v>75.400000000000006</v>
      </c>
      <c r="D11">
        <v>77.3</v>
      </c>
      <c r="E11">
        <v>78</v>
      </c>
      <c r="F11">
        <v>73</v>
      </c>
      <c r="G11">
        <v>76.900000000000006</v>
      </c>
      <c r="H11">
        <v>71.8</v>
      </c>
      <c r="I11">
        <v>76.3</v>
      </c>
      <c r="J11">
        <v>73.099999999999994</v>
      </c>
      <c r="K11">
        <v>74.5</v>
      </c>
      <c r="L11">
        <v>68.900000000000006</v>
      </c>
      <c r="M11">
        <v>66.599999999999994</v>
      </c>
      <c r="N11">
        <v>68.599999999999994</v>
      </c>
      <c r="O11">
        <v>70.5</v>
      </c>
      <c r="P11">
        <v>72.3</v>
      </c>
      <c r="Q11">
        <v>72.2</v>
      </c>
      <c r="R11">
        <v>69.3</v>
      </c>
      <c r="S11">
        <v>70</v>
      </c>
      <c r="T11">
        <v>73.8</v>
      </c>
      <c r="U11">
        <v>71</v>
      </c>
      <c r="V11">
        <v>71.900000000000006</v>
      </c>
      <c r="W11">
        <v>70.099999999999994</v>
      </c>
      <c r="X11">
        <v>76</v>
      </c>
      <c r="Y11">
        <v>72.2</v>
      </c>
      <c r="Z11">
        <v>72.099999999999994</v>
      </c>
      <c r="AA11">
        <v>73.3</v>
      </c>
    </row>
    <row r="12" spans="1:27" x14ac:dyDescent="0.25">
      <c r="B12" t="s">
        <v>11</v>
      </c>
      <c r="C12">
        <v>96.9</v>
      </c>
      <c r="D12">
        <v>98.3</v>
      </c>
      <c r="E12">
        <v>97.3</v>
      </c>
      <c r="F12">
        <v>98</v>
      </c>
      <c r="G12">
        <v>98.1</v>
      </c>
      <c r="H12">
        <v>94.1</v>
      </c>
      <c r="I12">
        <v>97.7</v>
      </c>
      <c r="J12">
        <v>92.8</v>
      </c>
      <c r="K12">
        <v>94</v>
      </c>
      <c r="L12">
        <v>93.6</v>
      </c>
      <c r="M12">
        <v>91.1</v>
      </c>
      <c r="N12">
        <v>91.9</v>
      </c>
      <c r="O12">
        <v>94.3</v>
      </c>
      <c r="P12">
        <v>94</v>
      </c>
      <c r="Q12">
        <v>93.2</v>
      </c>
      <c r="R12">
        <v>92.5</v>
      </c>
      <c r="S12">
        <v>92.5</v>
      </c>
      <c r="T12">
        <v>94.2</v>
      </c>
      <c r="U12">
        <v>93.7</v>
      </c>
      <c r="V12">
        <v>93.8</v>
      </c>
      <c r="W12">
        <v>92.8</v>
      </c>
      <c r="X12">
        <v>96.1</v>
      </c>
      <c r="Y12">
        <v>94.4</v>
      </c>
      <c r="Z12">
        <v>94.7</v>
      </c>
      <c r="AA12">
        <v>92.6</v>
      </c>
    </row>
    <row r="13" spans="1:27" x14ac:dyDescent="0.25">
      <c r="B13" t="s">
        <v>12</v>
      </c>
      <c r="C13">
        <v>49.5</v>
      </c>
      <c r="D13">
        <v>54.6</v>
      </c>
      <c r="E13">
        <v>52.1</v>
      </c>
      <c r="F13">
        <v>48.2</v>
      </c>
      <c r="G13">
        <v>53.6</v>
      </c>
      <c r="H13">
        <v>42.3</v>
      </c>
      <c r="I13">
        <v>50</v>
      </c>
      <c r="J13">
        <v>48.1</v>
      </c>
      <c r="K13">
        <v>51.3</v>
      </c>
      <c r="L13">
        <v>44.2</v>
      </c>
      <c r="M13">
        <v>40.200000000000003</v>
      </c>
      <c r="N13">
        <v>42.8</v>
      </c>
      <c r="O13">
        <v>44.9</v>
      </c>
      <c r="P13">
        <v>43.6</v>
      </c>
      <c r="Q13">
        <v>43.5</v>
      </c>
      <c r="R13">
        <v>44</v>
      </c>
      <c r="S13">
        <v>42.8</v>
      </c>
      <c r="T13">
        <v>41.2</v>
      </c>
      <c r="U13">
        <v>43.1</v>
      </c>
      <c r="V13">
        <v>43</v>
      </c>
      <c r="W13">
        <v>40.799999999999997</v>
      </c>
      <c r="X13">
        <v>44.7</v>
      </c>
      <c r="Y13">
        <v>41.1</v>
      </c>
      <c r="Z13">
        <v>39.9</v>
      </c>
      <c r="AA13">
        <v>41.1</v>
      </c>
    </row>
    <row r="14" spans="1:27" x14ac:dyDescent="0.25">
      <c r="B14" t="s">
        <v>123</v>
      </c>
      <c r="C14">
        <v>68</v>
      </c>
      <c r="D14">
        <v>71.8</v>
      </c>
      <c r="E14">
        <v>67.3</v>
      </c>
      <c r="F14">
        <v>66.400000000000006</v>
      </c>
      <c r="G14">
        <v>70.3</v>
      </c>
      <c r="H14">
        <v>68.599999999999994</v>
      </c>
      <c r="I14">
        <v>70.2</v>
      </c>
      <c r="J14">
        <v>70.3</v>
      </c>
      <c r="K14">
        <v>72.3</v>
      </c>
      <c r="L14">
        <v>74.099999999999994</v>
      </c>
      <c r="M14">
        <v>71.3</v>
      </c>
      <c r="N14">
        <v>69.900000000000006</v>
      </c>
      <c r="O14">
        <v>69.8</v>
      </c>
      <c r="P14">
        <v>74</v>
      </c>
      <c r="Q14">
        <v>73.3</v>
      </c>
      <c r="R14">
        <v>73.3</v>
      </c>
      <c r="S14">
        <v>71.599999999999994</v>
      </c>
      <c r="T14">
        <v>74.3</v>
      </c>
      <c r="U14">
        <v>74.8</v>
      </c>
      <c r="V14">
        <v>74.400000000000006</v>
      </c>
      <c r="W14">
        <v>72.2</v>
      </c>
      <c r="X14">
        <v>76.900000000000006</v>
      </c>
      <c r="Y14">
        <v>72.900000000000006</v>
      </c>
      <c r="Z14">
        <v>73.5</v>
      </c>
      <c r="AA14">
        <v>74.3</v>
      </c>
    </row>
    <row r="21" spans="3:29" x14ac:dyDescent="0.25">
      <c r="C21">
        <f t="array" ref="C21:O46">TRANSPOSE(B2:AA14)</f>
        <v>0</v>
      </c>
      <c r="D21" t="str">
        <v>Оболонь</v>
      </c>
      <c r="E21" t="str">
        <v>живчик</v>
      </c>
      <c r="F21" t="str">
        <v>Львівське</v>
      </c>
      <c r="G21" t="str">
        <v>Чернігівське</v>
      </c>
      <c r="H21" t="str">
        <v>Tuborg</v>
      </c>
      <c r="I21" t="str">
        <v>арсенал</v>
      </c>
      <c r="J21" t="str">
        <v>Bud</v>
      </c>
      <c r="K21" t="str">
        <v>Hike</v>
      </c>
      <c r="L21" t="str">
        <v>Fanta</v>
      </c>
      <c r="M21" t="str">
        <v>Coca-Cola</v>
      </c>
      <c r="N21" t="str">
        <v>Schweppes</v>
      </c>
      <c r="O21" t="str">
        <v>биола</v>
      </c>
      <c r="R21" t="s">
        <v>9</v>
      </c>
      <c r="S21" t="s">
        <v>2</v>
      </c>
      <c r="T21" t="s">
        <v>3</v>
      </c>
      <c r="U21" t="s">
        <v>4</v>
      </c>
      <c r="V21" t="s">
        <v>5</v>
      </c>
      <c r="W21" t="s">
        <v>6</v>
      </c>
      <c r="X21" t="s">
        <v>7</v>
      </c>
      <c r="Y21" t="s">
        <v>8</v>
      </c>
      <c r="Z21" t="s">
        <v>10</v>
      </c>
      <c r="AA21" t="s">
        <v>11</v>
      </c>
      <c r="AB21" t="s">
        <v>12</v>
      </c>
      <c r="AC21" t="s">
        <v>123</v>
      </c>
    </row>
    <row r="22" spans="3:29" x14ac:dyDescent="0.25">
      <c r="C22" t="str">
        <v xml:space="preserve">2019/1 </v>
      </c>
      <c r="D22">
        <v>89.4</v>
      </c>
      <c r="E22">
        <v>82.7</v>
      </c>
      <c r="F22">
        <v>80.2</v>
      </c>
      <c r="G22">
        <v>82.8</v>
      </c>
      <c r="H22">
        <v>51.2</v>
      </c>
      <c r="I22">
        <v>42.5</v>
      </c>
      <c r="J22">
        <v>50.5</v>
      </c>
      <c r="K22">
        <v>45.7</v>
      </c>
      <c r="L22">
        <v>75.400000000000006</v>
      </c>
      <c r="M22">
        <v>96.9</v>
      </c>
      <c r="N22">
        <v>49.5</v>
      </c>
      <c r="O22">
        <v>68</v>
      </c>
      <c r="Q22" t="s">
        <v>33</v>
      </c>
      <c r="R22">
        <v>93.5</v>
      </c>
      <c r="S22">
        <v>86.9</v>
      </c>
      <c r="T22">
        <v>74</v>
      </c>
      <c r="U22">
        <v>89.4</v>
      </c>
      <c r="V22">
        <v>47.3</v>
      </c>
      <c r="W22">
        <v>31.6</v>
      </c>
      <c r="X22">
        <v>34.1</v>
      </c>
      <c r="Y22">
        <v>40.5</v>
      </c>
      <c r="Z22">
        <v>76</v>
      </c>
      <c r="AA22">
        <v>96.1</v>
      </c>
      <c r="AB22">
        <v>44.7</v>
      </c>
      <c r="AC22">
        <v>76.900000000000006</v>
      </c>
    </row>
    <row r="23" spans="3:29" x14ac:dyDescent="0.25">
      <c r="C23" t="str">
        <v xml:space="preserve">2018/1 </v>
      </c>
      <c r="D23">
        <v>90.3</v>
      </c>
      <c r="E23">
        <v>84.4</v>
      </c>
      <c r="F23">
        <v>84</v>
      </c>
      <c r="G23">
        <v>85.7</v>
      </c>
      <c r="H23">
        <v>53.8</v>
      </c>
      <c r="I23">
        <v>44.9</v>
      </c>
      <c r="J23">
        <v>47.4</v>
      </c>
      <c r="K23">
        <v>39.6</v>
      </c>
      <c r="L23">
        <v>77.3</v>
      </c>
      <c r="M23">
        <v>98.3</v>
      </c>
      <c r="N23">
        <v>54.6</v>
      </c>
      <c r="O23">
        <v>71.8</v>
      </c>
      <c r="Q23" t="s">
        <v>34</v>
      </c>
      <c r="R23">
        <v>91.1</v>
      </c>
      <c r="S23">
        <v>85.1</v>
      </c>
      <c r="T23">
        <v>70.5</v>
      </c>
      <c r="U23">
        <v>87</v>
      </c>
      <c r="V23">
        <v>46.9</v>
      </c>
      <c r="W23">
        <v>27.6</v>
      </c>
      <c r="X23">
        <v>34.6</v>
      </c>
      <c r="Y23">
        <v>36.700000000000003</v>
      </c>
      <c r="Z23">
        <v>72.2</v>
      </c>
      <c r="AA23">
        <v>94.4</v>
      </c>
      <c r="AB23">
        <v>41.1</v>
      </c>
      <c r="AC23">
        <v>72.900000000000006</v>
      </c>
    </row>
    <row r="24" spans="3:29" x14ac:dyDescent="0.25">
      <c r="C24" t="str">
        <v xml:space="preserve">2018/2 </v>
      </c>
      <c r="D24">
        <v>89</v>
      </c>
      <c r="E24">
        <v>82.4</v>
      </c>
      <c r="F24">
        <v>83.1</v>
      </c>
      <c r="G24">
        <v>85.6</v>
      </c>
      <c r="H24">
        <v>52.1</v>
      </c>
      <c r="I24">
        <v>43.2</v>
      </c>
      <c r="J24">
        <v>46.8</v>
      </c>
      <c r="K24">
        <v>40.799999999999997</v>
      </c>
      <c r="L24">
        <v>78</v>
      </c>
      <c r="M24">
        <v>97.3</v>
      </c>
      <c r="N24">
        <v>52.1</v>
      </c>
      <c r="O24">
        <v>67.3</v>
      </c>
      <c r="Q24" t="s">
        <v>35</v>
      </c>
      <c r="R24">
        <v>91.3</v>
      </c>
      <c r="S24">
        <v>83.8</v>
      </c>
      <c r="T24">
        <v>72.7</v>
      </c>
      <c r="U24">
        <v>87</v>
      </c>
      <c r="V24">
        <v>44.8</v>
      </c>
      <c r="W24">
        <v>29.6</v>
      </c>
      <c r="X24">
        <v>34.6</v>
      </c>
      <c r="Y24">
        <v>39.5</v>
      </c>
      <c r="Z24">
        <v>72.099999999999994</v>
      </c>
      <c r="AA24">
        <v>94.7</v>
      </c>
      <c r="AB24">
        <v>39.9</v>
      </c>
      <c r="AC24">
        <v>73.5</v>
      </c>
    </row>
    <row r="25" spans="3:29" x14ac:dyDescent="0.25">
      <c r="C25" t="str">
        <v xml:space="preserve">2018/3 </v>
      </c>
      <c r="D25">
        <v>89.8</v>
      </c>
      <c r="E25">
        <v>81.099999999999994</v>
      </c>
      <c r="F25">
        <v>82.7</v>
      </c>
      <c r="G25">
        <v>82.1</v>
      </c>
      <c r="H25">
        <v>49.6</v>
      </c>
      <c r="I25">
        <v>38.700000000000003</v>
      </c>
      <c r="J25">
        <v>49.9</v>
      </c>
      <c r="K25">
        <v>40.700000000000003</v>
      </c>
      <c r="L25">
        <v>73</v>
      </c>
      <c r="M25">
        <v>98</v>
      </c>
      <c r="N25">
        <v>48.2</v>
      </c>
      <c r="O25">
        <v>66.400000000000006</v>
      </c>
      <c r="Q25" t="s">
        <v>36</v>
      </c>
      <c r="R25">
        <v>93.2</v>
      </c>
      <c r="S25">
        <v>82.9</v>
      </c>
      <c r="T25">
        <v>73.7</v>
      </c>
      <c r="U25">
        <v>88.3</v>
      </c>
      <c r="V25">
        <v>46.7</v>
      </c>
      <c r="W25">
        <v>32.700000000000003</v>
      </c>
      <c r="X25">
        <v>36.5</v>
      </c>
      <c r="Y25">
        <v>39.9</v>
      </c>
      <c r="Z25">
        <v>73.3</v>
      </c>
      <c r="AA25">
        <v>92.6</v>
      </c>
      <c r="AB25">
        <v>41.1</v>
      </c>
      <c r="AC25">
        <v>74.3</v>
      </c>
    </row>
    <row r="26" spans="3:29" x14ac:dyDescent="0.25">
      <c r="C26" t="str">
        <v xml:space="preserve">2018/4 </v>
      </c>
      <c r="D26">
        <v>90.3</v>
      </c>
      <c r="E26">
        <v>82.4</v>
      </c>
      <c r="F26">
        <v>82.4</v>
      </c>
      <c r="G26">
        <v>85.6</v>
      </c>
      <c r="H26">
        <v>52.9</v>
      </c>
      <c r="I26">
        <v>42.5</v>
      </c>
      <c r="J26">
        <v>51.6</v>
      </c>
      <c r="K26">
        <v>44.2</v>
      </c>
      <c r="L26">
        <v>76.900000000000006</v>
      </c>
      <c r="M26">
        <v>98.1</v>
      </c>
      <c r="N26">
        <v>53.6</v>
      </c>
      <c r="O26">
        <v>70.3</v>
      </c>
      <c r="Q26" t="s">
        <v>37</v>
      </c>
      <c r="R26">
        <v>91.8</v>
      </c>
      <c r="S26">
        <v>82.5</v>
      </c>
      <c r="T26">
        <v>73.900000000000006</v>
      </c>
      <c r="U26">
        <v>86.6</v>
      </c>
      <c r="V26">
        <v>46.2</v>
      </c>
      <c r="W26">
        <v>30.5</v>
      </c>
      <c r="X26">
        <v>35.6</v>
      </c>
      <c r="Y26">
        <v>39.1</v>
      </c>
      <c r="Z26">
        <v>73.8</v>
      </c>
      <c r="AA26">
        <v>94.2</v>
      </c>
      <c r="AB26">
        <v>41.2</v>
      </c>
      <c r="AC26">
        <v>74.3</v>
      </c>
    </row>
    <row r="27" spans="3:29" x14ac:dyDescent="0.25">
      <c r="C27" t="str">
        <v xml:space="preserve">2017/1 </v>
      </c>
      <c r="D27">
        <v>89.8</v>
      </c>
      <c r="E27">
        <v>81.3</v>
      </c>
      <c r="F27">
        <v>79.900000000000006</v>
      </c>
      <c r="G27">
        <v>86</v>
      </c>
      <c r="H27">
        <v>51.5</v>
      </c>
      <c r="I27">
        <v>39.299999999999997</v>
      </c>
      <c r="J27">
        <v>41.1</v>
      </c>
      <c r="K27">
        <v>33.6</v>
      </c>
      <c r="L27">
        <v>71.8</v>
      </c>
      <c r="M27">
        <v>94.1</v>
      </c>
      <c r="N27">
        <v>42.3</v>
      </c>
      <c r="O27">
        <v>68.599999999999994</v>
      </c>
      <c r="Q27" t="s">
        <v>30</v>
      </c>
      <c r="R27">
        <v>91.5</v>
      </c>
      <c r="S27">
        <v>83.3</v>
      </c>
      <c r="T27">
        <v>72.3</v>
      </c>
      <c r="U27">
        <v>86.3</v>
      </c>
      <c r="V27">
        <v>49.1</v>
      </c>
      <c r="W27">
        <v>30.5</v>
      </c>
      <c r="X27">
        <v>37.200000000000003</v>
      </c>
      <c r="Y27">
        <v>39.700000000000003</v>
      </c>
      <c r="Z27">
        <v>71</v>
      </c>
      <c r="AA27">
        <v>93.7</v>
      </c>
      <c r="AB27">
        <v>43.1</v>
      </c>
      <c r="AC27">
        <v>74.8</v>
      </c>
    </row>
    <row r="28" spans="3:29" x14ac:dyDescent="0.25">
      <c r="C28" t="str">
        <v xml:space="preserve">2017/2 </v>
      </c>
      <c r="D28">
        <v>89.9</v>
      </c>
      <c r="E28">
        <v>83</v>
      </c>
      <c r="F28">
        <v>74.5</v>
      </c>
      <c r="G28">
        <v>88.8</v>
      </c>
      <c r="H28">
        <v>47.8</v>
      </c>
      <c r="I28">
        <v>35.200000000000003</v>
      </c>
      <c r="J28">
        <v>46.5</v>
      </c>
      <c r="K28">
        <v>38.700000000000003</v>
      </c>
      <c r="L28">
        <v>76.3</v>
      </c>
      <c r="M28">
        <v>97.7</v>
      </c>
      <c r="N28">
        <v>50</v>
      </c>
      <c r="O28">
        <v>70.2</v>
      </c>
      <c r="Q28" t="s">
        <v>31</v>
      </c>
      <c r="R28">
        <v>91.3</v>
      </c>
      <c r="S28">
        <v>84.4</v>
      </c>
      <c r="T28">
        <v>72.5</v>
      </c>
      <c r="U28">
        <v>85.8</v>
      </c>
      <c r="V28">
        <v>49.6</v>
      </c>
      <c r="W28">
        <v>30.5</v>
      </c>
      <c r="X28">
        <v>39.200000000000003</v>
      </c>
      <c r="Y28">
        <v>39.299999999999997</v>
      </c>
      <c r="Z28">
        <v>71.900000000000006</v>
      </c>
      <c r="AA28">
        <v>93.8</v>
      </c>
      <c r="AB28">
        <v>43</v>
      </c>
      <c r="AC28">
        <v>74.400000000000006</v>
      </c>
    </row>
    <row r="29" spans="3:29" x14ac:dyDescent="0.25">
      <c r="C29" t="str">
        <v xml:space="preserve">2017/3 </v>
      </c>
      <c r="D29">
        <v>89.8</v>
      </c>
      <c r="E29">
        <v>80.5</v>
      </c>
      <c r="F29">
        <v>81.2</v>
      </c>
      <c r="G29">
        <v>83.8</v>
      </c>
      <c r="H29">
        <v>48</v>
      </c>
      <c r="I29">
        <v>39.4</v>
      </c>
      <c r="J29">
        <v>48.6</v>
      </c>
      <c r="K29">
        <v>41.3</v>
      </c>
      <c r="L29">
        <v>73.099999999999994</v>
      </c>
      <c r="M29">
        <v>92.8</v>
      </c>
      <c r="N29">
        <v>48.1</v>
      </c>
      <c r="O29">
        <v>70.3</v>
      </c>
      <c r="Q29" t="s">
        <v>32</v>
      </c>
      <c r="R29">
        <v>92.5</v>
      </c>
      <c r="S29">
        <v>83.3</v>
      </c>
      <c r="T29">
        <v>74.099999999999994</v>
      </c>
      <c r="U29">
        <v>87.6</v>
      </c>
      <c r="V29">
        <v>48.5</v>
      </c>
      <c r="W29">
        <v>29.6</v>
      </c>
      <c r="X29">
        <v>36.9</v>
      </c>
      <c r="Y29">
        <v>38.799999999999997</v>
      </c>
      <c r="Z29">
        <v>70.099999999999994</v>
      </c>
      <c r="AA29">
        <v>92.8</v>
      </c>
      <c r="AB29">
        <v>40.799999999999997</v>
      </c>
      <c r="AC29">
        <v>72.2</v>
      </c>
    </row>
    <row r="30" spans="3:29" x14ac:dyDescent="0.25">
      <c r="C30" t="str">
        <v xml:space="preserve">2017/4 </v>
      </c>
      <c r="D30">
        <v>89.5</v>
      </c>
      <c r="E30">
        <v>82.3</v>
      </c>
      <c r="F30">
        <v>79.7</v>
      </c>
      <c r="G30">
        <v>83</v>
      </c>
      <c r="H30">
        <v>50.7</v>
      </c>
      <c r="I30">
        <v>41.8</v>
      </c>
      <c r="J30">
        <v>48.7</v>
      </c>
      <c r="K30">
        <v>42.7</v>
      </c>
      <c r="L30">
        <v>74.5</v>
      </c>
      <c r="M30">
        <v>94</v>
      </c>
      <c r="N30">
        <v>51.3</v>
      </c>
      <c r="O30">
        <v>72.3</v>
      </c>
      <c r="Q30" t="s">
        <v>26</v>
      </c>
      <c r="R30">
        <v>91.5</v>
      </c>
      <c r="S30">
        <v>85</v>
      </c>
      <c r="T30">
        <v>75.099999999999994</v>
      </c>
      <c r="U30">
        <v>86.5</v>
      </c>
      <c r="V30">
        <v>49</v>
      </c>
      <c r="W30">
        <v>30.4</v>
      </c>
      <c r="X30">
        <v>39.1</v>
      </c>
      <c r="Y30">
        <v>37.299999999999997</v>
      </c>
      <c r="Z30">
        <v>72.3</v>
      </c>
      <c r="AA30">
        <v>94</v>
      </c>
      <c r="AB30">
        <v>43.6</v>
      </c>
      <c r="AC30">
        <v>74</v>
      </c>
    </row>
    <row r="31" spans="3:29" x14ac:dyDescent="0.25">
      <c r="C31" t="str">
        <v>2016/1</v>
      </c>
      <c r="D31">
        <v>90.6</v>
      </c>
      <c r="E31">
        <v>84.2</v>
      </c>
      <c r="F31">
        <v>78.7</v>
      </c>
      <c r="G31">
        <v>85.5</v>
      </c>
      <c r="H31">
        <v>48.3</v>
      </c>
      <c r="I31">
        <v>38</v>
      </c>
      <c r="J31">
        <v>41.9</v>
      </c>
      <c r="K31">
        <v>36.1</v>
      </c>
      <c r="L31">
        <v>68.900000000000006</v>
      </c>
      <c r="M31">
        <v>93.6</v>
      </c>
      <c r="N31">
        <v>44.2</v>
      </c>
      <c r="O31">
        <v>74.099999999999994</v>
      </c>
      <c r="Q31" t="s">
        <v>27</v>
      </c>
      <c r="R31">
        <v>90.1</v>
      </c>
      <c r="S31">
        <v>83.5</v>
      </c>
      <c r="T31">
        <v>74.7</v>
      </c>
      <c r="U31">
        <v>86.4</v>
      </c>
      <c r="V31">
        <v>48.5</v>
      </c>
      <c r="W31">
        <v>32.1</v>
      </c>
      <c r="X31">
        <v>42.1</v>
      </c>
      <c r="Y31">
        <v>37.700000000000003</v>
      </c>
      <c r="Z31">
        <v>72.2</v>
      </c>
      <c r="AA31">
        <v>93.2</v>
      </c>
      <c r="AB31">
        <v>43.5</v>
      </c>
      <c r="AC31">
        <v>73.3</v>
      </c>
    </row>
    <row r="32" spans="3:29" x14ac:dyDescent="0.25">
      <c r="C32" t="str">
        <v xml:space="preserve">2016/2 </v>
      </c>
      <c r="D32">
        <v>90.6</v>
      </c>
      <c r="E32">
        <v>80.099999999999994</v>
      </c>
      <c r="F32">
        <v>78.599999999999994</v>
      </c>
      <c r="G32">
        <v>85.7</v>
      </c>
      <c r="H32">
        <v>48.1</v>
      </c>
      <c r="I32">
        <v>39.1</v>
      </c>
      <c r="J32">
        <v>42</v>
      </c>
      <c r="K32">
        <v>33.4</v>
      </c>
      <c r="L32">
        <v>66.599999999999994</v>
      </c>
      <c r="M32">
        <v>91.1</v>
      </c>
      <c r="N32">
        <v>40.200000000000003</v>
      </c>
      <c r="O32">
        <v>71.3</v>
      </c>
      <c r="Q32" t="s">
        <v>28</v>
      </c>
      <c r="R32">
        <v>91.4</v>
      </c>
      <c r="S32">
        <v>81</v>
      </c>
      <c r="T32">
        <v>75.599999999999994</v>
      </c>
      <c r="U32">
        <v>86.8</v>
      </c>
      <c r="V32">
        <v>47.6</v>
      </c>
      <c r="W32">
        <v>30.8</v>
      </c>
      <c r="X32">
        <v>41.6</v>
      </c>
      <c r="Y32">
        <v>36.799999999999997</v>
      </c>
      <c r="Z32">
        <v>69.3</v>
      </c>
      <c r="AA32">
        <v>92.5</v>
      </c>
      <c r="AB32">
        <v>44</v>
      </c>
      <c r="AC32">
        <v>73.3</v>
      </c>
    </row>
    <row r="33" spans="3:29" x14ac:dyDescent="0.25">
      <c r="C33" t="str">
        <v xml:space="preserve">2016/3 </v>
      </c>
      <c r="D33">
        <v>90.4</v>
      </c>
      <c r="E33">
        <v>80.2</v>
      </c>
      <c r="F33">
        <v>80.900000000000006</v>
      </c>
      <c r="G33">
        <v>87.1</v>
      </c>
      <c r="H33">
        <v>48.2</v>
      </c>
      <c r="I33">
        <v>41</v>
      </c>
      <c r="J33">
        <v>41.7</v>
      </c>
      <c r="K33">
        <v>36.6</v>
      </c>
      <c r="L33">
        <v>68.599999999999994</v>
      </c>
      <c r="M33">
        <v>91.9</v>
      </c>
      <c r="N33">
        <v>42.8</v>
      </c>
      <c r="O33">
        <v>69.900000000000006</v>
      </c>
      <c r="Q33" t="s">
        <v>29</v>
      </c>
      <c r="R33">
        <v>91.1</v>
      </c>
      <c r="S33">
        <v>82.3</v>
      </c>
      <c r="T33">
        <v>77.900000000000006</v>
      </c>
      <c r="U33">
        <v>87.4</v>
      </c>
      <c r="V33">
        <v>48.7</v>
      </c>
      <c r="W33">
        <v>36.9</v>
      </c>
      <c r="X33">
        <v>43.1</v>
      </c>
      <c r="Y33">
        <v>39.1</v>
      </c>
      <c r="Z33">
        <v>70</v>
      </c>
      <c r="AA33">
        <v>92.5</v>
      </c>
      <c r="AB33">
        <v>42.8</v>
      </c>
      <c r="AC33">
        <v>71.599999999999994</v>
      </c>
    </row>
    <row r="34" spans="3:29" x14ac:dyDescent="0.25">
      <c r="C34" t="str">
        <v xml:space="preserve">2016/4 </v>
      </c>
      <c r="D34">
        <v>89</v>
      </c>
      <c r="E34">
        <v>81.400000000000006</v>
      </c>
      <c r="F34">
        <v>76.5</v>
      </c>
      <c r="G34">
        <v>86.4</v>
      </c>
      <c r="H34">
        <v>46.5</v>
      </c>
      <c r="I34">
        <v>39.799999999999997</v>
      </c>
      <c r="J34">
        <v>41.5</v>
      </c>
      <c r="K34">
        <v>36</v>
      </c>
      <c r="L34">
        <v>70.5</v>
      </c>
      <c r="M34">
        <v>94.3</v>
      </c>
      <c r="N34">
        <v>44.9</v>
      </c>
      <c r="O34">
        <v>69.8</v>
      </c>
      <c r="Q34" t="s">
        <v>22</v>
      </c>
      <c r="R34">
        <v>90.6</v>
      </c>
      <c r="S34">
        <v>84.2</v>
      </c>
      <c r="T34">
        <v>78.7</v>
      </c>
      <c r="U34">
        <v>85.5</v>
      </c>
      <c r="V34">
        <v>48.3</v>
      </c>
      <c r="W34">
        <v>38</v>
      </c>
      <c r="X34">
        <v>41.9</v>
      </c>
      <c r="Y34">
        <v>36.1</v>
      </c>
      <c r="Z34">
        <v>68.900000000000006</v>
      </c>
      <c r="AA34">
        <v>93.6</v>
      </c>
      <c r="AB34">
        <v>44.2</v>
      </c>
      <c r="AC34">
        <v>74.099999999999994</v>
      </c>
    </row>
    <row r="35" spans="3:29" x14ac:dyDescent="0.25">
      <c r="C35" t="str">
        <v xml:space="preserve">2015/1 </v>
      </c>
      <c r="D35">
        <v>91.5</v>
      </c>
      <c r="E35">
        <v>85</v>
      </c>
      <c r="F35">
        <v>75.099999999999994</v>
      </c>
      <c r="G35">
        <v>86.5</v>
      </c>
      <c r="H35">
        <v>49</v>
      </c>
      <c r="I35">
        <v>30.4</v>
      </c>
      <c r="J35">
        <v>39.1</v>
      </c>
      <c r="K35">
        <v>37.299999999999997</v>
      </c>
      <c r="L35">
        <v>72.3</v>
      </c>
      <c r="M35">
        <v>94</v>
      </c>
      <c r="N35">
        <v>43.6</v>
      </c>
      <c r="O35">
        <v>74</v>
      </c>
      <c r="Q35" t="s">
        <v>23</v>
      </c>
      <c r="R35">
        <v>90.6</v>
      </c>
      <c r="S35">
        <v>80.099999999999994</v>
      </c>
      <c r="T35">
        <v>78.599999999999994</v>
      </c>
      <c r="U35">
        <v>85.7</v>
      </c>
      <c r="V35">
        <v>48.1</v>
      </c>
      <c r="W35">
        <v>39.1</v>
      </c>
      <c r="X35">
        <v>42</v>
      </c>
      <c r="Y35">
        <v>33.4</v>
      </c>
      <c r="Z35">
        <v>66.599999999999994</v>
      </c>
      <c r="AA35">
        <v>91.1</v>
      </c>
      <c r="AB35">
        <v>40.200000000000003</v>
      </c>
      <c r="AC35">
        <v>71.3</v>
      </c>
    </row>
    <row r="36" spans="3:29" x14ac:dyDescent="0.25">
      <c r="C36" t="str">
        <v xml:space="preserve">2015/2 </v>
      </c>
      <c r="D36">
        <v>90.1</v>
      </c>
      <c r="E36">
        <v>83.5</v>
      </c>
      <c r="F36">
        <v>74.7</v>
      </c>
      <c r="G36">
        <v>86.4</v>
      </c>
      <c r="H36">
        <v>48.5</v>
      </c>
      <c r="I36">
        <v>32.1</v>
      </c>
      <c r="J36">
        <v>42.1</v>
      </c>
      <c r="K36">
        <v>37.700000000000003</v>
      </c>
      <c r="L36">
        <v>72.2</v>
      </c>
      <c r="M36">
        <v>93.2</v>
      </c>
      <c r="N36">
        <v>43.5</v>
      </c>
      <c r="O36">
        <v>73.3</v>
      </c>
      <c r="Q36" t="s">
        <v>24</v>
      </c>
      <c r="R36">
        <v>90.4</v>
      </c>
      <c r="S36">
        <v>80.2</v>
      </c>
      <c r="T36">
        <v>80.900000000000006</v>
      </c>
      <c r="U36">
        <v>87.1</v>
      </c>
      <c r="V36">
        <v>48.2</v>
      </c>
      <c r="W36">
        <v>41</v>
      </c>
      <c r="X36">
        <v>41.7</v>
      </c>
      <c r="Y36">
        <v>36.6</v>
      </c>
      <c r="Z36">
        <v>68.599999999999994</v>
      </c>
      <c r="AA36">
        <v>91.9</v>
      </c>
      <c r="AB36">
        <v>42.8</v>
      </c>
      <c r="AC36">
        <v>69.900000000000006</v>
      </c>
    </row>
    <row r="37" spans="3:29" x14ac:dyDescent="0.25">
      <c r="C37" t="str">
        <v xml:space="preserve">2015/3 </v>
      </c>
      <c r="D37">
        <v>91.4</v>
      </c>
      <c r="E37">
        <v>81</v>
      </c>
      <c r="F37">
        <v>75.599999999999994</v>
      </c>
      <c r="G37">
        <v>86.8</v>
      </c>
      <c r="H37">
        <v>47.6</v>
      </c>
      <c r="I37">
        <v>30.8</v>
      </c>
      <c r="J37">
        <v>41.6</v>
      </c>
      <c r="K37">
        <v>36.799999999999997</v>
      </c>
      <c r="L37">
        <v>69.3</v>
      </c>
      <c r="M37">
        <v>92.5</v>
      </c>
      <c r="N37">
        <v>44</v>
      </c>
      <c r="O37">
        <v>73.3</v>
      </c>
      <c r="Q37" t="s">
        <v>25</v>
      </c>
      <c r="R37">
        <v>89</v>
      </c>
      <c r="S37">
        <v>81.400000000000006</v>
      </c>
      <c r="T37">
        <v>76.5</v>
      </c>
      <c r="U37">
        <v>86.4</v>
      </c>
      <c r="V37">
        <v>46.5</v>
      </c>
      <c r="W37">
        <v>39.799999999999997</v>
      </c>
      <c r="X37">
        <v>41.5</v>
      </c>
      <c r="Y37">
        <v>36</v>
      </c>
      <c r="Z37">
        <v>70.5</v>
      </c>
      <c r="AA37">
        <v>94.3</v>
      </c>
      <c r="AB37">
        <v>44.9</v>
      </c>
      <c r="AC37">
        <v>69.8</v>
      </c>
    </row>
    <row r="38" spans="3:29" x14ac:dyDescent="0.25">
      <c r="C38" t="str">
        <v xml:space="preserve">2015/4 </v>
      </c>
      <c r="D38">
        <v>91.1</v>
      </c>
      <c r="E38">
        <v>82.3</v>
      </c>
      <c r="F38">
        <v>77.900000000000006</v>
      </c>
      <c r="G38">
        <v>87.4</v>
      </c>
      <c r="H38">
        <v>48.7</v>
      </c>
      <c r="I38">
        <v>36.9</v>
      </c>
      <c r="J38">
        <v>43.1</v>
      </c>
      <c r="K38">
        <v>39.1</v>
      </c>
      <c r="L38">
        <v>70</v>
      </c>
      <c r="M38">
        <v>92.5</v>
      </c>
      <c r="N38">
        <v>42.8</v>
      </c>
      <c r="O38">
        <v>71.599999999999994</v>
      </c>
      <c r="Q38" t="s">
        <v>18</v>
      </c>
      <c r="R38">
        <v>89.8</v>
      </c>
      <c r="S38">
        <v>81.3</v>
      </c>
      <c r="T38">
        <v>79.900000000000006</v>
      </c>
      <c r="U38">
        <v>86</v>
      </c>
      <c r="V38">
        <v>51.5</v>
      </c>
      <c r="W38">
        <v>39.299999999999997</v>
      </c>
      <c r="X38">
        <v>41.1</v>
      </c>
      <c r="Y38">
        <v>33.6</v>
      </c>
      <c r="Z38">
        <v>71.8</v>
      </c>
      <c r="AA38">
        <v>94.1</v>
      </c>
      <c r="AB38">
        <v>42.3</v>
      </c>
      <c r="AC38">
        <v>68.599999999999994</v>
      </c>
    </row>
    <row r="39" spans="3:29" x14ac:dyDescent="0.25">
      <c r="C39" t="str">
        <v>2014/1</v>
      </c>
      <c r="D39">
        <v>91.8</v>
      </c>
      <c r="E39">
        <v>82.5</v>
      </c>
      <c r="F39">
        <v>73.900000000000006</v>
      </c>
      <c r="G39">
        <v>86.6</v>
      </c>
      <c r="H39">
        <v>46.2</v>
      </c>
      <c r="I39">
        <v>30.5</v>
      </c>
      <c r="J39">
        <v>35.6</v>
      </c>
      <c r="K39">
        <v>39.1</v>
      </c>
      <c r="L39">
        <v>73.8</v>
      </c>
      <c r="M39">
        <v>94.2</v>
      </c>
      <c r="N39">
        <v>41.2</v>
      </c>
      <c r="O39">
        <v>74.3</v>
      </c>
      <c r="Q39" t="s">
        <v>19</v>
      </c>
      <c r="R39">
        <v>89.9</v>
      </c>
      <c r="S39">
        <v>83</v>
      </c>
      <c r="T39">
        <v>74.5</v>
      </c>
      <c r="U39">
        <v>88.8</v>
      </c>
      <c r="V39">
        <v>47.8</v>
      </c>
      <c r="W39">
        <v>35.200000000000003</v>
      </c>
      <c r="X39">
        <v>46.5</v>
      </c>
      <c r="Y39">
        <v>38.700000000000003</v>
      </c>
      <c r="Z39">
        <v>76.3</v>
      </c>
      <c r="AA39">
        <v>97.7</v>
      </c>
      <c r="AB39">
        <v>50</v>
      </c>
      <c r="AC39">
        <v>70.2</v>
      </c>
    </row>
    <row r="40" spans="3:29" x14ac:dyDescent="0.25">
      <c r="C40" t="str">
        <v xml:space="preserve">2014/2 </v>
      </c>
      <c r="D40">
        <v>91.5</v>
      </c>
      <c r="E40">
        <v>83.3</v>
      </c>
      <c r="F40">
        <v>72.3</v>
      </c>
      <c r="G40">
        <v>86.3</v>
      </c>
      <c r="H40">
        <v>49.1</v>
      </c>
      <c r="I40">
        <v>30.5</v>
      </c>
      <c r="J40">
        <v>37.200000000000003</v>
      </c>
      <c r="K40">
        <v>39.700000000000003</v>
      </c>
      <c r="L40">
        <v>71</v>
      </c>
      <c r="M40">
        <v>93.7</v>
      </c>
      <c r="N40">
        <v>43.1</v>
      </c>
      <c r="O40">
        <v>74.8</v>
      </c>
      <c r="Q40" t="s">
        <v>20</v>
      </c>
      <c r="R40">
        <v>89.8</v>
      </c>
      <c r="S40">
        <v>80.5</v>
      </c>
      <c r="T40">
        <v>81.2</v>
      </c>
      <c r="U40">
        <v>83.8</v>
      </c>
      <c r="V40">
        <v>48</v>
      </c>
      <c r="W40">
        <v>39.4</v>
      </c>
      <c r="X40">
        <v>48.6</v>
      </c>
      <c r="Y40">
        <v>41.3</v>
      </c>
      <c r="Z40">
        <v>73.099999999999994</v>
      </c>
      <c r="AA40">
        <v>92.8</v>
      </c>
      <c r="AB40">
        <v>48.1</v>
      </c>
      <c r="AC40">
        <v>70.3</v>
      </c>
    </row>
    <row r="41" spans="3:29" x14ac:dyDescent="0.25">
      <c r="C41" t="str">
        <v xml:space="preserve">2014/3 </v>
      </c>
      <c r="D41">
        <v>91.3</v>
      </c>
      <c r="E41">
        <v>84.4</v>
      </c>
      <c r="F41">
        <v>72.5</v>
      </c>
      <c r="G41">
        <v>85.8</v>
      </c>
      <c r="H41">
        <v>49.6</v>
      </c>
      <c r="I41">
        <v>30.5</v>
      </c>
      <c r="J41">
        <v>39.200000000000003</v>
      </c>
      <c r="K41">
        <v>39.299999999999997</v>
      </c>
      <c r="L41">
        <v>71.900000000000006</v>
      </c>
      <c r="M41">
        <v>93.8</v>
      </c>
      <c r="N41">
        <v>43</v>
      </c>
      <c r="O41">
        <v>74.400000000000006</v>
      </c>
      <c r="Q41" t="s">
        <v>21</v>
      </c>
      <c r="R41">
        <v>89.5</v>
      </c>
      <c r="S41">
        <v>82.3</v>
      </c>
      <c r="T41">
        <v>79.7</v>
      </c>
      <c r="U41">
        <v>83</v>
      </c>
      <c r="V41">
        <v>50.7</v>
      </c>
      <c r="W41">
        <v>41.8</v>
      </c>
      <c r="X41">
        <v>48.7</v>
      </c>
      <c r="Y41">
        <v>42.7</v>
      </c>
      <c r="Z41">
        <v>74.5</v>
      </c>
      <c r="AA41">
        <v>94</v>
      </c>
      <c r="AB41">
        <v>51.3</v>
      </c>
      <c r="AC41">
        <v>72.3</v>
      </c>
    </row>
    <row r="42" spans="3:29" x14ac:dyDescent="0.25">
      <c r="C42" t="str">
        <v xml:space="preserve">2014/4 </v>
      </c>
      <c r="D42">
        <v>92.5</v>
      </c>
      <c r="E42">
        <v>83.3</v>
      </c>
      <c r="F42">
        <v>74.099999999999994</v>
      </c>
      <c r="G42">
        <v>87.6</v>
      </c>
      <c r="H42">
        <v>48.5</v>
      </c>
      <c r="I42">
        <v>29.6</v>
      </c>
      <c r="J42">
        <v>36.9</v>
      </c>
      <c r="K42">
        <v>38.799999999999997</v>
      </c>
      <c r="L42">
        <v>70.099999999999994</v>
      </c>
      <c r="M42">
        <v>92.8</v>
      </c>
      <c r="N42">
        <v>40.799999999999997</v>
      </c>
      <c r="O42">
        <v>72.2</v>
      </c>
      <c r="Q42" t="s">
        <v>13</v>
      </c>
      <c r="R42">
        <v>90.3</v>
      </c>
      <c r="S42">
        <v>84.4</v>
      </c>
      <c r="T42">
        <v>84</v>
      </c>
      <c r="U42">
        <v>85.7</v>
      </c>
      <c r="V42">
        <v>53.8</v>
      </c>
      <c r="W42">
        <v>44.9</v>
      </c>
      <c r="X42">
        <v>47.4</v>
      </c>
      <c r="Y42">
        <v>39.6</v>
      </c>
      <c r="Z42">
        <v>77.3</v>
      </c>
      <c r="AA42">
        <v>98.3</v>
      </c>
      <c r="AB42">
        <v>54.6</v>
      </c>
      <c r="AC42">
        <v>71.8</v>
      </c>
    </row>
    <row r="43" spans="3:29" x14ac:dyDescent="0.25">
      <c r="C43" t="str">
        <v xml:space="preserve">2013/1 </v>
      </c>
      <c r="D43">
        <v>93.5</v>
      </c>
      <c r="E43">
        <v>86.9</v>
      </c>
      <c r="F43">
        <v>74</v>
      </c>
      <c r="G43">
        <v>89.4</v>
      </c>
      <c r="H43">
        <v>47.3</v>
      </c>
      <c r="I43">
        <v>31.6</v>
      </c>
      <c r="J43">
        <v>34.1</v>
      </c>
      <c r="K43">
        <v>40.5</v>
      </c>
      <c r="L43">
        <v>76</v>
      </c>
      <c r="M43">
        <v>96.1</v>
      </c>
      <c r="N43">
        <v>44.7</v>
      </c>
      <c r="O43">
        <v>76.900000000000006</v>
      </c>
      <c r="Q43" t="s">
        <v>15</v>
      </c>
      <c r="R43">
        <v>89</v>
      </c>
      <c r="S43">
        <v>82.4</v>
      </c>
      <c r="T43">
        <v>83.1</v>
      </c>
      <c r="U43">
        <v>85.6</v>
      </c>
      <c r="V43">
        <v>52.1</v>
      </c>
      <c r="W43">
        <v>43.2</v>
      </c>
      <c r="X43">
        <v>46.8</v>
      </c>
      <c r="Y43">
        <v>40.799999999999997</v>
      </c>
      <c r="Z43">
        <v>78</v>
      </c>
      <c r="AA43">
        <v>97.3</v>
      </c>
      <c r="AB43">
        <v>52.1</v>
      </c>
      <c r="AC43">
        <v>67.3</v>
      </c>
    </row>
    <row r="44" spans="3:29" x14ac:dyDescent="0.25">
      <c r="C44" t="str">
        <v xml:space="preserve">2013/2 </v>
      </c>
      <c r="D44">
        <v>91.1</v>
      </c>
      <c r="E44">
        <v>85.1</v>
      </c>
      <c r="F44">
        <v>70.5</v>
      </c>
      <c r="G44">
        <v>87</v>
      </c>
      <c r="H44">
        <v>46.9</v>
      </c>
      <c r="I44">
        <v>27.6</v>
      </c>
      <c r="J44">
        <v>34.6</v>
      </c>
      <c r="K44">
        <v>36.700000000000003</v>
      </c>
      <c r="L44">
        <v>72.2</v>
      </c>
      <c r="M44">
        <v>94.4</v>
      </c>
      <c r="N44">
        <v>41.1</v>
      </c>
      <c r="O44">
        <v>72.900000000000006</v>
      </c>
      <c r="Q44" t="s">
        <v>16</v>
      </c>
      <c r="R44">
        <v>89.8</v>
      </c>
      <c r="S44">
        <v>81.099999999999994</v>
      </c>
      <c r="T44">
        <v>82.7</v>
      </c>
      <c r="U44">
        <v>82.1</v>
      </c>
      <c r="V44">
        <v>49.6</v>
      </c>
      <c r="W44">
        <v>38.700000000000003</v>
      </c>
      <c r="X44">
        <v>49.9</v>
      </c>
      <c r="Y44">
        <v>40.700000000000003</v>
      </c>
      <c r="Z44">
        <v>73</v>
      </c>
      <c r="AA44">
        <v>98</v>
      </c>
      <c r="AB44">
        <v>48.2</v>
      </c>
      <c r="AC44">
        <v>66.400000000000006</v>
      </c>
    </row>
    <row r="45" spans="3:29" x14ac:dyDescent="0.25">
      <c r="C45" t="str">
        <v xml:space="preserve">2013/3 </v>
      </c>
      <c r="D45">
        <v>91.3</v>
      </c>
      <c r="E45">
        <v>83.8</v>
      </c>
      <c r="F45">
        <v>72.7</v>
      </c>
      <c r="G45">
        <v>87</v>
      </c>
      <c r="H45">
        <v>44.8</v>
      </c>
      <c r="I45">
        <v>29.6</v>
      </c>
      <c r="J45">
        <v>34.6</v>
      </c>
      <c r="K45">
        <v>39.5</v>
      </c>
      <c r="L45">
        <v>72.099999999999994</v>
      </c>
      <c r="M45">
        <v>94.7</v>
      </c>
      <c r="N45">
        <v>39.9</v>
      </c>
      <c r="O45">
        <v>73.5</v>
      </c>
      <c r="Q45" t="s">
        <v>17</v>
      </c>
      <c r="R45">
        <v>90.3</v>
      </c>
      <c r="S45">
        <v>82.4</v>
      </c>
      <c r="T45">
        <v>82.4</v>
      </c>
      <c r="U45">
        <v>85.6</v>
      </c>
      <c r="V45">
        <v>52.9</v>
      </c>
      <c r="W45">
        <v>42.5</v>
      </c>
      <c r="X45">
        <v>51.6</v>
      </c>
      <c r="Y45">
        <v>44.2</v>
      </c>
      <c r="Z45">
        <v>76.900000000000006</v>
      </c>
      <c r="AA45">
        <v>98.1</v>
      </c>
      <c r="AB45">
        <v>53.6</v>
      </c>
      <c r="AC45">
        <v>70.3</v>
      </c>
    </row>
    <row r="46" spans="3:29" x14ac:dyDescent="0.25">
      <c r="C46" t="str">
        <v xml:space="preserve">2013/4 </v>
      </c>
      <c r="D46">
        <v>93.2</v>
      </c>
      <c r="E46">
        <v>82.9</v>
      </c>
      <c r="F46">
        <v>73.7</v>
      </c>
      <c r="G46">
        <v>88.3</v>
      </c>
      <c r="H46">
        <v>46.7</v>
      </c>
      <c r="I46">
        <v>32.700000000000003</v>
      </c>
      <c r="J46">
        <v>36.5</v>
      </c>
      <c r="K46">
        <v>39.9</v>
      </c>
      <c r="L46">
        <v>73.3</v>
      </c>
      <c r="M46">
        <v>92.6</v>
      </c>
      <c r="N46">
        <v>41.1</v>
      </c>
      <c r="O46">
        <v>74.3</v>
      </c>
      <c r="Q46" t="s">
        <v>14</v>
      </c>
      <c r="R46">
        <v>89.4</v>
      </c>
      <c r="S46">
        <v>82.7</v>
      </c>
      <c r="T46">
        <v>80.2</v>
      </c>
      <c r="U46">
        <v>82.8</v>
      </c>
      <c r="V46">
        <v>51.2</v>
      </c>
      <c r="W46">
        <v>42.5</v>
      </c>
      <c r="X46">
        <v>50.5</v>
      </c>
      <c r="Y46">
        <v>45.7</v>
      </c>
      <c r="Z46">
        <v>75.400000000000006</v>
      </c>
      <c r="AA46">
        <v>96.9</v>
      </c>
      <c r="AB46">
        <v>49.5</v>
      </c>
      <c r="AC46">
        <v>68</v>
      </c>
    </row>
    <row r="56" spans="3:28" x14ac:dyDescent="0.25">
      <c r="C56" t="s">
        <v>95</v>
      </c>
    </row>
    <row r="57" spans="3:28" x14ac:dyDescent="0.25">
      <c r="C57" t="s">
        <v>96</v>
      </c>
    </row>
    <row r="59" spans="3:28" x14ac:dyDescent="0.25">
      <c r="C59" t="s">
        <v>97</v>
      </c>
    </row>
    <row r="61" spans="3:28" x14ac:dyDescent="0.25">
      <c r="D61" t="s">
        <v>0</v>
      </c>
    </row>
    <row r="62" spans="3:28" x14ac:dyDescent="0.25">
      <c r="D62" t="s">
        <v>98</v>
      </c>
      <c r="E62" t="s">
        <v>99</v>
      </c>
      <c r="F62" t="s">
        <v>100</v>
      </c>
      <c r="G62" t="s">
        <v>101</v>
      </c>
      <c r="H62" t="s">
        <v>102</v>
      </c>
      <c r="I62" t="s">
        <v>103</v>
      </c>
      <c r="J62" t="s">
        <v>104</v>
      </c>
      <c r="K62" t="s">
        <v>105</v>
      </c>
      <c r="L62" t="s">
        <v>106</v>
      </c>
      <c r="M62" t="s">
        <v>107</v>
      </c>
      <c r="N62" t="s">
        <v>108</v>
      </c>
      <c r="O62" t="s">
        <v>109</v>
      </c>
      <c r="P62" t="s">
        <v>110</v>
      </c>
      <c r="Q62" t="s">
        <v>111</v>
      </c>
      <c r="R62" t="s">
        <v>112</v>
      </c>
      <c r="S62" t="s">
        <v>113</v>
      </c>
      <c r="T62" t="s">
        <v>114</v>
      </c>
      <c r="U62" t="s">
        <v>115</v>
      </c>
      <c r="V62" t="s">
        <v>116</v>
      </c>
      <c r="W62" t="s">
        <v>117</v>
      </c>
      <c r="X62" t="s">
        <v>118</v>
      </c>
      <c r="Y62" t="s">
        <v>119</v>
      </c>
      <c r="Z62" t="s">
        <v>120</v>
      </c>
      <c r="AA62" t="s">
        <v>121</v>
      </c>
      <c r="AB62" t="s">
        <v>122</v>
      </c>
    </row>
    <row r="63" spans="3:28" x14ac:dyDescent="0.25">
      <c r="C63" t="s">
        <v>123</v>
      </c>
      <c r="D63">
        <v>68</v>
      </c>
      <c r="E63">
        <v>71.8</v>
      </c>
      <c r="F63">
        <v>67.3</v>
      </c>
      <c r="G63">
        <v>66.400000000000006</v>
      </c>
      <c r="H63">
        <v>70.3</v>
      </c>
      <c r="I63">
        <v>68.599999999999994</v>
      </c>
      <c r="J63">
        <v>70.2</v>
      </c>
      <c r="K63">
        <v>70.3</v>
      </c>
      <c r="L63">
        <v>72.3</v>
      </c>
      <c r="M63">
        <v>74.099999999999994</v>
      </c>
      <c r="N63">
        <v>71.3</v>
      </c>
      <c r="O63">
        <v>69.900000000000006</v>
      </c>
      <c r="P63">
        <v>69.8</v>
      </c>
      <c r="Q63">
        <v>74</v>
      </c>
      <c r="R63">
        <v>73.3</v>
      </c>
      <c r="S63">
        <v>73.3</v>
      </c>
      <c r="T63">
        <v>71.599999999999994</v>
      </c>
      <c r="U63">
        <v>74.3</v>
      </c>
      <c r="V63">
        <v>74.8</v>
      </c>
      <c r="W63">
        <v>74.400000000000006</v>
      </c>
      <c r="X63">
        <v>72.2</v>
      </c>
      <c r="Y63">
        <v>76.900000000000006</v>
      </c>
      <c r="Z63">
        <v>72.900000000000006</v>
      </c>
      <c r="AA63">
        <v>73.5</v>
      </c>
      <c r="AB63">
        <v>74.3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dataframe</vt:lpstr>
      <vt:lpstr>backFull</vt:lpstr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Savchenko Danylo</dc:creator>
  <cp:lastModifiedBy>Savchenko Danylo</cp:lastModifiedBy>
  <dcterms:created xsi:type="dcterms:W3CDTF">2015-06-05T18:19:34Z</dcterms:created>
  <dcterms:modified xsi:type="dcterms:W3CDTF">2019-07-15T10:25:34Z</dcterms:modified>
</cp:coreProperties>
</file>