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hit\Desktop\Data Analytics Bootcamp\Module 1\"/>
    </mc:Choice>
  </mc:AlternateContent>
  <xr:revisionPtr revIDLastSave="0" documentId="13_ncr:1_{90DE5BC2-7F11-4818-BB53-48998C2E8EDC}" xr6:coauthVersionLast="47" xr6:coauthVersionMax="47" xr10:uidLastSave="{00000000-0000-0000-0000-000000000000}"/>
  <bookViews>
    <workbookView xWindow="-108" yWindow="-108" windowWidth="23256" windowHeight="12456" tabRatio="824" activeTab="4" xr2:uid="{00000000-000D-0000-FFFF-FFFF00000000}"/>
  </bookViews>
  <sheets>
    <sheet name="Crowdfunding" sheetId="1" r:id="rId1"/>
    <sheet name="Analyzing Per Category" sheetId="2" r:id="rId2"/>
    <sheet name="Analyzing by SubCategory" sheetId="3" r:id="rId3"/>
    <sheet name="Month vs. Outcome Count" sheetId="8" r:id="rId4"/>
    <sheet name="Goal vs project success" sheetId="9" r:id="rId5"/>
    <sheet name="Successful outcome" sheetId="10" r:id="rId6"/>
    <sheet name="Failed outcome" sheetId="12" r:id="rId7"/>
    <sheet name="Summary of Stats" sheetId="13" r:id="rId8"/>
  </sheets>
  <definedNames>
    <definedName name="_xlnm._FilterDatabase" localSheetId="0" hidden="1">Crowdfunding!$A$1:$T$1001</definedName>
    <definedName name="_xlnm._FilterDatabase" localSheetId="6" hidden="1">'Failed outcome'!$A$1:$B$1001</definedName>
    <definedName name="_xlnm._FilterDatabase" localSheetId="5" hidden="1">'Successful outcome'!$A$1:$B$1001</definedName>
  </definedNames>
  <calcPr calcId="191029"/>
  <pivotCaches>
    <pivotCache cacheId="2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3" l="1"/>
  <c r="K6" i="13"/>
  <c r="K5" i="13"/>
  <c r="K4" i="13"/>
  <c r="K3" i="13"/>
  <c r="K2" i="13"/>
  <c r="E7" i="13"/>
  <c r="E6" i="13"/>
  <c r="E5" i="13"/>
  <c r="E4" i="13"/>
  <c r="E3" i="13"/>
  <c r="E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2" i="12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2" i="10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D2" i="9"/>
  <c r="C2" i="9"/>
  <c r="B13" i="9"/>
  <c r="E13" i="9" s="1"/>
  <c r="B12" i="9"/>
  <c r="E12" i="9" s="1"/>
  <c r="B11" i="9"/>
  <c r="B10" i="9"/>
  <c r="B9" i="9"/>
  <c r="B8" i="9"/>
  <c r="B7" i="9"/>
  <c r="B6" i="9"/>
  <c r="B5" i="9"/>
  <c r="B4" i="9"/>
  <c r="B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R2" i="1"/>
  <c r="Q2" i="1"/>
  <c r="H9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9" l="1"/>
  <c r="H2" i="9" s="1"/>
  <c r="E6" i="9"/>
  <c r="F6" i="9" s="1"/>
  <c r="G2" i="9"/>
  <c r="H6" i="9"/>
  <c r="E3" i="9"/>
  <c r="H3" i="9" s="1"/>
  <c r="E5" i="9"/>
  <c r="H5" i="9" s="1"/>
  <c r="E7" i="9"/>
  <c r="H7" i="9" s="1"/>
  <c r="G3" i="9"/>
  <c r="G6" i="9"/>
  <c r="G7" i="9"/>
  <c r="H12" i="9"/>
  <c r="H13" i="9"/>
  <c r="G12" i="9"/>
  <c r="G13" i="9"/>
  <c r="E11" i="9"/>
  <c r="G11" i="9" s="1"/>
  <c r="E10" i="9"/>
  <c r="F10" i="9" s="1"/>
  <c r="E9" i="9"/>
  <c r="F9" i="9" s="1"/>
  <c r="E8" i="9"/>
  <c r="F8" i="9" s="1"/>
  <c r="F3" i="9"/>
  <c r="E4" i="9"/>
  <c r="G4" i="9" s="1"/>
  <c r="F2" i="9"/>
  <c r="F13" i="9"/>
  <c r="F12" i="9"/>
  <c r="G9" i="9" l="1"/>
  <c r="G5" i="9"/>
  <c r="F7" i="9"/>
  <c r="F5" i="9"/>
  <c r="G10" i="9"/>
  <c r="G8" i="9"/>
  <c r="F11" i="9"/>
  <c r="H10" i="9"/>
  <c r="F4" i="9"/>
  <c r="H4" i="9"/>
  <c r="H11" i="9"/>
  <c r="H9" i="9"/>
  <c r="H8" i="9"/>
</calcChain>
</file>

<file path=xl/sharedStrings.xml><?xml version="1.0" encoding="utf-8"?>
<sst xmlns="http://schemas.openxmlformats.org/spreadsheetml/2006/main" count="7071" uniqueCount="2117">
  <si>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</si>
  <si>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</si>
  <si>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</si>
  <si>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</si>
  <si>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</si>
  <si>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</si>
  <si>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</si>
  <si>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</si>
  <si>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</si>
  <si>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</si>
  <si>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</si>
  <si>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</si>
  <si>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</si>
  <si>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</si>
  <si>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</si>
  <si>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</si>
  <si>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</si>
  <si>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</si>
  <si>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</si>
  <si>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</si>
  <si>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</si>
  <si>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</si>
  <si>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</si>
  <si>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</si>
  <si>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</si>
  <si>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</si>
  <si>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</si>
  <si>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</si>
  <si>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</si>
  <si>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</si>
  <si>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</si>
  <si>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</si>
  <si>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</si>
  <si>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</si>
  <si>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</si>
  <si>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</si>
  <si>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</si>
  <si>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</si>
  <si>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</si>
  <si>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</si>
  <si>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</si>
  <si>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</si>
  <si>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</si>
  <si>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</si>
  <si>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</si>
  <si>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</si>
  <si>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</si>
  <si>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</si>
  <si>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</si>
  <si>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</si>
  <si>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</si>
  <si>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</si>
  <si>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</si>
  <si>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</si>
  <si>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</si>
  <si>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</si>
  <si>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</si>
  <si>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</si>
  <si>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</si>
  <si>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</si>
  <si>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</si>
  <si>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</si>
  <si>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</si>
  <si>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</si>
  <si>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</si>
  <si>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</si>
  <si>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</si>
  <si>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</si>
  <si>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</si>
  <si>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</si>
  <si>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</si>
  <si>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</si>
  <si>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</si>
  <si>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</si>
  <si>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</si>
  <si>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</si>
  <si>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</si>
  <si>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</si>
  <si>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</si>
  <si>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</si>
  <si>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</si>
  <si>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</si>
  <si>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</si>
  <si>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</si>
  <si>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</si>
  <si>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</si>
  <si>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</si>
  <si>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</si>
  <si>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</si>
  <si>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</si>
  <si>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</si>
  <si>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</si>
  <si>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</si>
  <si>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</si>
  <si>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</si>
  <si>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</si>
  <si>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</si>
  <si>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</si>
  <si>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</si>
  <si>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</si>
  <si>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</si>
  <si>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</si>
  <si>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</si>
  <si>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</si>
  <si>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</si>
  <si>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</si>
  <si>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</si>
  <si>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</si>
  <si>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</si>
  <si>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</si>
  <si>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</si>
  <si>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</si>
  <si>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</si>
  <si>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</si>
  <si>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</si>
  <si>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</si>
  <si>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</si>
  <si>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</si>
  <si>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</si>
  <si>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</si>
  <si>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</si>
  <si>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</si>
  <si>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</si>
  <si>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</si>
  <si>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</si>
  <si>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</si>
  <si>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</si>
  <si>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</si>
  <si>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</si>
  <si>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</si>
  <si>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</si>
  <si>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</si>
  <si>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</si>
  <si>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</si>
  <si>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</si>
  <si>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</si>
  <si>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</si>
  <si>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</si>
  <si>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</si>
  <si>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</si>
  <si>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</si>
  <si>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</si>
  <si>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</si>
  <si>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</si>
  <si>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</si>
  <si>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</si>
  <si>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</si>
  <si>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</si>
  <si>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</si>
  <si>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</si>
  <si>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</si>
  <si>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</si>
  <si>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</si>
  <si>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</si>
  <si>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</si>
  <si>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</si>
  <si>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</si>
  <si>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</si>
  <si>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</si>
  <si>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</si>
  <si>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</si>
  <si>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</si>
  <si>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</si>
  <si>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</si>
  <si>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</si>
  <si>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</si>
  <si>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</si>
  <si>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</si>
  <si>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</si>
  <si>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</si>
  <si>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</si>
  <si>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</si>
  <si>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</si>
  <si>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</si>
  <si>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</si>
  <si>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</si>
  <si>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</si>
  <si>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</si>
  <si>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</si>
  <si>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</si>
  <si>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</si>
  <si>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</si>
  <si>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</si>
  <si>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</si>
  <si>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</si>
  <si>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</si>
  <si>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</si>
  <si>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</si>
  <si>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</si>
  <si>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</si>
  <si>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</si>
  <si>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</si>
  <si>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</si>
  <si>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</si>
  <si>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</si>
  <si>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</si>
  <si>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</si>
  <si>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</si>
  <si>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</si>
  <si>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</si>
  <si>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</si>
  <si>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</si>
  <si>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</si>
  <si>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</si>
  <si>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</si>
  <si>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</si>
  <si>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</si>
  <si>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</si>
  <si>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</si>
  <si>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</si>
  <si>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</si>
  <si>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</si>
  <si>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</si>
  <si>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</si>
  <si>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</si>
  <si>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</si>
  <si>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</si>
  <si>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</si>
  <si>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</si>
  <si>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</si>
  <si>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</si>
  <si>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</si>
  <si>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</si>
  <si>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</si>
  <si>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</si>
  <si>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</si>
  <si>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</si>
  <si>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</si>
  <si>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</si>
  <si>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</si>
  <si>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</si>
  <si>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</si>
  <si>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</si>
  <si>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</si>
  <si>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</si>
  <si>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</si>
  <si>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</si>
  <si>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</si>
  <si>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</si>
  <si>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</si>
  <si>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</si>
  <si>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</si>
  <si>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</si>
  <si>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</si>
  <si>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</si>
  <si>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</si>
  <si>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</si>
  <si>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</si>
  <si>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</si>
  <si>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</si>
  <si>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</si>
  <si>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</si>
  <si>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</si>
  <si>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</si>
  <si>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</si>
  <si>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</si>
  <si>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</si>
  <si>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</si>
  <si>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</si>
  <si>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</si>
  <si>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</si>
  <si>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</si>
  <si>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</si>
  <si>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</si>
  <si>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</si>
  <si>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</si>
  <si>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</si>
  <si>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</si>
  <si>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</si>
  <si>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</si>
  <si>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</si>
  <si>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</si>
  <si>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</si>
  <si>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</si>
  <si>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</si>
  <si>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</si>
  <si>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</si>
  <si>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</si>
  <si>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</si>
  <si>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</si>
  <si>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</si>
  <si>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</si>
  <si>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</si>
  <si>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</si>
  <si>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</si>
  <si>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</si>
  <si>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</si>
  <si>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</si>
  <si>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</si>
  <si>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</si>
  <si>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</si>
  <si>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</si>
  <si>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</si>
  <si>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</si>
  <si>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</si>
  <si>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</si>
  <si>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</si>
  <si>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</si>
  <si>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</si>
  <si>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</si>
  <si>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</si>
  <si>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</si>
  <si>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</si>
  <si>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</si>
  <si>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</si>
  <si>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</si>
  <si>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</si>
  <si>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</si>
  <si>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</si>
  <si>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</si>
  <si>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</si>
  <si>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</si>
  <si>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</si>
  <si>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</si>
  <si>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</si>
  <si>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</si>
  <si>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</si>
  <si>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</si>
  <si>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</si>
  <si>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</si>
  <si>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</si>
  <si>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</si>
  <si>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</si>
  <si>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</si>
  <si>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</si>
  <si>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</si>
  <si>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</si>
  <si>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</si>
  <si>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</si>
  <si>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</si>
  <si>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</si>
  <si>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</si>
  <si>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</si>
  <si>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</si>
  <si>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</si>
  <si>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</si>
  <si>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</si>
  <si>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</si>
  <si>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</si>
  <si>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</si>
  <si>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</si>
  <si>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</si>
  <si>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</si>
  <si>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</si>
  <si>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</si>
  <si>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</si>
  <si>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</si>
  <si>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</si>
  <si>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</si>
  <si>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</si>
  <si>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</si>
  <si>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</si>
  <si>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</si>
  <si>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</si>
  <si>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</si>
  <si>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</si>
  <si>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</si>
  <si>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</si>
  <si>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</si>
  <si>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</si>
  <si>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</si>
  <si>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</si>
  <si>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</si>
  <si>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</si>
  <si>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</si>
  <si>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</si>
  <si>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</si>
  <si>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</si>
  <si>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</si>
  <si>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</si>
  <si>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</si>
  <si>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</si>
  <si>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</si>
  <si>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</si>
  <si>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</si>
  <si>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</si>
  <si>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</si>
  <si>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</si>
  <si>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</si>
  <si>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</si>
  <si>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</si>
  <si>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</si>
  <si>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</si>
  <si>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</si>
  <si>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</si>
  <si>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</si>
  <si>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</si>
  <si>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</si>
  <si>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</si>
  <si>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</si>
  <si>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</si>
  <si>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</si>
  <si>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</si>
  <si>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</si>
  <si>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</si>
  <si>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</si>
  <si>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</si>
  <si>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</si>
  <si>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</si>
  <si>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</si>
  <si>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</si>
  <si>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</si>
  <si>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</si>
  <si>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</si>
  <si>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</si>
  <si>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</si>
  <si>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</si>
  <si>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</si>
  <si>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</si>
  <si>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</si>
  <si>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</si>
  <si>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</si>
  <si>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</si>
  <si>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</si>
  <si>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</si>
  <si>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</si>
  <si>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</si>
  <si>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</si>
  <si>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</si>
  <si>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</si>
  <si>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</si>
  <si>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</si>
  <si>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</si>
  <si>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</si>
  <si>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</si>
  <si>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</si>
  <si>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</si>
  <si>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</si>
  <si>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</si>
  <si>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</si>
  <si>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</si>
  <si>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</si>
  <si>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</si>
  <si>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</si>
  <si>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</si>
  <si>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</si>
  <si>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</si>
  <si>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</si>
  <si>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</si>
  <si>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</si>
  <si>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</si>
  <si>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</si>
  <si>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</si>
  <si>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</si>
  <si>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</si>
  <si>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</si>
  <si>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</si>
  <si>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</si>
  <si>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</si>
  <si>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</si>
  <si>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</si>
  <si>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</si>
  <si>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</si>
  <si>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</si>
  <si>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</si>
  <si>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</si>
  <si>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</si>
  <si>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</si>
  <si>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</si>
  <si>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</si>
  <si>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</si>
  <si>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</si>
  <si>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</si>
  <si>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</si>
  <si>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</si>
  <si>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</si>
  <si>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</si>
  <si>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</si>
  <si>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</si>
  <si>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</si>
  <si>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</si>
  <si>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</si>
  <si>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</si>
  <si>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</si>
  <si>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</si>
  <si>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</si>
  <si>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</si>
  <si>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</si>
  <si>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</si>
  <si>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</si>
  <si>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</si>
  <si>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</si>
  <si>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</si>
  <si>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</si>
  <si>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</si>
  <si>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</si>
  <si>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</si>
  <si>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</si>
  <si>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</si>
  <si>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</si>
  <si>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</si>
  <si>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</si>
  <si>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</si>
  <si>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</si>
  <si>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</si>
  <si>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</si>
  <si>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</si>
  <si>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</si>
  <si>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</si>
  <si>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</si>
  <si>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</si>
  <si>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</si>
  <si>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</si>
  <si>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</si>
  <si>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</si>
  <si>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</si>
  <si>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</si>
  <si>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</si>
  <si>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</si>
  <si>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</si>
  <si>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</si>
  <si>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</si>
  <si>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</si>
  <si>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</si>
  <si>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</si>
  <si>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</si>
  <si>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</si>
  <si>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</si>
  <si>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</si>
  <si>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</si>
  <si>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</si>
  <si>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</si>
  <si>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</si>
  <si>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</si>
  <si>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</si>
  <si>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</si>
  <si>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</si>
  <si>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</si>
  <si>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</si>
  <si>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</si>
  <si>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</si>
  <si>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</si>
  <si>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</si>
  <si>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</si>
  <si>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</si>
  <si>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</si>
  <si>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</si>
  <si>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</si>
  <si>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</si>
  <si>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</si>
  <si>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</si>
  <si>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</si>
  <si>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</si>
  <si>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</si>
  <si>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</si>
  <si>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</si>
  <si>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</si>
  <si>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</si>
  <si>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</si>
  <si>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</si>
  <si>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</si>
  <si>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</si>
  <si>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</si>
  <si>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</si>
  <si>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</si>
  <si>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</si>
  <si>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</si>
  <si>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</si>
  <si>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</si>
  <si>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</si>
  <si>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</si>
  <si>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</si>
  <si>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</si>
  <si>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</si>
  <si>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</si>
  <si>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</si>
  <si>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</si>
  <si>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</si>
  <si>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</si>
  <si>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</si>
  <si>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</si>
  <si>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</si>
  <si>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</si>
  <si>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</si>
  <si>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</si>
  <si>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</si>
  <si>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</si>
  <si>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</si>
  <si>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</si>
  <si>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</si>
  <si>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</si>
  <si>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</si>
  <si>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</si>
  <si>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</si>
  <si>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</si>
  <si>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</si>
  <si>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</si>
  <si>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</si>
  <si>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</si>
  <si>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</si>
  <si>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</si>
  <si>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</si>
  <si>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</si>
  <si>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</si>
  <si>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</si>
  <si>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</si>
  <si>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</si>
  <si>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</si>
  <si>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</si>
  <si>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</si>
  <si>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</si>
  <si>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</si>
  <si>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</si>
  <si>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</si>
  <si>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</si>
  <si>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</si>
  <si>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</si>
  <si>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</si>
  <si>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</si>
  <si>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</si>
  <si>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</si>
  <si>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</si>
  <si>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</si>
  <si>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</si>
  <si>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</si>
  <si>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</si>
  <si>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</si>
  <si>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</si>
  <si>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</si>
  <si>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</si>
  <si>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</si>
  <si>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</si>
  <si>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</si>
  <si>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</si>
  <si>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</si>
  <si>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</si>
  <si>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</si>
  <si>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</si>
  <si>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</si>
  <si>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</si>
  <si>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</si>
  <si>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</si>
  <si>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</si>
  <si>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</si>
  <si>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</si>
  <si>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</si>
  <si>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</si>
  <si>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</si>
  <si>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</si>
  <si>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</si>
  <si>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</si>
  <si>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</si>
  <si>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</si>
  <si>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</si>
  <si>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</si>
  <si>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</si>
  <si>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</si>
  <si>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</si>
  <si>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</si>
  <si>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</si>
  <si>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</si>
  <si>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</si>
  <si>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</si>
  <si>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</si>
  <si>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</si>
  <si>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</si>
  <si>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</si>
  <si>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</si>
  <si>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</si>
  <si>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</si>
  <si>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</si>
  <si>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</si>
  <si>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</si>
  <si>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</si>
  <si>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</si>
  <si>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</si>
  <si>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</si>
  <si>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</si>
  <si>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</si>
  <si>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</si>
  <si>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</si>
  <si>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</si>
  <si>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</si>
  <si>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</si>
  <si>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</si>
  <si>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</si>
  <si>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</si>
  <si>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</si>
  <si>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</si>
  <si>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</si>
  <si>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</si>
  <si>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</si>
  <si>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</si>
  <si>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</si>
  <si>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</si>
  <si>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</si>
  <si>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</si>
  <si>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</si>
  <si>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</si>
  <si>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</si>
  <si>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</si>
  <si>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</si>
  <si>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</si>
  <si>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</si>
  <si>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</si>
  <si>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</si>
  <si>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</si>
  <si>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</si>
  <si>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</si>
  <si>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</si>
  <si>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</si>
  <si>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</si>
  <si>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</si>
  <si>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</si>
  <si>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</si>
  <si>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</si>
  <si>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</si>
  <si>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</si>
  <si>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</si>
  <si>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</si>
  <si>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</si>
  <si>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</si>
  <si>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</si>
  <si>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</si>
  <si>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</si>
  <si>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</si>
  <si>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</si>
  <si>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</si>
  <si>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</si>
  <si>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</si>
  <si>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</si>
  <si>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</si>
  <si>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</si>
  <si>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</si>
  <si>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</si>
  <si>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</si>
  <si>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</si>
  <si>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</si>
  <si>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</si>
  <si>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</si>
  <si>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</si>
  <si>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</si>
  <si>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</si>
  <si>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</si>
  <si>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</si>
  <si>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</si>
  <si>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</si>
  <si>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</si>
  <si>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</si>
  <si>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</si>
  <si>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</si>
  <si>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</si>
  <si>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</si>
  <si>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</si>
  <si>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</si>
  <si>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</si>
  <si>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</si>
  <si>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</si>
  <si>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</si>
  <si>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</si>
  <si>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</si>
  <si>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</si>
  <si>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</si>
  <si>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</si>
  <si>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</si>
  <si>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</si>
  <si>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</si>
  <si>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</si>
  <si>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</si>
  <si>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</si>
  <si>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</si>
  <si>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</si>
  <si>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</si>
  <si>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</si>
  <si>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</si>
  <si>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</si>
  <si>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</si>
  <si>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</si>
  <si>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</si>
  <si>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</si>
  <si>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</si>
  <si>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</si>
  <si>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</si>
  <si>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</si>
  <si>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</si>
  <si>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</si>
  <si>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</si>
  <si>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</si>
  <si>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</si>
  <si>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</si>
  <si>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</si>
  <si>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</si>
  <si>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</si>
  <si>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</si>
  <si>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</si>
  <si>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</si>
  <si>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</si>
  <si>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</si>
  <si>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</si>
  <si>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</si>
  <si>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</si>
  <si>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</si>
  <si>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</si>
  <si>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</si>
  <si>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</si>
  <si>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</si>
  <si>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</si>
  <si>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</si>
  <si>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</si>
  <si>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</si>
  <si>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</si>
  <si>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</si>
  <si>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</si>
  <si>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</si>
  <si>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</si>
  <si>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</si>
  <si>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</si>
  <si>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</si>
  <si>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</si>
  <si>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</si>
  <si>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</si>
  <si>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</si>
  <si>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</si>
  <si>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</si>
  <si>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</si>
  <si>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</si>
  <si>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</si>
  <si>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</si>
  <si>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</si>
  <si>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</si>
  <si>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</si>
  <si>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</si>
  <si>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</si>
  <si>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</si>
  <si>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</si>
  <si>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</si>
  <si>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</si>
  <si>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</si>
  <si>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</si>
  <si>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</si>
  <si>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</si>
  <si>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</si>
  <si>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</si>
  <si>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</si>
  <si>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</si>
  <si>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</si>
  <si>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</si>
  <si>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</si>
  <si>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</si>
  <si>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</si>
  <si>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</si>
  <si>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</si>
  <si>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</si>
  <si>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</si>
  <si>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</si>
  <si>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</si>
  <si>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</si>
  <si>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</si>
  <si>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</si>
  <si>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</si>
  <si>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</si>
  <si>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</si>
  <si>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</si>
  <si>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</si>
  <si>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</si>
  <si>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</si>
  <si>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</si>
  <si>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</si>
  <si>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</si>
  <si>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</si>
  <si>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</si>
  <si>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</si>
  <si>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</si>
  <si>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</si>
  <si>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</si>
  <si>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</si>
  <si>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</si>
  <si>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</si>
  <si>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</si>
  <si>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</si>
  <si>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</si>
  <si>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</si>
  <si>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</si>
  <si>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</si>
  <si>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</si>
  <si>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</si>
  <si>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</si>
  <si>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</si>
  <si>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</si>
  <si>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</si>
  <si>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</si>
  <si>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</si>
  <si>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</si>
  <si>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</si>
  <si>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</si>
  <si>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</si>
  <si>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</si>
  <si>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</si>
  <si>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</si>
  <si>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</si>
  <si>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</si>
  <si>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</si>
  <si>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</si>
  <si>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</si>
  <si>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</si>
  <si>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</si>
  <si>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</si>
  <si>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</si>
  <si>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</si>
  <si>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</si>
  <si>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</si>
  <si>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</si>
  <si>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</si>
  <si>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</si>
  <si>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</si>
  <si>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</si>
  <si>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</si>
  <si>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</si>
  <si>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</si>
  <si>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</si>
  <si>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</si>
  <si>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</si>
  <si>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</si>
  <si>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</si>
  <si>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</si>
  <si>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</si>
  <si>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</si>
  <si>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</si>
  <si>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</si>
  <si>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</si>
  <si>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</si>
  <si>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</si>
  <si>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</si>
  <si>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</si>
  <si>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</si>
  <si>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</si>
  <si>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</si>
  <si>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</si>
  <si>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</si>
  <si>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</si>
  <si>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</si>
  <si>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</si>
  <si>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</si>
  <si>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</si>
  <si>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</si>
  <si>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</si>
  <si>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</si>
  <si>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</si>
  <si>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</si>
  <si>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</si>
  <si>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</si>
  <si>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</si>
  <si>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</si>
  <si>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</si>
  <si>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</si>
  <si>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</si>
  <si>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</si>
  <si>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</si>
  <si>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</si>
  <si>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</si>
  <si>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</si>
  <si>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</si>
  <si>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</si>
  <si>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</si>
  <si>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</si>
  <si>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</si>
  <si>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</si>
  <si>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</si>
  <si>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</si>
  <si>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</si>
  <si>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</si>
  <si>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</si>
  <si>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</si>
  <si>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</si>
  <si>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</si>
  <si>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</si>
  <si>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</si>
  <si>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</si>
  <si>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</si>
  <si>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</si>
  <si>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</si>
  <si>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</si>
  <si>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</si>
  <si>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</si>
  <si>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</si>
  <si>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</si>
  <si>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</si>
  <si>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</si>
  <si>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</si>
  <si>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</si>
  <si>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</si>
  <si>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</si>
  <si>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</si>
  <si>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</si>
  <si>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</si>
  <si>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</si>
  <si>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</si>
  <si>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</si>
  <si>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</si>
  <si>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</si>
  <si>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</si>
  <si>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</si>
  <si>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</si>
  <si>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</si>
  <si>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</si>
  <si>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</si>
  <si>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</si>
  <si>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</si>
  <si>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</si>
  <si>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</si>
  <si>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</si>
  <si>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</si>
  <si>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</si>
  <si>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</si>
  <si>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</si>
  <si>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</si>
  <si>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</si>
  <si>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</si>
  <si>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</si>
  <si>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</si>
  <si>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</si>
  <si>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</si>
  <si>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</si>
  <si>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</si>
  <si>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</si>
  <si>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</si>
  <si>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</si>
  <si>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</si>
  <si>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</si>
  <si>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</si>
  <si>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</si>
  <si>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</si>
  <si>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</si>
  <si>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</si>
  <si>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</si>
  <si>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</si>
  <si>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</si>
  <si>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</si>
  <si>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</si>
  <si>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</si>
  <si>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</si>
  <si>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</si>
  <si>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</si>
  <si>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</si>
  <si>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</si>
  <si>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</si>
  <si>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</si>
  <si>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</si>
  <si>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</si>
  <si>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</si>
  <si>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</si>
  <si>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</si>
  <si>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</si>
  <si>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</si>
  <si>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</si>
  <si>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</si>
  <si>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</si>
  <si>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</si>
  <si>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</si>
  <si>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</si>
  <si>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</si>
  <si>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</si>
  <si>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</si>
  <si>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</si>
  <si>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</si>
  <si>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</si>
  <si>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</si>
  <si>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</si>
  <si>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</si>
  <si>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</si>
  <si>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</si>
  <si>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</si>
  <si>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</si>
  <si>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</si>
  <si>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</si>
  <si>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</si>
  <si>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</si>
  <si>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</si>
  <si>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</si>
  <si>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</si>
  <si>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</si>
  <si>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</si>
  <si>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</si>
  <si>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</si>
  <si>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</si>
  <si>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</si>
  <si>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</si>
  <si>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</si>
  <si>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</si>
  <si>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</si>
  <si>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</si>
  <si>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</si>
  <si>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</si>
  <si>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</si>
  <si>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</si>
  <si>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</si>
  <si>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</si>
  <si>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</si>
  <si>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</si>
  <si>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</si>
  <si>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</si>
  <si>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</si>
  <si>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</si>
  <si>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</si>
  <si>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</si>
  <si>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</si>
  <si>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</si>
  <si>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</si>
  <si>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</si>
  <si>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</si>
  <si>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</si>
  <si>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</si>
  <si>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</si>
  <si>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</si>
  <si>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</si>
  <si>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</si>
  <si>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</si>
  <si>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</si>
  <si>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</si>
  <si>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</si>
  <si>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</si>
  <si>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</si>
  <si>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</si>
  <si>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</si>
  <si>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</si>
  <si>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</si>
  <si>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</si>
  <si>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</si>
  <si>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</si>
  <si>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</si>
  <si>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</si>
  <si>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</si>
  <si>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</si>
  <si>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</si>
  <si>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</si>
  <si>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</si>
  <si>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</si>
  <si>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</si>
  <si>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</si>
  <si>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</si>
  <si>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</si>
  <si>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</si>
  <si>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</si>
  <si>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</si>
  <si>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</si>
  <si>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</si>
  <si>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</si>
  <si>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</si>
  <si>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</si>
  <si>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</si>
  <si>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</si>
  <si>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</si>
  <si>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</si>
  <si>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</si>
  <si>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</si>
  <si>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</si>
  <si>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</si>
  <si>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</si>
  <si>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</si>
  <si>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</si>
  <si>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</si>
  <si>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</si>
  <si>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</si>
  <si>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</si>
  <si>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</si>
  <si>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</si>
  <si>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</si>
  <si>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</si>
  <si>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</si>
  <si>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</si>
  <si>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</si>
  <si>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</si>
  <si>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</si>
  <si>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</si>
  <si>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</si>
  <si>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</si>
  <si>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</si>
  <si>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</si>
  <si>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</si>
  <si>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</si>
  <si>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</si>
  <si>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</si>
  <si>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</si>
  <si>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</si>
  <si>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</si>
  <si>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</si>
  <si>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</si>
  <si>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</si>
  <si>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</si>
  <si>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</si>
  <si>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</si>
  <si>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</si>
  <si>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</si>
  <si>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</si>
  <si>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</si>
  <si>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</si>
  <si>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</si>
  <si>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</si>
  <si>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</si>
  <si>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</si>
  <si>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</si>
  <si>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</si>
  <si>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</si>
  <si>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</si>
  <si>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</si>
  <si>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</si>
  <si>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</si>
  <si>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</si>
  <si>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</si>
  <si>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</si>
  <si>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</si>
  <si>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</si>
  <si>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</si>
  <si>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</si>
  <si>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</si>
  <si>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</si>
  <si>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</si>
  <si>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</si>
  <si>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</si>
  <si>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</si>
  <si>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</si>
  <si>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</si>
  <si>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</si>
  <si>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</si>
  <si>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</si>
  <si>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</si>
  <si>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</si>
  <si>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</si>
  <si>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</si>
  <si>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</si>
  <si>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</si>
  <si>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</si>
  <si>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</si>
  <si>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</si>
  <si>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</si>
  <si>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</si>
  <si>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</si>
  <si>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</si>
  <si>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</si>
  <si>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</si>
  <si>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</si>
  <si>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</si>
  <si>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</si>
  <si>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</si>
  <si>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</si>
  <si>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</si>
  <si>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</si>
  <si>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</si>
  <si>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</si>
  <si>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</si>
  <si>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</si>
  <si>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</si>
  <si>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</si>
  <si>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</si>
  <si>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</si>
  <si>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</si>
  <si>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</si>
  <si>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</si>
  <si>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</si>
  <si>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</si>
  <si>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</si>
  <si>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</si>
  <si>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</si>
  <si>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</si>
  <si>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</si>
  <si>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</si>
  <si>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</si>
  <si>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</si>
  <si>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</si>
  <si>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</si>
  <si>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</si>
  <si>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</si>
  <si>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</si>
  <si>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</si>
  <si>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</si>
  <si>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</si>
  <si>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</si>
  <si>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</si>
  <si>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</si>
  <si>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</si>
  <si>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</si>
  <si>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</si>
  <si>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</si>
  <si>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</si>
  <si>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</si>
  <si>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</si>
  <si>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</si>
  <si>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</si>
  <si>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</si>
  <si>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</si>
  <si>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</si>
  <si>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</si>
  <si>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</si>
  <si>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</si>
  <si>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</si>
  <si>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</si>
  <si>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</si>
  <si>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</si>
  <si>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</si>
  <si>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</si>
  <si>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</si>
  <si>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</si>
  <si>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</si>
  <si>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</si>
  <si>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</si>
  <si>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</si>
  <si>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</si>
  <si>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</si>
  <si>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</si>
  <si>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</si>
  <si>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</si>
  <si>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</si>
  <si>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</si>
  <si>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</si>
  <si>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</si>
  <si>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</si>
  <si>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</si>
  <si>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</si>
  <si>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</si>
  <si>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</si>
  <si>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</si>
  <si>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</si>
  <si>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</si>
  <si>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</si>
  <si>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</si>
  <si>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</si>
  <si>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</si>
  <si>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</si>
  <si>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</si>
  <si>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</si>
  <si>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</si>
  <si>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</si>
  <si>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</si>
  <si>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</si>
  <si>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</si>
  <si>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</si>
  <si>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</si>
  <si>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</si>
  <si>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</si>
  <si>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</si>
  <si>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</si>
  <si>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</si>
  <si>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</si>
  <si>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</si>
  <si>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</si>
  <si>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</si>
  <si>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</si>
  <si>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</si>
  <si>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</si>
  <si>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</si>
  <si>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</si>
  <si>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</si>
  <si>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</si>
  <si>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</si>
  <si>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</si>
  <si>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</si>
  <si>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</si>
  <si>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</si>
  <si>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</si>
  <si>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</si>
  <si>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</si>
  <si>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</si>
  <si>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</si>
  <si>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</si>
  <si>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</si>
  <si>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</si>
  <si>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</si>
  <si>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</si>
  <si>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</si>
  <si>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</si>
  <si>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</si>
  <si>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</si>
  <si>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</si>
  <si>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</si>
  <si>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</si>
  <si>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</si>
  <si>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</si>
  <si>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</si>
  <si>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</si>
  <si>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</si>
  <si>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</si>
  <si>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</si>
  <si>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</si>
  <si>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</si>
  <si>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</si>
  <si>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</si>
  <si>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</si>
  <si>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</si>
  <si>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</si>
  <si>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</si>
  <si>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</si>
  <si>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</si>
  <si>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</si>
  <si>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</si>
  <si>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</si>
  <si>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</si>
  <si>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</si>
  <si>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</si>
  <si>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</si>
  <si>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</si>
  <si>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</si>
  <si>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</si>
  <si>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</si>
  <si>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</si>
  <si>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</si>
  <si>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</si>
  <si>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</si>
  <si>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</si>
  <si>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</si>
  <si>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</si>
  <si>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</si>
  <si>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</si>
  <si>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</si>
  <si>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</si>
  <si>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</si>
  <si>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</si>
  <si>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</si>
  <si>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</si>
  <si>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</si>
  <si>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</si>
  <si>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</si>
  <si>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</si>
  <si>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</si>
  <si>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</si>
  <si>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</si>
  <si>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</si>
  <si>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</si>
  <si>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</si>
  <si>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</si>
  <si>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</si>
  <si>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</si>
  <si>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</si>
  <si>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</si>
  <si>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</si>
  <si>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</si>
  <si>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</si>
  <si>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</si>
  <si>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</si>
  <si>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</si>
  <si>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</si>
  <si>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</si>
  <si>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</si>
  <si>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</si>
  <si>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</si>
  <si>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</si>
  <si>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</si>
  <si>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</si>
  <si>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</si>
  <si>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</si>
  <si>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</si>
  <si>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</si>
  <si>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</si>
  <si>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</si>
  <si>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</si>
  <si>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</si>
  <si>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</si>
  <si>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</si>
  <si>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</si>
  <si>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</si>
  <si>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</si>
  <si>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</si>
  <si>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</si>
  <si>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</si>
  <si>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</si>
  <si>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</si>
  <si>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</si>
  <si>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</si>
  <si>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</si>
  <si>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</si>
  <si>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</si>
  <si>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</si>
  <si>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</si>
  <si>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</si>
  <si>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</si>
  <si>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</si>
  <si>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</si>
  <si>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</si>
  <si>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</si>
  <si>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</si>
  <si>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</si>
  <si>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</si>
  <si>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</si>
  <si>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</si>
  <si>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</si>
  <si>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</si>
  <si>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</si>
  <si>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</si>
  <si>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</si>
  <si>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</si>
  <si>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</si>
  <si>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</si>
  <si>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</si>
  <si>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</si>
  <si>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</si>
  <si>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</si>
  <si>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</si>
  <si>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</si>
  <si>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</si>
  <si>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</si>
  <si>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</si>
  <si>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</si>
  <si>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</si>
  <si>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</si>
  <si>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</si>
  <si>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</si>
  <si>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</si>
  <si>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</si>
  <si>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</si>
  <si>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</si>
  <si>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</si>
  <si>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</si>
  <si>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</si>
  <si>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</si>
  <si>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</si>
  <si>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</si>
  <si>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</si>
  <si>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</si>
  <si>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</si>
  <si>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</si>
  <si>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</si>
  <si>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</si>
  <si>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</si>
  <si>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</si>
  <si>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</si>
  <si>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</si>
  <si>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</si>
  <si>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</si>
  <si>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</si>
  <si>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</si>
  <si>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</si>
  <si>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</si>
  <si>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</si>
  <si>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</si>
  <si>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</si>
  <si>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</si>
  <si>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</si>
  <si>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</si>
  <si>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</si>
  <si>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</si>
  <si>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</si>
  <si>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</si>
  <si>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</si>
  <si>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</si>
  <si>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</si>
  <si>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</si>
  <si>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</si>
  <si>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</si>
  <si>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</si>
  <si>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</si>
  <si>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</si>
  <si>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</si>
  <si>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</si>
  <si>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</si>
  <si>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</si>
  <si>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</si>
  <si>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</si>
  <si>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</si>
  <si>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</si>
  <si>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</si>
  <si>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</si>
  <si>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</si>
  <si>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</si>
  <si>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</si>
  <si>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</si>
  <si>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</si>
  <si>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</si>
  <si>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</si>
  <si>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</si>
  <si>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</si>
  <si>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</si>
  <si>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</si>
  <si>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</si>
  <si>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</si>
  <si>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</si>
  <si>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</si>
  <si>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</si>
  <si>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</si>
  <si>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</si>
  <si>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</si>
  <si>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</si>
  <si>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</si>
  <si>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</si>
  <si>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</si>
  <si>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</si>
  <si>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</si>
  <si>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</si>
  <si>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</si>
  <si>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</si>
  <si>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</si>
  <si>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</si>
  <si>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</si>
  <si>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</si>
  <si>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</si>
  <si>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</si>
  <si>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</si>
  <si>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</si>
  <si>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</si>
  <si>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</si>
  <si>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</si>
  <si>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</si>
  <si>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</si>
  <si>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</si>
  <si>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</si>
  <si>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</si>
  <si>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</si>
  <si>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</si>
  <si>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</si>
  <si>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</si>
  <si>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</si>
  <si>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</si>
  <si>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</si>
  <si>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</si>
  <si>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</si>
  <si>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</si>
  <si>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</si>
  <si>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</si>
  <si>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</si>
  <si>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</si>
  <si>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</si>
  <si>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</si>
  <si>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</si>
  <si>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</si>
  <si>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</si>
  <si>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</si>
  <si>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</si>
  <si>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</si>
  <si>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</si>
  <si>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</si>
  <si>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</si>
  <si>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</si>
  <si>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</si>
  <si>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</si>
  <si>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</si>
  <si>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</si>
  <si>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</si>
  <si>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</si>
  <si>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</si>
  <si>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</si>
  <si>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</si>
  <si>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</si>
  <si>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</si>
  <si>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</si>
  <si>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</si>
  <si>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</si>
  <si>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</si>
  <si>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</si>
  <si>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</si>
  <si>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</si>
  <si>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</si>
  <si>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</si>
  <si>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</si>
  <si>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</si>
  <si>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</si>
  <si>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</si>
  <si>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</si>
  <si>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</si>
  <si>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</si>
  <si>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</si>
  <si>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</si>
  <si>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</si>
  <si>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</si>
  <si>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</si>
  <si>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</si>
  <si>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</si>
  <si>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</si>
  <si>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</si>
  <si>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</si>
  <si>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</si>
  <si>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</si>
  <si>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</si>
  <si>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</si>
  <si>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</si>
  <si>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</si>
  <si>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</si>
  <si>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</si>
  <si>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</si>
  <si>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</si>
  <si>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</si>
  <si>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</si>
  <si>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</si>
  <si>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</si>
  <si>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</si>
  <si>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</si>
  <si>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</si>
  <si>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</si>
  <si>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</si>
  <si>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</si>
  <si>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</si>
  <si>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</si>
  <si>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</si>
  <si>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</si>
  <si>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</si>
  <si>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</si>
  <si>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</si>
  <si>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</si>
  <si>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</si>
  <si>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</si>
  <si>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</si>
  <si>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</si>
  <si>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</si>
  <si>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</si>
  <si>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</si>
  <si>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</si>
  <si>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</si>
  <si>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</si>
  <si>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</si>
  <si>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</si>
  <si>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</si>
  <si>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</si>
  <si>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</si>
  <si>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</si>
  <si>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</si>
  <si>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</si>
  <si>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</si>
  <si>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</si>
  <si>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</si>
  <si>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</si>
  <si>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</si>
  <si>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</si>
  <si>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</si>
  <si>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</si>
  <si>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</si>
  <si>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</si>
  <si>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</si>
  <si>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</si>
  <si>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</si>
  <si>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</si>
  <si>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</si>
  <si>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</si>
  <si>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</si>
  <si>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</si>
  <si>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</si>
  <si>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</si>
  <si>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</si>
  <si>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</si>
  <si>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</si>
  <si>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</si>
  <si>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</si>
  <si>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</si>
  <si>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</si>
  <si>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</si>
  <si>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</si>
  <si>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</si>
  <si>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</si>
  <si>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</si>
  <si>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</si>
  <si>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</si>
  <si>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</si>
  <si>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</si>
  <si>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</si>
  <si>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</si>
  <si>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</si>
  <si>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</si>
  <si>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</si>
  <si>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</si>
  <si>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</si>
  <si>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</si>
  <si>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</si>
  <si>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</si>
  <si>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</si>
  <si>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</si>
  <si>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</si>
  <si>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</si>
  <si>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</si>
  <si>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</si>
  <si>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</si>
  <si>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</si>
  <si>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</si>
  <si>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</si>
  <si>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</si>
  <si>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</si>
  <si>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</si>
  <si>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</si>
  <si>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</si>
  <si>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</si>
  <si>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</si>
  <si>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</si>
  <si>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</si>
  <si>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</si>
  <si>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</si>
  <si>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</si>
  <si>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</si>
  <si>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</si>
  <si>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</si>
  <si>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</si>
  <si>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</si>
  <si>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</si>
  <si>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</si>
  <si>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</si>
  <si>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</si>
  <si>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</si>
  <si>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</si>
  <si>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</si>
  <si>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</si>
  <si>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</si>
  <si>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</si>
  <si>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</si>
  <si>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</si>
  <si>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</si>
  <si>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</si>
  <si>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</si>
  <si>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</si>
  <si>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</si>
  <si>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</si>
  <si>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</si>
  <si>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</si>
  <si>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</si>
  <si>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</si>
  <si>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</si>
  <si>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</si>
  <si>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</si>
  <si>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</si>
  <si>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</si>
  <si>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</si>
  <si>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</si>
  <si>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</si>
  <si>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</si>
  <si>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</si>
  <si>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</si>
  <si>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</si>
  <si>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</si>
  <si>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</si>
  <si>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</si>
  <si>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</si>
  <si>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</si>
  <si>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</si>
  <si>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</si>
  <si>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</si>
  <si>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</si>
  <si>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</si>
  <si>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</si>
  <si>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</si>
  <si>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</si>
  <si>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</si>
  <si>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</si>
  <si>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</si>
  <si>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</si>
  <si>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</si>
  <si>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</si>
  <si>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</si>
  <si>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</si>
  <si>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</si>
  <si>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</si>
  <si>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</si>
  <si>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</si>
  <si>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</si>
  <si>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</si>
  <si>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</si>
  <si>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</si>
  <si>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</si>
  <si>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</si>
  <si>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</si>
  <si>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</si>
  <si>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</si>
  <si>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</si>
  <si>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</si>
  <si>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</si>
  <si>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</si>
  <si>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</si>
  <si>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</si>
  <si>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</si>
  <si>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</si>
  <si>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</si>
  <si>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</si>
  <si>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</si>
  <si>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</si>
  <si>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</si>
  <si>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</si>
  <si>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</si>
  <si>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</si>
  <si>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</si>
  <si>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</si>
  <si>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</si>
  <si>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</si>
  <si>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</si>
  <si>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</si>
  <si>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</si>
  <si>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</si>
  <si>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</si>
  <si>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</si>
  <si>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</si>
  <si>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</si>
  <si>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</si>
  <si>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</si>
  <si>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</si>
  <si>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</si>
  <si>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</si>
  <si>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</si>
  <si>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</si>
  <si>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</si>
  <si>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</si>
  <si>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</si>
  <si>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</si>
  <si>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</si>
  <si>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</si>
  <si>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</si>
  <si>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</si>
  <si>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</si>
  <si>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</si>
  <si>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</si>
  <si>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</si>
  <si>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</si>
  <si>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</si>
  <si>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</si>
  <si>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</si>
  <si>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</si>
  <si>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</si>
  <si>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</si>
  <si>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</si>
  <si>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</si>
  <si>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</si>
  <si>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</si>
  <si>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</si>
  <si>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</si>
  <si>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</si>
  <si>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</si>
  <si>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</si>
  <si>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</si>
  <si>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</si>
  <si>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</si>
  <si>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</si>
  <si>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</si>
  <si>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</si>
  <si>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</si>
  <si>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</si>
  <si>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</si>
  <si>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</si>
  <si>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</si>
  <si>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</si>
  <si>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</si>
  <si>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</si>
  <si>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</si>
  <si>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</si>
  <si>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</si>
  <si>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</si>
  <si>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</si>
  <si>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</si>
  <si>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</si>
  <si>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</si>
  <si>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</si>
  <si>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</si>
  <si>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</si>
  <si>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</si>
  <si>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</si>
  <si>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</si>
  <si>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</si>
  <si>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</si>
  <si>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</si>
  <si>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</si>
  <si>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</si>
  <si>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</si>
  <si>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</si>
  <si>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</si>
  <si>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</si>
  <si>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</si>
  <si>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</si>
  <si>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</si>
  <si>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</si>
  <si>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</si>
  <si>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</si>
  <si>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</si>
  <si>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</si>
  <si>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</si>
  <si>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</si>
  <si>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</si>
  <si>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</si>
  <si>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</si>
  <si>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</si>
  <si>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</si>
  <si>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</si>
  <si>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</si>
  <si>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</si>
  <si>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</si>
  <si>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</si>
  <si>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</si>
  <si>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</si>
  <si>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</si>
  <si>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</si>
  <si>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</si>
  <si>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</si>
  <si>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</si>
  <si>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</si>
  <si>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</si>
  <si>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</si>
  <si>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</si>
  <si>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</si>
  <si>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</si>
  <si>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</si>
  <si>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</si>
  <si>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</si>
  <si>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</si>
  <si>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</si>
  <si>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</si>
  <si>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</si>
  <si>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</si>
  <si>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</si>
  <si>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</si>
  <si>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</si>
  <si>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</si>
  <si>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</si>
  <si>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</si>
  <si>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</si>
  <si>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</si>
  <si>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</si>
  <si>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</si>
  <si>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</si>
  <si>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</si>
  <si>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</si>
  <si>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</si>
  <si>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</si>
  <si>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</si>
  <si>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</si>
  <si>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</si>
  <si>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</si>
  <si>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</si>
  <si>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</si>
  <si>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</si>
  <si>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</si>
  <si>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</si>
  <si>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</si>
  <si>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</si>
  <si>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</si>
  <si>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</si>
  <si>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</si>
  <si>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</si>
  <si>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</si>
  <si>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</si>
  <si>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</si>
  <si>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</si>
  <si>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</si>
  <si>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</si>
  <si>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</si>
  <si>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</si>
  <si>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</si>
  <si>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</si>
  <si>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</si>
  <si>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</si>
  <si>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</si>
  <si>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</si>
  <si>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</si>
  <si>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</si>
  <si>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</si>
  <si>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</si>
  <si>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</si>
  <si>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</si>
  <si>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Row Labels</t>
  </si>
  <si>
    <t>Grand Total</t>
  </si>
  <si>
    <t>music</t>
  </si>
  <si>
    <t>theater</t>
  </si>
  <si>
    <t>film &amp; video</t>
  </si>
  <si>
    <t>games</t>
  </si>
  <si>
    <t>technology</t>
  </si>
  <si>
    <t>publishing</t>
  </si>
  <si>
    <t>photography</t>
  </si>
  <si>
    <t>journalism</t>
  </si>
  <si>
    <t>Column Labels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</si>
  <si>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</si>
  <si>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</si>
  <si>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</si>
  <si>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</si>
  <si>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</si>
  <si>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</si>
  <si>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</si>
  <si>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</si>
  <si>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</si>
  <si>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</si>
  <si>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</si>
  <si>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</si>
  <si>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</si>
  <si>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</si>
  <si>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</si>
  <si>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</si>
  <si>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</si>
  <si>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</si>
  <si>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</si>
  <si>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</si>
  <si>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</si>
  <si>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</si>
  <si>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</si>
  <si>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</si>
  <si>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</si>
  <si>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</si>
  <si>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</si>
  <si>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</si>
  <si>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</si>
  <si>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</si>
  <si>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</si>
  <si>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</si>
  <si>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</si>
  <si>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</si>
  <si>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</si>
  <si>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</si>
  <si>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</si>
  <si>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</si>
  <si>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</si>
  <si>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</si>
  <si>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</si>
  <si>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</si>
  <si>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</si>
  <si>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</si>
  <si>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</si>
  <si>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</si>
  <si>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</si>
  <si>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</si>
  <si>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</si>
  <si>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</si>
  <si>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</si>
  <si>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</si>
  <si>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</si>
  <si>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</si>
  <si>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</si>
  <si>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</si>
  <si>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</si>
  <si>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</si>
  <si>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</si>
  <si>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</si>
  <si>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outcome-S</t>
  </si>
  <si>
    <t>Backers_count-S</t>
  </si>
  <si>
    <t>Outcome - F</t>
  </si>
  <si>
    <t>Backers_Count</t>
  </si>
  <si>
    <t>Mean</t>
  </si>
  <si>
    <t>Median</t>
  </si>
  <si>
    <t>Minimum Number</t>
  </si>
  <si>
    <t>Maximum Number</t>
  </si>
  <si>
    <t>Variance</t>
  </si>
  <si>
    <t>Std Deviation</t>
  </si>
  <si>
    <t>Summary of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</si>
</sst>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16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AR.xlsx]Analyzing Per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'Analyzing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'Analyzing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3-4F32-A0F8-A4CE35B41ADE}"/>
            </c:ext>
          </c:extLst>
        </c:ser>
        <c:ser>
          <c:idx val="1"/>
          <c:order val="1"/>
          <c:tx>
            <c:strRef>
              <c:f>'Analyzing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'Analyzing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'Analyzing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3-4F32-A0F8-A4CE35B41ADE}"/>
            </c:ext>
          </c:extLst>
        </c:ser>
        <c:ser>
          <c:idx val="2"/>
          <c:order val="2"/>
          <c:tx>
            <c:strRef>
              <c:f>'Analyzing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'Analyzing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'Analyzing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3-4F32-A0F8-A4CE35B41ADE}"/>
            </c:ext>
          </c:extLst>
        </c:ser>
        <c:ser>
          <c:idx val="3"/>
          <c:order val="3"/>
          <c:tx>
            <c:strRef>
              <c:f>'Analyzing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'Analyzing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3-4F32-A0F8-A4CE35B4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11519"/>
        <c:axId val="2075280495"/>
      </c:barChart>
      <c:catAx>
        <c:axId val="15876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0495"/>
        <c:crosses val="autoZero"/>
        <c:auto val="1"/>
        <c:lblAlgn val="ctr"/>
        <c:lblOffset val="100"/>
        <c:noMultiLvlLbl val="0"/>
      </c:catAx>
      <c:valAx>
        <c:axId val="20752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AR.xlsx]Analyzing by 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'Analyzing by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'Analyzing 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'Analyzing by 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522-AD7C-8E5AD7EFD742}"/>
            </c:ext>
          </c:extLst>
        </c:ser>
        <c:ser>
          <c:idx val="1"/>
          <c:order val="1"/>
          <c:tx>
            <c:strRef>
              <c:f>'Analyzing by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'Analyzing 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'Analyzing by 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D-4522-AD7C-8E5AD7EFD742}"/>
            </c:ext>
          </c:extLst>
        </c:ser>
        <c:ser>
          <c:idx val="2"/>
          <c:order val="2"/>
          <c:tx>
            <c:strRef>
              <c:f>'Analyzing by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'Analyzing 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'Analyzing by 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D-4522-AD7C-8E5AD7EFD742}"/>
            </c:ext>
          </c:extLst>
        </c:ser>
        <c:ser>
          <c:idx val="3"/>
          <c:order val="3"/>
          <c:tx>
            <c:strRef>
              <c:f>'Analyzing by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'Analyzing by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'Analyzing by 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D-4522-AD7C-8E5AD7EFD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591951"/>
        <c:axId val="100573135"/>
      </c:barChart>
      <c:catAx>
        <c:axId val="20675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3135"/>
        <c:crosses val="autoZero"/>
        <c:auto val="1"/>
        <c:lblAlgn val="ctr"/>
        <c:lblOffset val="100"/>
        <c:noMultiLvlLbl val="0"/>
      </c:catAx>
      <c:valAx>
        <c:axId val="1005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AR.xlsx]Month vs. Outcome Count!PivotTable2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vs. Outcome Count'!$B$4:$B$5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vs.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vs. Outcome Count'!$B$6:$B$18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602-854B-5D4DE44AE23E}"/>
            </c:ext>
          </c:extLst>
        </c:ser>
        <c:ser>
          <c:idx val="1"/>
          <c:order val="1"/>
          <c:tx>
            <c:strRef>
              <c:f>'Month vs. Outcome Count'!$C$4:$C$5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 vs.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vs. Outcome Count'!$C$6:$C$18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602-854B-5D4DE44AE23E}"/>
            </c:ext>
          </c:extLst>
        </c:ser>
        <c:ser>
          <c:idx val="2"/>
          <c:order val="2"/>
          <c:tx>
            <c:strRef>
              <c:f>'Month vs. Outcome Count'!$D$4:$D$5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'Month vs.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vs. Outcome Count'!$D$6:$D$18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602-854B-5D4DE44AE23E}"/>
            </c:ext>
          </c:extLst>
        </c:ser>
        <c:ser>
          <c:idx val="3"/>
          <c:order val="3"/>
          <c:tx>
            <c:strRef>
              <c:f>'Month vs. Outcome Count'!$E$4:$E$5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 vs. Outcome Count'!$A$6:$A$18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vs. Outcome Count'!$E$6:$E$18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602-854B-5D4DE44A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66207"/>
        <c:axId val="559802063"/>
      </c:lineChart>
      <c:catAx>
        <c:axId val="62276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2063"/>
        <c:crosses val="autoZero"/>
        <c:auto val="1"/>
        <c:lblAlgn val="ctr"/>
        <c:lblOffset val="100"/>
        <c:noMultiLvlLbl val="0"/>
      </c:catAx>
      <c:valAx>
        <c:axId val="559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</a:t>
                </a:r>
                <a:r>
                  <a:rPr lang="en-US" baseline="0"/>
                  <a:t> </a:t>
                </a: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project success'!$F$1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project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project success'!$F$2:$F$13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6-4671-AF6A-63E47254AAEC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vs project success'!$G$1:$G$13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6-4671-AF6A-63E47254AAEC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'Goal vs project success'!$H$1:$H$13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6-4671-AF6A-63E47254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69087"/>
        <c:axId val="1703545263"/>
      </c:lineChart>
      <c:catAx>
        <c:axId val="6227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45263"/>
        <c:crosses val="autoZero"/>
        <c:auto val="1"/>
        <c:lblAlgn val="ctr"/>
        <c:lblOffset val="100"/>
        <c:noMultiLvlLbl val="0"/>
      </c:catAx>
      <c:valAx>
        <c:axId val="17035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140970</xdr:rowOff>
    </xdr:from>
    <xdr:to>
      <xdr:col>17</xdr:col>
      <xdr:colOff>60960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B81BE-A4D1-0794-5986-4D3165AA4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5</xdr:row>
      <xdr:rowOff>72390</xdr:rowOff>
    </xdr:from>
    <xdr:to>
      <xdr:col>17</xdr:col>
      <xdr:colOff>342900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A4085-B224-D3D7-0B9D-1592764F7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3</xdr:row>
      <xdr:rowOff>49530</xdr:rowOff>
    </xdr:from>
    <xdr:to>
      <xdr:col>17</xdr:col>
      <xdr:colOff>83820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CEB0F-EEFD-E403-8D7C-A5988EFB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</xdr:colOff>
      <xdr:row>1</xdr:row>
      <xdr:rowOff>186690</xdr:rowOff>
    </xdr:from>
    <xdr:to>
      <xdr:col>22</xdr:col>
      <xdr:colOff>617220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4500A-CD3B-358D-9145-EE8671A7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thi Raghavan" refreshedDate="45220.405533101854" createdVersion="8" refreshedVersion="8" minRefreshableVersion="3" recordCount="1000" xr:uid="{236E60CF-1556-4DA5-A2D4-43729E215A3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thi Raghavan" refreshedDate="45221.918935648151" createdVersion="8" refreshedVersion="8" minRefreshableVersion="3" recordCount="1000" xr:uid="{6B91E363-1F3F-445F-ACEC-4535E3E06EA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x v="0"/>
    <n v="0"/>
    <x v="0"/>
    <e v="#DIV/0!"/>
    <n v="0"/>
    <x v="0"/>
    <s v="CAD"/>
    <x v="0"/>
    <n v="1450159200"/>
    <b v="0"/>
    <b v="0"/>
    <s v="food/food trucks"/>
    <x v="0"/>
    <x v="0"/>
  </r>
  <r>
    <n v="1"/>
    <x v="1"/>
    <x v="1"/>
    <n v="1400"/>
    <x v="1"/>
    <n v="1040"/>
    <x v="1"/>
    <n v="92.151898734177209"/>
    <n v="158"/>
    <x v="1"/>
    <s v="USD"/>
    <x v="1"/>
    <n v="1408597200"/>
    <b v="0"/>
    <b v="1"/>
    <s v="music/rock"/>
    <x v="1"/>
    <x v="1"/>
  </r>
  <r>
    <n v="2"/>
    <x v="2"/>
    <x v="2"/>
    <n v="108400"/>
    <x v="2"/>
    <n v="131.4787822878229"/>
    <x v="1"/>
    <n v="100.01614035087719"/>
    <n v="1425"/>
    <x v="2"/>
    <s v="AUD"/>
    <x v="2"/>
    <n v="1384840800"/>
    <b v="0"/>
    <b v="0"/>
    <s v="technology/web"/>
    <x v="2"/>
    <x v="2"/>
  </r>
  <r>
    <n v="3"/>
    <x v="3"/>
    <x v="3"/>
    <n v="4200"/>
    <x v="3"/>
    <n v="58.976190476190467"/>
    <x v="0"/>
    <n v="103.20833333333333"/>
    <n v="24"/>
    <x v="1"/>
    <s v="USD"/>
    <x v="3"/>
    <n v="1568955600"/>
    <b v="0"/>
    <b v="0"/>
    <s v="music/rock"/>
    <x v="1"/>
    <x v="1"/>
  </r>
  <r>
    <n v="4"/>
    <x v="4"/>
    <x v="4"/>
    <n v="7600"/>
    <x v="4"/>
    <n v="69.276315789473685"/>
    <x v="0"/>
    <n v="99.339622641509436"/>
    <n v="53"/>
    <x v="1"/>
    <s v="USD"/>
    <x v="4"/>
    <n v="1548309600"/>
    <b v="0"/>
    <b v="0"/>
    <s v="theater/plays"/>
    <x v="3"/>
    <x v="3"/>
  </r>
  <r>
    <n v="5"/>
    <x v="5"/>
    <x v="5"/>
    <n v="7600"/>
    <x v="5"/>
    <n v="173.61842105263159"/>
    <x v="1"/>
    <n v="75.833333333333329"/>
    <n v="174"/>
    <x v="3"/>
    <s v="DKK"/>
    <x v="5"/>
    <n v="1347080400"/>
    <b v="0"/>
    <b v="0"/>
    <s v="theater/plays"/>
    <x v="3"/>
    <x v="3"/>
  </r>
  <r>
    <n v="6"/>
    <x v="6"/>
    <x v="6"/>
    <n v="5200"/>
    <x v="6"/>
    <n v="20.961538461538463"/>
    <x v="0"/>
    <n v="60.555555555555557"/>
    <n v="18"/>
    <x v="4"/>
    <s v="GBP"/>
    <x v="6"/>
    <n v="1505365200"/>
    <b v="0"/>
    <b v="0"/>
    <s v="film &amp; video/documentary"/>
    <x v="4"/>
    <x v="4"/>
  </r>
  <r>
    <n v="7"/>
    <x v="7"/>
    <x v="7"/>
    <n v="4500"/>
    <x v="7"/>
    <n v="327.57777777777778"/>
    <x v="1"/>
    <n v="64.93832599118943"/>
    <n v="227"/>
    <x v="3"/>
    <s v="DKK"/>
    <x v="7"/>
    <n v="1439614800"/>
    <b v="0"/>
    <b v="0"/>
    <s v="theater/plays"/>
    <x v="3"/>
    <x v="3"/>
  </r>
  <r>
    <n v="8"/>
    <x v="8"/>
    <x v="8"/>
    <n v="110100"/>
    <x v="8"/>
    <n v="19.932788374205266"/>
    <x v="2"/>
    <n v="30.997175141242938"/>
    <n v="708"/>
    <x v="3"/>
    <s v="DKK"/>
    <x v="8"/>
    <n v="1281502800"/>
    <b v="0"/>
    <b v="0"/>
    <s v="theater/plays"/>
    <x v="3"/>
    <x v="3"/>
  </r>
  <r>
    <n v="9"/>
    <x v="9"/>
    <x v="9"/>
    <n v="6200"/>
    <x v="9"/>
    <n v="51.741935483870968"/>
    <x v="0"/>
    <n v="72.909090909090907"/>
    <n v="44"/>
    <x v="1"/>
    <s v="USD"/>
    <x v="9"/>
    <n v="1383804000"/>
    <b v="0"/>
    <b v="0"/>
    <s v="music/electric music"/>
    <x v="1"/>
    <x v="5"/>
  </r>
  <r>
    <n v="10"/>
    <x v="10"/>
    <x v="10"/>
    <n v="5200"/>
    <x v="10"/>
    <n v="266.11538461538464"/>
    <x v="1"/>
    <n v="62.9"/>
    <n v="220"/>
    <x v="1"/>
    <s v="USD"/>
    <x v="10"/>
    <n v="1285909200"/>
    <b v="0"/>
    <b v="0"/>
    <s v="film &amp; video/drama"/>
    <x v="4"/>
    <x v="6"/>
  </r>
  <r>
    <n v="11"/>
    <x v="11"/>
    <x v="11"/>
    <n v="6300"/>
    <x v="11"/>
    <n v="48.095238095238095"/>
    <x v="0"/>
    <n v="112.22222222222223"/>
    <n v="27"/>
    <x v="1"/>
    <s v="USD"/>
    <x v="11"/>
    <n v="1285563600"/>
    <b v="0"/>
    <b v="1"/>
    <s v="theater/plays"/>
    <x v="3"/>
    <x v="3"/>
  </r>
  <r>
    <n v="12"/>
    <x v="12"/>
    <x v="12"/>
    <n v="6300"/>
    <x v="12"/>
    <n v="89.349206349206341"/>
    <x v="0"/>
    <n v="102.34545454545454"/>
    <n v="55"/>
    <x v="1"/>
    <s v="USD"/>
    <x v="12"/>
    <n v="1572411600"/>
    <b v="0"/>
    <b v="0"/>
    <s v="film &amp; video/drama"/>
    <x v="4"/>
    <x v="6"/>
  </r>
  <r>
    <n v="13"/>
    <x v="13"/>
    <x v="13"/>
    <n v="4200"/>
    <x v="13"/>
    <n v="245.11904761904765"/>
    <x v="1"/>
    <n v="105.05102040816327"/>
    <n v="98"/>
    <x v="1"/>
    <s v="USD"/>
    <x v="13"/>
    <n v="1466658000"/>
    <b v="0"/>
    <b v="0"/>
    <s v="music/indie rock"/>
    <x v="1"/>
    <x v="7"/>
  </r>
  <r>
    <n v="14"/>
    <x v="14"/>
    <x v="14"/>
    <n v="28200"/>
    <x v="14"/>
    <n v="66.769503546099301"/>
    <x v="0"/>
    <n v="94.144999999999996"/>
    <n v="200"/>
    <x v="1"/>
    <s v="USD"/>
    <x v="14"/>
    <n v="1333342800"/>
    <b v="0"/>
    <b v="0"/>
    <s v="music/indie rock"/>
    <x v="1"/>
    <x v="7"/>
  </r>
  <r>
    <n v="15"/>
    <x v="15"/>
    <x v="15"/>
    <n v="81200"/>
    <x v="15"/>
    <n v="47.307881773399011"/>
    <x v="0"/>
    <n v="84.986725663716811"/>
    <n v="452"/>
    <x v="1"/>
    <s v="USD"/>
    <x v="15"/>
    <n v="1576303200"/>
    <b v="0"/>
    <b v="0"/>
    <s v="technology/wearables"/>
    <x v="2"/>
    <x v="8"/>
  </r>
  <r>
    <n v="16"/>
    <x v="16"/>
    <x v="16"/>
    <n v="1700"/>
    <x v="16"/>
    <n v="649.47058823529414"/>
    <x v="1"/>
    <n v="110.41"/>
    <n v="100"/>
    <x v="1"/>
    <s v="USD"/>
    <x v="16"/>
    <n v="1392271200"/>
    <b v="0"/>
    <b v="0"/>
    <s v="publishing/nonfiction"/>
    <x v="5"/>
    <x v="9"/>
  </r>
  <r>
    <n v="17"/>
    <x v="17"/>
    <x v="17"/>
    <n v="84600"/>
    <x v="17"/>
    <n v="159.39125295508273"/>
    <x v="1"/>
    <n v="107.96236989591674"/>
    <n v="1249"/>
    <x v="1"/>
    <s v="USD"/>
    <x v="17"/>
    <n v="1294898400"/>
    <b v="0"/>
    <b v="0"/>
    <s v="film &amp; video/animation"/>
    <x v="4"/>
    <x v="10"/>
  </r>
  <r>
    <n v="18"/>
    <x v="18"/>
    <x v="18"/>
    <n v="9100"/>
    <x v="18"/>
    <n v="66.912087912087912"/>
    <x v="3"/>
    <n v="45.103703703703701"/>
    <n v="135"/>
    <x v="1"/>
    <s v="USD"/>
    <x v="18"/>
    <n v="1537074000"/>
    <b v="0"/>
    <b v="0"/>
    <s v="theater/plays"/>
    <x v="3"/>
    <x v="3"/>
  </r>
  <r>
    <n v="19"/>
    <x v="19"/>
    <x v="19"/>
    <n v="62500"/>
    <x v="19"/>
    <n v="48.529600000000002"/>
    <x v="0"/>
    <n v="45.001483679525222"/>
    <n v="674"/>
    <x v="1"/>
    <s v="USD"/>
    <x v="19"/>
    <n v="1553490000"/>
    <b v="0"/>
    <b v="1"/>
    <s v="theater/plays"/>
    <x v="3"/>
    <x v="3"/>
  </r>
  <r>
    <n v="20"/>
    <x v="20"/>
    <x v="20"/>
    <n v="131800"/>
    <x v="20"/>
    <n v="112.24279210925646"/>
    <x v="1"/>
    <n v="105.97134670487107"/>
    <n v="1396"/>
    <x v="1"/>
    <s v="USD"/>
    <x v="20"/>
    <n v="1406523600"/>
    <b v="0"/>
    <b v="0"/>
    <s v="film &amp; video/drama"/>
    <x v="4"/>
    <x v="6"/>
  </r>
  <r>
    <n v="21"/>
    <x v="21"/>
    <x v="21"/>
    <n v="94000"/>
    <x v="21"/>
    <n v="40.992553191489364"/>
    <x v="0"/>
    <n v="69.055555555555557"/>
    <n v="558"/>
    <x v="1"/>
    <s v="USD"/>
    <x v="21"/>
    <n v="1316322000"/>
    <b v="0"/>
    <b v="0"/>
    <s v="theater/plays"/>
    <x v="3"/>
    <x v="3"/>
  </r>
  <r>
    <n v="22"/>
    <x v="22"/>
    <x v="22"/>
    <n v="59100"/>
    <x v="22"/>
    <n v="128.07106598984771"/>
    <x v="1"/>
    <n v="85.044943820224717"/>
    <n v="890"/>
    <x v="1"/>
    <s v="USD"/>
    <x v="22"/>
    <n v="1524027600"/>
    <b v="0"/>
    <b v="0"/>
    <s v="theater/plays"/>
    <x v="3"/>
    <x v="3"/>
  </r>
  <r>
    <n v="23"/>
    <x v="23"/>
    <x v="23"/>
    <n v="4500"/>
    <x v="23"/>
    <n v="332.04444444444448"/>
    <x v="1"/>
    <n v="105.22535211267606"/>
    <n v="142"/>
    <x v="4"/>
    <s v="GBP"/>
    <x v="23"/>
    <n v="1554699600"/>
    <b v="0"/>
    <b v="0"/>
    <s v="film &amp; video/documentary"/>
    <x v="4"/>
    <x v="4"/>
  </r>
  <r>
    <n v="24"/>
    <x v="24"/>
    <x v="24"/>
    <n v="92400"/>
    <x v="24"/>
    <n v="112.83225108225108"/>
    <x v="1"/>
    <n v="39.003741114852225"/>
    <n v="2673"/>
    <x v="1"/>
    <s v="USD"/>
    <x v="24"/>
    <n v="1403499600"/>
    <b v="0"/>
    <b v="0"/>
    <s v="technology/wearables"/>
    <x v="2"/>
    <x v="8"/>
  </r>
  <r>
    <n v="25"/>
    <x v="25"/>
    <x v="25"/>
    <n v="5500"/>
    <x v="25"/>
    <n v="216.43636363636364"/>
    <x v="1"/>
    <n v="73.030674846625772"/>
    <n v="163"/>
    <x v="1"/>
    <s v="USD"/>
    <x v="25"/>
    <n v="1307422800"/>
    <b v="0"/>
    <b v="1"/>
    <s v="games/video games"/>
    <x v="6"/>
    <x v="11"/>
  </r>
  <r>
    <n v="26"/>
    <x v="26"/>
    <x v="26"/>
    <n v="107500"/>
    <x v="26"/>
    <n v="48.199069767441863"/>
    <x v="3"/>
    <n v="35.009459459459457"/>
    <n v="1480"/>
    <x v="1"/>
    <s v="USD"/>
    <x v="26"/>
    <n v="1535346000"/>
    <b v="0"/>
    <b v="0"/>
    <s v="theater/plays"/>
    <x v="3"/>
    <x v="3"/>
  </r>
  <r>
    <n v="27"/>
    <x v="27"/>
    <x v="27"/>
    <n v="2000"/>
    <x v="27"/>
    <n v="79.95"/>
    <x v="0"/>
    <n v="106.6"/>
    <n v="15"/>
    <x v="1"/>
    <s v="USD"/>
    <x v="27"/>
    <n v="1444539600"/>
    <b v="0"/>
    <b v="0"/>
    <s v="music/rock"/>
    <x v="1"/>
    <x v="1"/>
  </r>
  <r>
    <n v="28"/>
    <x v="28"/>
    <x v="28"/>
    <n v="130800"/>
    <x v="28"/>
    <n v="105.22553516819573"/>
    <x v="1"/>
    <n v="61.997747747747745"/>
    <n v="2220"/>
    <x v="1"/>
    <s v="USD"/>
    <x v="28"/>
    <n v="1267682400"/>
    <b v="0"/>
    <b v="1"/>
    <s v="theater/plays"/>
    <x v="3"/>
    <x v="3"/>
  </r>
  <r>
    <n v="29"/>
    <x v="29"/>
    <x v="29"/>
    <n v="45900"/>
    <x v="29"/>
    <n v="328.89978213507629"/>
    <x v="1"/>
    <n v="94.000622665006233"/>
    <n v="1606"/>
    <x v="5"/>
    <s v="CHF"/>
    <x v="29"/>
    <n v="1535518800"/>
    <b v="0"/>
    <b v="0"/>
    <s v="film &amp; video/shorts"/>
    <x v="4"/>
    <x v="12"/>
  </r>
  <r>
    <n v="30"/>
    <x v="30"/>
    <x v="30"/>
    <n v="9000"/>
    <x v="30"/>
    <n v="160.61111111111111"/>
    <x v="1"/>
    <n v="112.05426356589147"/>
    <n v="129"/>
    <x v="1"/>
    <s v="USD"/>
    <x v="30"/>
    <n v="1559106000"/>
    <b v="0"/>
    <b v="0"/>
    <s v="film &amp; video/animation"/>
    <x v="4"/>
    <x v="10"/>
  </r>
  <r>
    <n v="31"/>
    <x v="31"/>
    <x v="31"/>
    <n v="3500"/>
    <x v="31"/>
    <n v="310"/>
    <x v="1"/>
    <n v="48.008849557522126"/>
    <n v="226"/>
    <x v="4"/>
    <s v="GBP"/>
    <x v="31"/>
    <n v="1454392800"/>
    <b v="0"/>
    <b v="0"/>
    <s v="games/video games"/>
    <x v="6"/>
    <x v="11"/>
  </r>
  <r>
    <n v="32"/>
    <x v="32"/>
    <x v="32"/>
    <n v="101000"/>
    <x v="32"/>
    <n v="86.807920792079202"/>
    <x v="0"/>
    <n v="38.004334633723452"/>
    <n v="2307"/>
    <x v="6"/>
    <s v="EUR"/>
    <x v="32"/>
    <n v="1517896800"/>
    <b v="0"/>
    <b v="0"/>
    <s v="film &amp; video/documentary"/>
    <x v="4"/>
    <x v="4"/>
  </r>
  <r>
    <n v="33"/>
    <x v="33"/>
    <x v="33"/>
    <n v="50200"/>
    <x v="33"/>
    <n v="377.82071713147411"/>
    <x v="1"/>
    <n v="35.000184535892231"/>
    <n v="5419"/>
    <x v="1"/>
    <s v="USD"/>
    <x v="33"/>
    <n v="1415685600"/>
    <b v="0"/>
    <b v="0"/>
    <s v="theater/plays"/>
    <x v="3"/>
    <x v="3"/>
  </r>
  <r>
    <n v="34"/>
    <x v="34"/>
    <x v="34"/>
    <n v="9300"/>
    <x v="34"/>
    <n v="150.80645161290323"/>
    <x v="1"/>
    <n v="85"/>
    <n v="165"/>
    <x v="1"/>
    <s v="USD"/>
    <x v="34"/>
    <n v="1490677200"/>
    <b v="0"/>
    <b v="0"/>
    <s v="film &amp; video/documentary"/>
    <x v="4"/>
    <x v="4"/>
  </r>
  <r>
    <n v="35"/>
    <x v="35"/>
    <x v="35"/>
    <n v="125500"/>
    <x v="35"/>
    <n v="150.30119521912351"/>
    <x v="1"/>
    <n v="95.993893129770996"/>
    <n v="1965"/>
    <x v="3"/>
    <s v="DKK"/>
    <x v="35"/>
    <n v="1551506400"/>
    <b v="0"/>
    <b v="1"/>
    <s v="film &amp; video/drama"/>
    <x v="4"/>
    <x v="6"/>
  </r>
  <r>
    <n v="36"/>
    <x v="36"/>
    <x v="36"/>
    <n v="700"/>
    <x v="36"/>
    <n v="157.28571428571431"/>
    <x v="1"/>
    <n v="68.8125"/>
    <n v="16"/>
    <x v="1"/>
    <s v="USD"/>
    <x v="36"/>
    <n v="1300856400"/>
    <b v="0"/>
    <b v="0"/>
    <s v="theater/plays"/>
    <x v="3"/>
    <x v="3"/>
  </r>
  <r>
    <n v="37"/>
    <x v="37"/>
    <x v="37"/>
    <n v="8100"/>
    <x v="37"/>
    <n v="139.98765432098764"/>
    <x v="1"/>
    <n v="105.97196261682242"/>
    <n v="107"/>
    <x v="1"/>
    <s v="USD"/>
    <x v="37"/>
    <n v="1573192800"/>
    <b v="0"/>
    <b v="1"/>
    <s v="publishing/fiction"/>
    <x v="5"/>
    <x v="13"/>
  </r>
  <r>
    <n v="38"/>
    <x v="38"/>
    <x v="38"/>
    <n v="3100"/>
    <x v="38"/>
    <n v="325.32258064516128"/>
    <x v="1"/>
    <n v="75.261194029850742"/>
    <n v="134"/>
    <x v="1"/>
    <s v="USD"/>
    <x v="38"/>
    <n v="1287810000"/>
    <b v="0"/>
    <b v="0"/>
    <s v="photography/photography books"/>
    <x v="7"/>
    <x v="14"/>
  </r>
  <r>
    <n v="39"/>
    <x v="39"/>
    <x v="39"/>
    <n v="9900"/>
    <x v="39"/>
    <n v="50.777777777777779"/>
    <x v="0"/>
    <n v="57.125"/>
    <n v="88"/>
    <x v="3"/>
    <s v="DKK"/>
    <x v="39"/>
    <n v="1362978000"/>
    <b v="0"/>
    <b v="0"/>
    <s v="theater/plays"/>
    <x v="3"/>
    <x v="3"/>
  </r>
  <r>
    <n v="40"/>
    <x v="40"/>
    <x v="40"/>
    <n v="8800"/>
    <x v="40"/>
    <n v="169.06818181818181"/>
    <x v="1"/>
    <n v="75.141414141414145"/>
    <n v="198"/>
    <x v="1"/>
    <s v="USD"/>
    <x v="40"/>
    <n v="1277355600"/>
    <b v="0"/>
    <b v="1"/>
    <s v="technology/wearables"/>
    <x v="2"/>
    <x v="8"/>
  </r>
  <r>
    <n v="41"/>
    <x v="41"/>
    <x v="41"/>
    <n v="5600"/>
    <x v="41"/>
    <n v="212.92857142857144"/>
    <x v="1"/>
    <n v="107.42342342342343"/>
    <n v="111"/>
    <x v="6"/>
    <s v="EUR"/>
    <x v="41"/>
    <n v="1348981200"/>
    <b v="0"/>
    <b v="1"/>
    <s v="music/rock"/>
    <x v="1"/>
    <x v="1"/>
  </r>
  <r>
    <n v="42"/>
    <x v="42"/>
    <x v="42"/>
    <n v="1800"/>
    <x v="42"/>
    <n v="443.94444444444446"/>
    <x v="1"/>
    <n v="35.995495495495497"/>
    <n v="222"/>
    <x v="1"/>
    <s v="USD"/>
    <x v="42"/>
    <n v="1310533200"/>
    <b v="0"/>
    <b v="0"/>
    <s v="food/food trucks"/>
    <x v="0"/>
    <x v="0"/>
  </r>
  <r>
    <n v="43"/>
    <x v="43"/>
    <x v="43"/>
    <n v="90200"/>
    <x v="43"/>
    <n v="185.9390243902439"/>
    <x v="1"/>
    <n v="26.998873148744366"/>
    <n v="6212"/>
    <x v="1"/>
    <s v="USD"/>
    <x v="43"/>
    <n v="1407560400"/>
    <b v="0"/>
    <b v="0"/>
    <s v="publishing/radio &amp; podcasts"/>
    <x v="5"/>
    <x v="15"/>
  </r>
  <r>
    <n v="44"/>
    <x v="44"/>
    <x v="44"/>
    <n v="1600"/>
    <x v="44"/>
    <n v="658.8125"/>
    <x v="1"/>
    <n v="107.56122448979592"/>
    <n v="98"/>
    <x v="3"/>
    <s v="DKK"/>
    <x v="44"/>
    <n v="1552885200"/>
    <b v="0"/>
    <b v="0"/>
    <s v="publishing/fiction"/>
    <x v="5"/>
    <x v="13"/>
  </r>
  <r>
    <n v="45"/>
    <x v="45"/>
    <x v="45"/>
    <n v="9500"/>
    <x v="45"/>
    <n v="47.684210526315788"/>
    <x v="0"/>
    <n v="94.375"/>
    <n v="48"/>
    <x v="1"/>
    <s v="USD"/>
    <x v="45"/>
    <n v="1479362400"/>
    <b v="0"/>
    <b v="1"/>
    <s v="theater/plays"/>
    <x v="3"/>
    <x v="3"/>
  </r>
  <r>
    <n v="46"/>
    <x v="46"/>
    <x v="46"/>
    <n v="3700"/>
    <x v="46"/>
    <n v="114.78378378378378"/>
    <x v="1"/>
    <n v="46.163043478260867"/>
    <n v="92"/>
    <x v="1"/>
    <s v="USD"/>
    <x v="46"/>
    <n v="1280552400"/>
    <b v="0"/>
    <b v="0"/>
    <s v="music/rock"/>
    <x v="1"/>
    <x v="1"/>
  </r>
  <r>
    <n v="47"/>
    <x v="47"/>
    <x v="47"/>
    <n v="1500"/>
    <x v="47"/>
    <n v="475.26666666666665"/>
    <x v="1"/>
    <n v="47.845637583892618"/>
    <n v="149"/>
    <x v="1"/>
    <s v="USD"/>
    <x v="47"/>
    <n v="1398661200"/>
    <b v="0"/>
    <b v="0"/>
    <s v="theater/plays"/>
    <x v="3"/>
    <x v="3"/>
  </r>
  <r>
    <n v="48"/>
    <x v="48"/>
    <x v="48"/>
    <n v="33300"/>
    <x v="48"/>
    <n v="386.97297297297297"/>
    <x v="1"/>
    <n v="53.007815713698065"/>
    <n v="2431"/>
    <x v="1"/>
    <s v="USD"/>
    <x v="48"/>
    <n v="1436245200"/>
    <b v="0"/>
    <b v="0"/>
    <s v="theater/plays"/>
    <x v="3"/>
    <x v="3"/>
  </r>
  <r>
    <n v="49"/>
    <x v="49"/>
    <x v="49"/>
    <n v="7200"/>
    <x v="49"/>
    <n v="189.625"/>
    <x v="1"/>
    <n v="45.059405940594061"/>
    <n v="303"/>
    <x v="1"/>
    <s v="USD"/>
    <x v="49"/>
    <n v="1575439200"/>
    <b v="0"/>
    <b v="0"/>
    <s v="music/rock"/>
    <x v="1"/>
    <x v="1"/>
  </r>
  <r>
    <n v="50"/>
    <x v="50"/>
    <x v="50"/>
    <n v="100"/>
    <x v="50"/>
    <n v="2"/>
    <x v="0"/>
    <n v="2"/>
    <n v="1"/>
    <x v="6"/>
    <s v="EUR"/>
    <x v="50"/>
    <n v="1377752400"/>
    <b v="0"/>
    <b v="0"/>
    <s v="music/metal"/>
    <x v="1"/>
    <x v="16"/>
  </r>
  <r>
    <n v="51"/>
    <x v="51"/>
    <x v="51"/>
    <n v="158100"/>
    <x v="51"/>
    <n v="91.867805186590772"/>
    <x v="0"/>
    <n v="99.006816632583508"/>
    <n v="1467"/>
    <x v="4"/>
    <s v="GBP"/>
    <x v="51"/>
    <n v="1334206800"/>
    <b v="0"/>
    <b v="1"/>
    <s v="technology/wearables"/>
    <x v="2"/>
    <x v="8"/>
  </r>
  <r>
    <n v="52"/>
    <x v="52"/>
    <x v="52"/>
    <n v="7200"/>
    <x v="52"/>
    <n v="34.152777777777779"/>
    <x v="0"/>
    <n v="32.786666666666669"/>
    <n v="75"/>
    <x v="1"/>
    <s v="USD"/>
    <x v="52"/>
    <n v="1284872400"/>
    <b v="0"/>
    <b v="0"/>
    <s v="theater/plays"/>
    <x v="3"/>
    <x v="3"/>
  </r>
  <r>
    <n v="53"/>
    <x v="53"/>
    <x v="53"/>
    <n v="8800"/>
    <x v="53"/>
    <n v="140.40909090909091"/>
    <x v="1"/>
    <n v="59.119617224880386"/>
    <n v="209"/>
    <x v="1"/>
    <s v="USD"/>
    <x v="53"/>
    <n v="1403931600"/>
    <b v="0"/>
    <b v="0"/>
    <s v="film &amp; video/drama"/>
    <x v="4"/>
    <x v="6"/>
  </r>
  <r>
    <n v="54"/>
    <x v="54"/>
    <x v="54"/>
    <n v="6000"/>
    <x v="54"/>
    <n v="89.86666666666666"/>
    <x v="0"/>
    <n v="44.93333333333333"/>
    <n v="120"/>
    <x v="1"/>
    <s v="USD"/>
    <x v="54"/>
    <n v="1521262800"/>
    <b v="0"/>
    <b v="0"/>
    <s v="technology/wearables"/>
    <x v="2"/>
    <x v="8"/>
  </r>
  <r>
    <n v="55"/>
    <x v="55"/>
    <x v="55"/>
    <n v="6600"/>
    <x v="55"/>
    <n v="177.96969696969697"/>
    <x v="1"/>
    <n v="89.664122137404576"/>
    <n v="131"/>
    <x v="1"/>
    <s v="USD"/>
    <x v="55"/>
    <n v="1533358800"/>
    <b v="0"/>
    <b v="0"/>
    <s v="music/jazz"/>
    <x v="1"/>
    <x v="17"/>
  </r>
  <r>
    <n v="56"/>
    <x v="56"/>
    <x v="56"/>
    <n v="8000"/>
    <x v="56"/>
    <n v="143.66249999999999"/>
    <x v="1"/>
    <n v="70.079268292682926"/>
    <n v="164"/>
    <x v="1"/>
    <s v="USD"/>
    <x v="56"/>
    <n v="1421474400"/>
    <b v="0"/>
    <b v="0"/>
    <s v="technology/wearables"/>
    <x v="2"/>
    <x v="8"/>
  </r>
  <r>
    <n v="57"/>
    <x v="57"/>
    <x v="57"/>
    <n v="2900"/>
    <x v="57"/>
    <n v="215.27586206896552"/>
    <x v="1"/>
    <n v="31.059701492537314"/>
    <n v="201"/>
    <x v="1"/>
    <s v="USD"/>
    <x v="57"/>
    <n v="1505278800"/>
    <b v="0"/>
    <b v="0"/>
    <s v="games/video games"/>
    <x v="6"/>
    <x v="11"/>
  </r>
  <r>
    <n v="58"/>
    <x v="58"/>
    <x v="58"/>
    <n v="2700"/>
    <x v="58"/>
    <n v="227.11111111111114"/>
    <x v="1"/>
    <n v="29.061611374407583"/>
    <n v="211"/>
    <x v="1"/>
    <s v="USD"/>
    <x v="58"/>
    <n v="1443934800"/>
    <b v="0"/>
    <b v="0"/>
    <s v="theater/plays"/>
    <x v="3"/>
    <x v="3"/>
  </r>
  <r>
    <n v="59"/>
    <x v="59"/>
    <x v="59"/>
    <n v="1400"/>
    <x v="59"/>
    <n v="275.07142857142861"/>
    <x v="1"/>
    <n v="30.0859375"/>
    <n v="128"/>
    <x v="1"/>
    <s v="USD"/>
    <x v="59"/>
    <n v="1498539600"/>
    <b v="0"/>
    <b v="1"/>
    <s v="theater/plays"/>
    <x v="3"/>
    <x v="3"/>
  </r>
  <r>
    <n v="60"/>
    <x v="60"/>
    <x v="60"/>
    <n v="94200"/>
    <x v="60"/>
    <n v="144.37048832271762"/>
    <x v="1"/>
    <n v="84.998125000000002"/>
    <n v="1600"/>
    <x v="0"/>
    <s v="CAD"/>
    <x v="60"/>
    <n v="1342760400"/>
    <b v="0"/>
    <b v="0"/>
    <s v="theater/plays"/>
    <x v="3"/>
    <x v="3"/>
  </r>
  <r>
    <n v="61"/>
    <x v="61"/>
    <x v="61"/>
    <n v="199200"/>
    <x v="61"/>
    <n v="92.74598393574297"/>
    <x v="0"/>
    <n v="82.001775410563695"/>
    <n v="2253"/>
    <x v="0"/>
    <s v="CAD"/>
    <x v="61"/>
    <n v="1301720400"/>
    <b v="0"/>
    <b v="0"/>
    <s v="theater/plays"/>
    <x v="3"/>
    <x v="3"/>
  </r>
  <r>
    <n v="62"/>
    <x v="62"/>
    <x v="62"/>
    <n v="2000"/>
    <x v="62"/>
    <n v="722.6"/>
    <x v="1"/>
    <n v="58.040160642570278"/>
    <n v="249"/>
    <x v="1"/>
    <s v="USD"/>
    <x v="62"/>
    <n v="1433566800"/>
    <b v="0"/>
    <b v="0"/>
    <s v="technology/web"/>
    <x v="2"/>
    <x v="2"/>
  </r>
  <r>
    <n v="63"/>
    <x v="63"/>
    <x v="63"/>
    <n v="4700"/>
    <x v="63"/>
    <n v="11.851063829787234"/>
    <x v="0"/>
    <n v="111.4"/>
    <n v="5"/>
    <x v="1"/>
    <s v="USD"/>
    <x v="63"/>
    <n v="1493874000"/>
    <b v="0"/>
    <b v="0"/>
    <s v="theater/plays"/>
    <x v="3"/>
    <x v="3"/>
  </r>
  <r>
    <n v="64"/>
    <x v="64"/>
    <x v="64"/>
    <n v="2800"/>
    <x v="64"/>
    <n v="97.642857142857139"/>
    <x v="0"/>
    <n v="71.94736842105263"/>
    <n v="38"/>
    <x v="1"/>
    <s v="USD"/>
    <x v="64"/>
    <n v="1531803600"/>
    <b v="0"/>
    <b v="1"/>
    <s v="technology/web"/>
    <x v="2"/>
    <x v="2"/>
  </r>
  <r>
    <n v="65"/>
    <x v="65"/>
    <x v="65"/>
    <n v="6100"/>
    <x v="65"/>
    <n v="236.14754098360655"/>
    <x v="1"/>
    <n v="61.038135593220339"/>
    <n v="236"/>
    <x v="1"/>
    <s v="USD"/>
    <x v="65"/>
    <n v="1296712800"/>
    <b v="0"/>
    <b v="0"/>
    <s v="theater/plays"/>
    <x v="3"/>
    <x v="3"/>
  </r>
  <r>
    <n v="66"/>
    <x v="66"/>
    <x v="66"/>
    <n v="2900"/>
    <x v="66"/>
    <n v="45.068965517241381"/>
    <x v="0"/>
    <n v="108.91666666666667"/>
    <n v="12"/>
    <x v="1"/>
    <s v="USD"/>
    <x v="66"/>
    <n v="1428901200"/>
    <b v="0"/>
    <b v="1"/>
    <s v="theater/plays"/>
    <x v="3"/>
    <x v="3"/>
  </r>
  <r>
    <n v="67"/>
    <x v="67"/>
    <x v="67"/>
    <n v="72600"/>
    <x v="67"/>
    <n v="162.38567493112947"/>
    <x v="1"/>
    <n v="29.001722017220171"/>
    <n v="4065"/>
    <x v="4"/>
    <s v="GBP"/>
    <x v="67"/>
    <n v="1264831200"/>
    <b v="0"/>
    <b v="1"/>
    <s v="technology/wearables"/>
    <x v="2"/>
    <x v="8"/>
  </r>
  <r>
    <n v="68"/>
    <x v="68"/>
    <x v="68"/>
    <n v="5700"/>
    <x v="68"/>
    <n v="254.52631578947367"/>
    <x v="1"/>
    <n v="58.975609756097562"/>
    <n v="246"/>
    <x v="6"/>
    <s v="EUR"/>
    <x v="68"/>
    <n v="1505192400"/>
    <b v="0"/>
    <b v="1"/>
    <s v="theater/plays"/>
    <x v="3"/>
    <x v="3"/>
  </r>
  <r>
    <n v="69"/>
    <x v="69"/>
    <x v="69"/>
    <n v="7900"/>
    <x v="69"/>
    <n v="24.063291139240505"/>
    <x v="3"/>
    <n v="111.82352941176471"/>
    <n v="17"/>
    <x v="1"/>
    <s v="USD"/>
    <x v="69"/>
    <n v="1295676000"/>
    <b v="0"/>
    <b v="0"/>
    <s v="theater/plays"/>
    <x v="3"/>
    <x v="3"/>
  </r>
  <r>
    <n v="70"/>
    <x v="70"/>
    <x v="70"/>
    <n v="128000"/>
    <x v="70"/>
    <n v="123.74140625000001"/>
    <x v="1"/>
    <n v="63.995555555555555"/>
    <n v="2475"/>
    <x v="6"/>
    <s v="EUR"/>
    <x v="70"/>
    <n v="1292911200"/>
    <b v="0"/>
    <b v="1"/>
    <s v="theater/plays"/>
    <x v="3"/>
    <x v="3"/>
  </r>
  <r>
    <n v="71"/>
    <x v="71"/>
    <x v="71"/>
    <n v="6000"/>
    <x v="71"/>
    <n v="108.06666666666666"/>
    <x v="1"/>
    <n v="85.315789473684205"/>
    <n v="76"/>
    <x v="1"/>
    <s v="USD"/>
    <x v="71"/>
    <n v="1575439200"/>
    <b v="0"/>
    <b v="0"/>
    <s v="theater/plays"/>
    <x v="3"/>
    <x v="3"/>
  </r>
  <r>
    <n v="72"/>
    <x v="72"/>
    <x v="72"/>
    <n v="600"/>
    <x v="72"/>
    <n v="670.33333333333326"/>
    <x v="1"/>
    <n v="74.481481481481481"/>
    <n v="54"/>
    <x v="1"/>
    <s v="USD"/>
    <x v="72"/>
    <n v="1438837200"/>
    <b v="0"/>
    <b v="0"/>
    <s v="film &amp; video/animation"/>
    <x v="4"/>
    <x v="10"/>
  </r>
  <r>
    <n v="73"/>
    <x v="73"/>
    <x v="73"/>
    <n v="1400"/>
    <x v="73"/>
    <n v="660.92857142857144"/>
    <x v="1"/>
    <n v="105.14772727272727"/>
    <n v="88"/>
    <x v="1"/>
    <s v="USD"/>
    <x v="73"/>
    <n v="1480485600"/>
    <b v="0"/>
    <b v="0"/>
    <s v="music/jazz"/>
    <x v="1"/>
    <x v="17"/>
  </r>
  <r>
    <n v="74"/>
    <x v="74"/>
    <x v="74"/>
    <n v="3900"/>
    <x v="74"/>
    <n v="122.46153846153847"/>
    <x v="1"/>
    <n v="56.188235294117646"/>
    <n v="85"/>
    <x v="4"/>
    <s v="GBP"/>
    <x v="74"/>
    <n v="1459141200"/>
    <b v="0"/>
    <b v="0"/>
    <s v="music/metal"/>
    <x v="1"/>
    <x v="16"/>
  </r>
  <r>
    <n v="75"/>
    <x v="75"/>
    <x v="75"/>
    <n v="9700"/>
    <x v="75"/>
    <n v="150.57731958762886"/>
    <x v="1"/>
    <n v="85.917647058823533"/>
    <n v="170"/>
    <x v="1"/>
    <s v="USD"/>
    <x v="75"/>
    <n v="1532322000"/>
    <b v="0"/>
    <b v="0"/>
    <s v="photography/photography books"/>
    <x v="7"/>
    <x v="14"/>
  </r>
  <r>
    <n v="76"/>
    <x v="76"/>
    <x v="76"/>
    <n v="122900"/>
    <x v="76"/>
    <n v="78.106590724165997"/>
    <x v="0"/>
    <n v="57.00296912114014"/>
    <n v="1684"/>
    <x v="1"/>
    <s v="USD"/>
    <x v="76"/>
    <n v="1426222800"/>
    <b v="1"/>
    <b v="1"/>
    <s v="theater/plays"/>
    <x v="3"/>
    <x v="3"/>
  </r>
  <r>
    <n v="77"/>
    <x v="77"/>
    <x v="77"/>
    <n v="9500"/>
    <x v="77"/>
    <n v="46.94736842105263"/>
    <x v="0"/>
    <n v="79.642857142857139"/>
    <n v="56"/>
    <x v="1"/>
    <s v="USD"/>
    <x v="77"/>
    <n v="1286773200"/>
    <b v="0"/>
    <b v="1"/>
    <s v="film &amp; video/animation"/>
    <x v="4"/>
    <x v="10"/>
  </r>
  <r>
    <n v="78"/>
    <x v="78"/>
    <x v="78"/>
    <n v="4500"/>
    <x v="78"/>
    <n v="300.8"/>
    <x v="1"/>
    <n v="41.018181818181816"/>
    <n v="330"/>
    <x v="1"/>
    <s v="USD"/>
    <x v="78"/>
    <n v="1523941200"/>
    <b v="0"/>
    <b v="0"/>
    <s v="publishing/translations"/>
    <x v="5"/>
    <x v="18"/>
  </r>
  <r>
    <n v="79"/>
    <x v="79"/>
    <x v="79"/>
    <n v="57800"/>
    <x v="79"/>
    <n v="69.598615916955026"/>
    <x v="0"/>
    <n v="48.004773269689736"/>
    <n v="838"/>
    <x v="1"/>
    <s v="USD"/>
    <x v="79"/>
    <n v="1529557200"/>
    <b v="0"/>
    <b v="0"/>
    <s v="theater/plays"/>
    <x v="3"/>
    <x v="3"/>
  </r>
  <r>
    <n v="80"/>
    <x v="80"/>
    <x v="80"/>
    <n v="1100"/>
    <x v="80"/>
    <n v="637.4545454545455"/>
    <x v="1"/>
    <n v="55.212598425196852"/>
    <n v="127"/>
    <x v="1"/>
    <s v="USD"/>
    <x v="80"/>
    <n v="1506574800"/>
    <b v="0"/>
    <b v="0"/>
    <s v="games/video games"/>
    <x v="6"/>
    <x v="11"/>
  </r>
  <r>
    <n v="81"/>
    <x v="81"/>
    <x v="81"/>
    <n v="16800"/>
    <x v="81"/>
    <n v="225.33928571428569"/>
    <x v="1"/>
    <n v="92.109489051094897"/>
    <n v="411"/>
    <x v="1"/>
    <s v="USD"/>
    <x v="81"/>
    <n v="1513576800"/>
    <b v="0"/>
    <b v="0"/>
    <s v="music/rock"/>
    <x v="1"/>
    <x v="1"/>
  </r>
  <r>
    <n v="82"/>
    <x v="82"/>
    <x v="82"/>
    <n v="1000"/>
    <x v="82"/>
    <n v="1497.3000000000002"/>
    <x v="1"/>
    <n v="83.183333333333337"/>
    <n v="180"/>
    <x v="4"/>
    <s v="GBP"/>
    <x v="82"/>
    <n v="1548309600"/>
    <b v="0"/>
    <b v="1"/>
    <s v="games/video games"/>
    <x v="6"/>
    <x v="11"/>
  </r>
  <r>
    <n v="83"/>
    <x v="83"/>
    <x v="83"/>
    <n v="106400"/>
    <x v="83"/>
    <n v="37.590225563909776"/>
    <x v="0"/>
    <n v="39.996000000000002"/>
    <n v="1000"/>
    <x v="1"/>
    <s v="USD"/>
    <x v="83"/>
    <n v="1471582800"/>
    <b v="0"/>
    <b v="0"/>
    <s v="music/electric music"/>
    <x v="1"/>
    <x v="5"/>
  </r>
  <r>
    <n v="84"/>
    <x v="84"/>
    <x v="84"/>
    <n v="31400"/>
    <x v="84"/>
    <n v="132.36942675159236"/>
    <x v="1"/>
    <n v="111.1336898395722"/>
    <n v="374"/>
    <x v="1"/>
    <s v="USD"/>
    <x v="84"/>
    <n v="1344315600"/>
    <b v="0"/>
    <b v="0"/>
    <s v="technology/wearables"/>
    <x v="2"/>
    <x v="8"/>
  </r>
  <r>
    <n v="85"/>
    <x v="85"/>
    <x v="85"/>
    <n v="4900"/>
    <x v="85"/>
    <n v="131.22448979591837"/>
    <x v="1"/>
    <n v="90.563380281690144"/>
    <n v="71"/>
    <x v="2"/>
    <s v="AUD"/>
    <x v="85"/>
    <n v="1316408400"/>
    <b v="0"/>
    <b v="0"/>
    <s v="music/indie rock"/>
    <x v="1"/>
    <x v="7"/>
  </r>
  <r>
    <n v="86"/>
    <x v="86"/>
    <x v="86"/>
    <n v="7400"/>
    <x v="86"/>
    <n v="167.63513513513513"/>
    <x v="1"/>
    <n v="61.108374384236456"/>
    <n v="203"/>
    <x v="1"/>
    <s v="USD"/>
    <x v="86"/>
    <n v="1431838800"/>
    <b v="1"/>
    <b v="0"/>
    <s v="theater/plays"/>
    <x v="3"/>
    <x v="3"/>
  </r>
  <r>
    <n v="87"/>
    <x v="87"/>
    <x v="87"/>
    <n v="198500"/>
    <x v="87"/>
    <n v="61.984886649874063"/>
    <x v="0"/>
    <n v="83.022941970310384"/>
    <n v="1482"/>
    <x v="2"/>
    <s v="AUD"/>
    <x v="87"/>
    <n v="1300510800"/>
    <b v="0"/>
    <b v="1"/>
    <s v="music/rock"/>
    <x v="1"/>
    <x v="1"/>
  </r>
  <r>
    <n v="88"/>
    <x v="88"/>
    <x v="88"/>
    <n v="4800"/>
    <x v="88"/>
    <n v="260.75"/>
    <x v="1"/>
    <n v="110.76106194690266"/>
    <n v="113"/>
    <x v="1"/>
    <s v="USD"/>
    <x v="88"/>
    <n v="1431061200"/>
    <b v="0"/>
    <b v="0"/>
    <s v="publishing/translations"/>
    <x v="5"/>
    <x v="18"/>
  </r>
  <r>
    <n v="89"/>
    <x v="89"/>
    <x v="89"/>
    <n v="3400"/>
    <x v="89"/>
    <n v="252.58823529411765"/>
    <x v="1"/>
    <n v="89.458333333333329"/>
    <n v="96"/>
    <x v="1"/>
    <s v="USD"/>
    <x v="89"/>
    <n v="1271480400"/>
    <b v="0"/>
    <b v="0"/>
    <s v="theater/plays"/>
    <x v="3"/>
    <x v="3"/>
  </r>
  <r>
    <n v="90"/>
    <x v="90"/>
    <x v="90"/>
    <n v="7800"/>
    <x v="58"/>
    <n v="78.615384615384613"/>
    <x v="0"/>
    <n v="57.849056603773583"/>
    <n v="106"/>
    <x v="1"/>
    <s v="USD"/>
    <x v="90"/>
    <n v="1456380000"/>
    <b v="0"/>
    <b v="1"/>
    <s v="theater/plays"/>
    <x v="3"/>
    <x v="3"/>
  </r>
  <r>
    <n v="91"/>
    <x v="91"/>
    <x v="91"/>
    <n v="154300"/>
    <x v="90"/>
    <n v="48.404406999351913"/>
    <x v="0"/>
    <n v="109.99705449189985"/>
    <n v="679"/>
    <x v="6"/>
    <s v="EUR"/>
    <x v="91"/>
    <n v="1472878800"/>
    <b v="0"/>
    <b v="0"/>
    <s v="publishing/translations"/>
    <x v="5"/>
    <x v="18"/>
  </r>
  <r>
    <n v="92"/>
    <x v="92"/>
    <x v="92"/>
    <n v="20000"/>
    <x v="91"/>
    <n v="258.875"/>
    <x v="1"/>
    <n v="103.96586345381526"/>
    <n v="498"/>
    <x v="5"/>
    <s v="CHF"/>
    <x v="92"/>
    <n v="1277355600"/>
    <b v="0"/>
    <b v="1"/>
    <s v="games/video games"/>
    <x v="6"/>
    <x v="11"/>
  </r>
  <r>
    <n v="93"/>
    <x v="93"/>
    <x v="93"/>
    <n v="108800"/>
    <x v="92"/>
    <n v="60.548713235294116"/>
    <x v="3"/>
    <n v="107.99508196721311"/>
    <n v="610"/>
    <x v="1"/>
    <s v="USD"/>
    <x v="93"/>
    <n v="1351054800"/>
    <b v="0"/>
    <b v="1"/>
    <s v="theater/plays"/>
    <x v="3"/>
    <x v="3"/>
  </r>
  <r>
    <n v="94"/>
    <x v="94"/>
    <x v="94"/>
    <n v="2900"/>
    <x v="93"/>
    <n v="303.68965517241378"/>
    <x v="1"/>
    <n v="48.927777777777777"/>
    <n v="180"/>
    <x v="4"/>
    <s v="GBP"/>
    <x v="94"/>
    <n v="1555563600"/>
    <b v="0"/>
    <b v="0"/>
    <s v="technology/web"/>
    <x v="2"/>
    <x v="2"/>
  </r>
  <r>
    <n v="95"/>
    <x v="95"/>
    <x v="95"/>
    <n v="900"/>
    <x v="94"/>
    <n v="112.99999999999999"/>
    <x v="1"/>
    <n v="37.666666666666664"/>
    <n v="27"/>
    <x v="1"/>
    <s v="USD"/>
    <x v="95"/>
    <n v="1571634000"/>
    <b v="0"/>
    <b v="0"/>
    <s v="film &amp; video/documentary"/>
    <x v="4"/>
    <x v="4"/>
  </r>
  <r>
    <n v="96"/>
    <x v="96"/>
    <x v="96"/>
    <n v="69700"/>
    <x v="95"/>
    <n v="217.37876614060258"/>
    <x v="1"/>
    <n v="64.999141999141997"/>
    <n v="2331"/>
    <x v="1"/>
    <s v="USD"/>
    <x v="96"/>
    <n v="1300856400"/>
    <b v="0"/>
    <b v="0"/>
    <s v="theater/plays"/>
    <x v="3"/>
    <x v="3"/>
  </r>
  <r>
    <n v="97"/>
    <x v="97"/>
    <x v="97"/>
    <n v="1300"/>
    <x v="96"/>
    <n v="926.69230769230762"/>
    <x v="1"/>
    <n v="106.61061946902655"/>
    <n v="113"/>
    <x v="1"/>
    <s v="USD"/>
    <x v="48"/>
    <n v="1439874000"/>
    <b v="0"/>
    <b v="0"/>
    <s v="food/food trucks"/>
    <x v="0"/>
    <x v="0"/>
  </r>
  <r>
    <n v="98"/>
    <x v="98"/>
    <x v="98"/>
    <n v="97800"/>
    <x v="97"/>
    <n v="33.692229038854805"/>
    <x v="0"/>
    <n v="27.009016393442622"/>
    <n v="1220"/>
    <x v="2"/>
    <s v="AUD"/>
    <x v="97"/>
    <n v="1438318800"/>
    <b v="0"/>
    <b v="0"/>
    <s v="games/video games"/>
    <x v="6"/>
    <x v="11"/>
  </r>
  <r>
    <n v="99"/>
    <x v="99"/>
    <x v="99"/>
    <n v="7600"/>
    <x v="98"/>
    <n v="196.7236842105263"/>
    <x v="1"/>
    <n v="91.16463414634147"/>
    <n v="164"/>
    <x v="1"/>
    <s v="USD"/>
    <x v="98"/>
    <n v="1419400800"/>
    <b v="0"/>
    <b v="0"/>
    <s v="theater/plays"/>
    <x v="3"/>
    <x v="3"/>
  </r>
  <r>
    <n v="100"/>
    <x v="100"/>
    <x v="100"/>
    <n v="100"/>
    <x v="99"/>
    <n v="1"/>
    <x v="0"/>
    <n v="1"/>
    <n v="1"/>
    <x v="1"/>
    <s v="USD"/>
    <x v="99"/>
    <n v="1320555600"/>
    <b v="0"/>
    <b v="0"/>
    <s v="theater/plays"/>
    <x v="3"/>
    <x v="3"/>
  </r>
  <r>
    <n v="101"/>
    <x v="101"/>
    <x v="101"/>
    <n v="900"/>
    <x v="100"/>
    <n v="1021.4444444444445"/>
    <x v="1"/>
    <n v="56.054878048780488"/>
    <n v="164"/>
    <x v="1"/>
    <s v="USD"/>
    <x v="100"/>
    <n v="1425103200"/>
    <b v="0"/>
    <b v="1"/>
    <s v="music/electric music"/>
    <x v="1"/>
    <x v="5"/>
  </r>
  <r>
    <n v="102"/>
    <x v="102"/>
    <x v="102"/>
    <n v="3700"/>
    <x v="101"/>
    <n v="281.67567567567568"/>
    <x v="1"/>
    <n v="31.017857142857142"/>
    <n v="336"/>
    <x v="1"/>
    <s v="USD"/>
    <x v="101"/>
    <n v="1526878800"/>
    <b v="0"/>
    <b v="1"/>
    <s v="technology/wearables"/>
    <x v="2"/>
    <x v="8"/>
  </r>
  <r>
    <n v="103"/>
    <x v="103"/>
    <x v="103"/>
    <n v="10000"/>
    <x v="102"/>
    <n v="24.610000000000003"/>
    <x v="0"/>
    <n v="66.513513513513516"/>
    <n v="37"/>
    <x v="6"/>
    <s v="EUR"/>
    <x v="102"/>
    <n v="1288674000"/>
    <b v="0"/>
    <b v="0"/>
    <s v="music/electric music"/>
    <x v="1"/>
    <x v="5"/>
  </r>
  <r>
    <n v="104"/>
    <x v="104"/>
    <x v="104"/>
    <n v="119200"/>
    <x v="103"/>
    <n v="143.14010067114094"/>
    <x v="1"/>
    <n v="89.005216484089729"/>
    <n v="1917"/>
    <x v="1"/>
    <s v="USD"/>
    <x v="103"/>
    <n v="1495602000"/>
    <b v="0"/>
    <b v="0"/>
    <s v="music/indie rock"/>
    <x v="1"/>
    <x v="7"/>
  </r>
  <r>
    <n v="105"/>
    <x v="105"/>
    <x v="105"/>
    <n v="6800"/>
    <x v="104"/>
    <n v="144.54411764705884"/>
    <x v="1"/>
    <n v="103.46315789473684"/>
    <n v="95"/>
    <x v="1"/>
    <s v="USD"/>
    <x v="104"/>
    <n v="1366434000"/>
    <b v="0"/>
    <b v="0"/>
    <s v="technology/web"/>
    <x v="2"/>
    <x v="2"/>
  </r>
  <r>
    <n v="106"/>
    <x v="106"/>
    <x v="106"/>
    <n v="3900"/>
    <x v="105"/>
    <n v="359.12820512820514"/>
    <x v="1"/>
    <n v="95.278911564625844"/>
    <n v="147"/>
    <x v="1"/>
    <s v="USD"/>
    <x v="105"/>
    <n v="1568350800"/>
    <b v="0"/>
    <b v="0"/>
    <s v="theater/plays"/>
    <x v="3"/>
    <x v="3"/>
  </r>
  <r>
    <n v="107"/>
    <x v="107"/>
    <x v="107"/>
    <n v="3500"/>
    <x v="106"/>
    <n v="186.48571428571427"/>
    <x v="1"/>
    <n v="75.895348837209298"/>
    <n v="86"/>
    <x v="1"/>
    <s v="USD"/>
    <x v="106"/>
    <n v="1525928400"/>
    <b v="0"/>
    <b v="1"/>
    <s v="theater/plays"/>
    <x v="3"/>
    <x v="3"/>
  </r>
  <r>
    <n v="108"/>
    <x v="108"/>
    <x v="108"/>
    <n v="1500"/>
    <x v="107"/>
    <n v="595.26666666666665"/>
    <x v="1"/>
    <n v="107.57831325301204"/>
    <n v="83"/>
    <x v="1"/>
    <s v="USD"/>
    <x v="107"/>
    <n v="1336885200"/>
    <b v="0"/>
    <b v="0"/>
    <s v="film &amp; video/documentary"/>
    <x v="4"/>
    <x v="4"/>
  </r>
  <r>
    <n v="109"/>
    <x v="109"/>
    <x v="109"/>
    <n v="5200"/>
    <x v="108"/>
    <n v="59.21153846153846"/>
    <x v="0"/>
    <n v="51.31666666666667"/>
    <n v="60"/>
    <x v="1"/>
    <s v="USD"/>
    <x v="108"/>
    <n v="1389679200"/>
    <b v="0"/>
    <b v="0"/>
    <s v="film &amp; video/television"/>
    <x v="4"/>
    <x v="19"/>
  </r>
  <r>
    <n v="110"/>
    <x v="110"/>
    <x v="110"/>
    <n v="142400"/>
    <x v="109"/>
    <n v="14.962780898876405"/>
    <x v="0"/>
    <n v="71.983108108108112"/>
    <n v="296"/>
    <x v="1"/>
    <s v="USD"/>
    <x v="109"/>
    <n v="1538283600"/>
    <b v="0"/>
    <b v="0"/>
    <s v="food/food trucks"/>
    <x v="0"/>
    <x v="0"/>
  </r>
  <r>
    <n v="111"/>
    <x v="111"/>
    <x v="111"/>
    <n v="61400"/>
    <x v="110"/>
    <n v="119.95602605863192"/>
    <x v="1"/>
    <n v="108.95414201183432"/>
    <n v="676"/>
    <x v="1"/>
    <s v="USD"/>
    <x v="110"/>
    <n v="1348808400"/>
    <b v="0"/>
    <b v="0"/>
    <s v="publishing/radio &amp; podcasts"/>
    <x v="5"/>
    <x v="15"/>
  </r>
  <r>
    <n v="112"/>
    <x v="112"/>
    <x v="112"/>
    <n v="4700"/>
    <x v="111"/>
    <n v="268.82978723404256"/>
    <x v="1"/>
    <n v="35"/>
    <n v="361"/>
    <x v="2"/>
    <s v="AUD"/>
    <x v="111"/>
    <n v="1410152400"/>
    <b v="0"/>
    <b v="0"/>
    <s v="technology/web"/>
    <x v="2"/>
    <x v="2"/>
  </r>
  <r>
    <n v="113"/>
    <x v="113"/>
    <x v="113"/>
    <n v="3300"/>
    <x v="112"/>
    <n v="376.87878787878788"/>
    <x v="1"/>
    <n v="94.938931297709928"/>
    <n v="131"/>
    <x v="1"/>
    <s v="USD"/>
    <x v="112"/>
    <n v="1505797200"/>
    <b v="0"/>
    <b v="0"/>
    <s v="food/food trucks"/>
    <x v="0"/>
    <x v="0"/>
  </r>
  <r>
    <n v="114"/>
    <x v="114"/>
    <x v="114"/>
    <n v="1900"/>
    <x v="113"/>
    <n v="727.15789473684208"/>
    <x v="1"/>
    <n v="109.65079365079364"/>
    <n v="126"/>
    <x v="1"/>
    <s v="USD"/>
    <x v="113"/>
    <n v="1554872400"/>
    <b v="0"/>
    <b v="1"/>
    <s v="technology/wearables"/>
    <x v="2"/>
    <x v="8"/>
  </r>
  <r>
    <n v="115"/>
    <x v="115"/>
    <x v="115"/>
    <n v="166700"/>
    <x v="114"/>
    <n v="87.211757648470297"/>
    <x v="0"/>
    <n v="44.001815980629537"/>
    <n v="3304"/>
    <x v="6"/>
    <s v="EUR"/>
    <x v="114"/>
    <n v="1513922400"/>
    <b v="0"/>
    <b v="0"/>
    <s v="publishing/fiction"/>
    <x v="5"/>
    <x v="13"/>
  </r>
  <r>
    <n v="116"/>
    <x v="116"/>
    <x v="116"/>
    <n v="7200"/>
    <x v="115"/>
    <n v="88"/>
    <x v="0"/>
    <n v="86.794520547945211"/>
    <n v="73"/>
    <x v="1"/>
    <s v="USD"/>
    <x v="115"/>
    <n v="1442638800"/>
    <b v="0"/>
    <b v="0"/>
    <s v="theater/plays"/>
    <x v="3"/>
    <x v="3"/>
  </r>
  <r>
    <n v="117"/>
    <x v="117"/>
    <x v="117"/>
    <n v="4900"/>
    <x v="116"/>
    <n v="173.9387755102041"/>
    <x v="1"/>
    <n v="30.992727272727272"/>
    <n v="275"/>
    <x v="1"/>
    <s v="USD"/>
    <x v="116"/>
    <n v="1317186000"/>
    <b v="0"/>
    <b v="0"/>
    <s v="film &amp; video/television"/>
    <x v="4"/>
    <x v="19"/>
  </r>
  <r>
    <n v="118"/>
    <x v="118"/>
    <x v="118"/>
    <n v="5400"/>
    <x v="117"/>
    <n v="117.61111111111111"/>
    <x v="1"/>
    <n v="94.791044776119406"/>
    <n v="67"/>
    <x v="1"/>
    <s v="USD"/>
    <x v="117"/>
    <n v="1391234400"/>
    <b v="0"/>
    <b v="0"/>
    <s v="photography/photography books"/>
    <x v="7"/>
    <x v="14"/>
  </r>
  <r>
    <n v="119"/>
    <x v="119"/>
    <x v="119"/>
    <n v="5000"/>
    <x v="118"/>
    <n v="214.96"/>
    <x v="1"/>
    <n v="69.79220779220779"/>
    <n v="154"/>
    <x v="1"/>
    <s v="USD"/>
    <x v="118"/>
    <n v="1404363600"/>
    <b v="0"/>
    <b v="1"/>
    <s v="film &amp; video/documentary"/>
    <x v="4"/>
    <x v="4"/>
  </r>
  <r>
    <n v="120"/>
    <x v="120"/>
    <x v="120"/>
    <n v="75100"/>
    <x v="119"/>
    <n v="149.49667110519306"/>
    <x v="1"/>
    <n v="63.003367003367003"/>
    <n v="1782"/>
    <x v="1"/>
    <s v="USD"/>
    <x v="119"/>
    <n v="1429592400"/>
    <b v="0"/>
    <b v="1"/>
    <s v="games/mobile games"/>
    <x v="6"/>
    <x v="20"/>
  </r>
  <r>
    <n v="121"/>
    <x v="121"/>
    <x v="121"/>
    <n v="45300"/>
    <x v="120"/>
    <n v="219.33995584988963"/>
    <x v="1"/>
    <n v="110.0343300110742"/>
    <n v="903"/>
    <x v="1"/>
    <s v="USD"/>
    <x v="33"/>
    <n v="1413608400"/>
    <b v="0"/>
    <b v="0"/>
    <s v="games/video games"/>
    <x v="6"/>
    <x v="11"/>
  </r>
  <r>
    <n v="122"/>
    <x v="122"/>
    <x v="122"/>
    <n v="136800"/>
    <x v="121"/>
    <n v="64.367690058479525"/>
    <x v="0"/>
    <n v="25.997933274284026"/>
    <n v="3387"/>
    <x v="1"/>
    <s v="USD"/>
    <x v="120"/>
    <n v="1419400800"/>
    <b v="0"/>
    <b v="0"/>
    <s v="publishing/fiction"/>
    <x v="5"/>
    <x v="13"/>
  </r>
  <r>
    <n v="123"/>
    <x v="123"/>
    <x v="123"/>
    <n v="177700"/>
    <x v="122"/>
    <n v="18.622397298818232"/>
    <x v="0"/>
    <n v="49.987915407854985"/>
    <n v="662"/>
    <x v="0"/>
    <s v="CAD"/>
    <x v="121"/>
    <n v="1448604000"/>
    <b v="1"/>
    <b v="0"/>
    <s v="theater/plays"/>
    <x v="3"/>
    <x v="3"/>
  </r>
  <r>
    <n v="124"/>
    <x v="124"/>
    <x v="124"/>
    <n v="2600"/>
    <x v="123"/>
    <n v="367.76923076923077"/>
    <x v="1"/>
    <n v="101.72340425531915"/>
    <n v="94"/>
    <x v="6"/>
    <s v="EUR"/>
    <x v="122"/>
    <n v="1562302800"/>
    <b v="0"/>
    <b v="0"/>
    <s v="photography/photography books"/>
    <x v="7"/>
    <x v="14"/>
  </r>
  <r>
    <n v="125"/>
    <x v="125"/>
    <x v="125"/>
    <n v="5300"/>
    <x v="124"/>
    <n v="159.90566037735849"/>
    <x v="1"/>
    <n v="47.083333333333336"/>
    <n v="180"/>
    <x v="1"/>
    <s v="USD"/>
    <x v="123"/>
    <n v="1537678800"/>
    <b v="0"/>
    <b v="0"/>
    <s v="theater/plays"/>
    <x v="3"/>
    <x v="3"/>
  </r>
  <r>
    <n v="126"/>
    <x v="126"/>
    <x v="126"/>
    <n v="180200"/>
    <x v="125"/>
    <n v="38.633185349611544"/>
    <x v="0"/>
    <n v="89.944444444444443"/>
    <n v="774"/>
    <x v="1"/>
    <s v="USD"/>
    <x v="124"/>
    <n v="1473570000"/>
    <b v="0"/>
    <b v="1"/>
    <s v="theater/plays"/>
    <x v="3"/>
    <x v="3"/>
  </r>
  <r>
    <n v="127"/>
    <x v="127"/>
    <x v="127"/>
    <n v="103200"/>
    <x v="126"/>
    <n v="51.42151162790698"/>
    <x v="0"/>
    <n v="78.96875"/>
    <n v="672"/>
    <x v="0"/>
    <s v="CAD"/>
    <x v="125"/>
    <n v="1273899600"/>
    <b v="0"/>
    <b v="0"/>
    <s v="theater/plays"/>
    <x v="3"/>
    <x v="3"/>
  </r>
  <r>
    <n v="128"/>
    <x v="128"/>
    <x v="128"/>
    <n v="70600"/>
    <x v="127"/>
    <n v="60.334277620396605"/>
    <x v="3"/>
    <n v="80.067669172932327"/>
    <n v="532"/>
    <x v="1"/>
    <s v="USD"/>
    <x v="126"/>
    <n v="1284008400"/>
    <b v="0"/>
    <b v="0"/>
    <s v="music/rock"/>
    <x v="1"/>
    <x v="1"/>
  </r>
  <r>
    <n v="129"/>
    <x v="129"/>
    <x v="129"/>
    <n v="148500"/>
    <x v="128"/>
    <n v="3.202693602693603"/>
    <x v="3"/>
    <n v="86.472727272727269"/>
    <n v="55"/>
    <x v="2"/>
    <s v="AUD"/>
    <x v="127"/>
    <n v="1425103200"/>
    <b v="0"/>
    <b v="0"/>
    <s v="food/food trucks"/>
    <x v="0"/>
    <x v="0"/>
  </r>
  <r>
    <n v="130"/>
    <x v="130"/>
    <x v="130"/>
    <n v="9600"/>
    <x v="129"/>
    <n v="155.46875"/>
    <x v="1"/>
    <n v="28.001876172607879"/>
    <n v="533"/>
    <x v="3"/>
    <s v="DKK"/>
    <x v="128"/>
    <n v="1320991200"/>
    <b v="0"/>
    <b v="0"/>
    <s v="film &amp; video/drama"/>
    <x v="4"/>
    <x v="6"/>
  </r>
  <r>
    <n v="131"/>
    <x v="131"/>
    <x v="131"/>
    <n v="164700"/>
    <x v="130"/>
    <n v="100.85974499089254"/>
    <x v="1"/>
    <n v="67.996725337699544"/>
    <n v="2443"/>
    <x v="4"/>
    <s v="GBP"/>
    <x v="129"/>
    <n v="1386828000"/>
    <b v="0"/>
    <b v="0"/>
    <s v="technology/web"/>
    <x v="2"/>
    <x v="2"/>
  </r>
  <r>
    <n v="132"/>
    <x v="132"/>
    <x v="132"/>
    <n v="3300"/>
    <x v="131"/>
    <n v="116.18181818181819"/>
    <x v="1"/>
    <n v="43.078651685393261"/>
    <n v="89"/>
    <x v="1"/>
    <s v="USD"/>
    <x v="130"/>
    <n v="1517119200"/>
    <b v="0"/>
    <b v="1"/>
    <s v="theater/plays"/>
    <x v="3"/>
    <x v="3"/>
  </r>
  <r>
    <n v="133"/>
    <x v="133"/>
    <x v="133"/>
    <n v="4500"/>
    <x v="132"/>
    <n v="310.77777777777777"/>
    <x v="1"/>
    <n v="87.95597484276729"/>
    <n v="159"/>
    <x v="1"/>
    <s v="USD"/>
    <x v="131"/>
    <n v="1315026000"/>
    <b v="0"/>
    <b v="0"/>
    <s v="music/world music"/>
    <x v="1"/>
    <x v="21"/>
  </r>
  <r>
    <n v="134"/>
    <x v="134"/>
    <x v="134"/>
    <n v="99500"/>
    <x v="133"/>
    <n v="89.73668341708543"/>
    <x v="0"/>
    <n v="94.987234042553197"/>
    <n v="940"/>
    <x v="5"/>
    <s v="CHF"/>
    <x v="132"/>
    <n v="1312693200"/>
    <b v="0"/>
    <b v="1"/>
    <s v="film &amp; video/documentary"/>
    <x v="4"/>
    <x v="4"/>
  </r>
  <r>
    <n v="135"/>
    <x v="135"/>
    <x v="135"/>
    <n v="7700"/>
    <x v="134"/>
    <n v="71.27272727272728"/>
    <x v="0"/>
    <n v="46.905982905982903"/>
    <n v="117"/>
    <x v="1"/>
    <s v="USD"/>
    <x v="133"/>
    <n v="1363064400"/>
    <b v="0"/>
    <b v="1"/>
    <s v="theater/plays"/>
    <x v="3"/>
    <x v="3"/>
  </r>
  <r>
    <n v="136"/>
    <x v="136"/>
    <x v="136"/>
    <n v="82800"/>
    <x v="135"/>
    <n v="3.2862318840579712"/>
    <x v="3"/>
    <n v="46.913793103448278"/>
    <n v="58"/>
    <x v="1"/>
    <s v="USD"/>
    <x v="134"/>
    <n v="1403154000"/>
    <b v="0"/>
    <b v="1"/>
    <s v="film &amp; video/drama"/>
    <x v="4"/>
    <x v="6"/>
  </r>
  <r>
    <n v="137"/>
    <x v="137"/>
    <x v="137"/>
    <n v="1800"/>
    <x v="136"/>
    <n v="261.77777777777777"/>
    <x v="1"/>
    <n v="94.24"/>
    <n v="50"/>
    <x v="1"/>
    <s v="USD"/>
    <x v="135"/>
    <n v="1286859600"/>
    <b v="0"/>
    <b v="0"/>
    <s v="publishing/nonfiction"/>
    <x v="5"/>
    <x v="9"/>
  </r>
  <r>
    <n v="138"/>
    <x v="138"/>
    <x v="138"/>
    <n v="9600"/>
    <x v="137"/>
    <n v="96"/>
    <x v="0"/>
    <n v="80.139130434782615"/>
    <n v="115"/>
    <x v="1"/>
    <s v="USD"/>
    <x v="136"/>
    <n v="1349326800"/>
    <b v="0"/>
    <b v="0"/>
    <s v="games/mobile games"/>
    <x v="6"/>
    <x v="20"/>
  </r>
  <r>
    <n v="139"/>
    <x v="139"/>
    <x v="139"/>
    <n v="92100"/>
    <x v="138"/>
    <n v="20.896851248642779"/>
    <x v="0"/>
    <n v="59.036809815950917"/>
    <n v="326"/>
    <x v="1"/>
    <s v="USD"/>
    <x v="137"/>
    <n v="1430974800"/>
    <b v="0"/>
    <b v="1"/>
    <s v="technology/wearables"/>
    <x v="2"/>
    <x v="8"/>
  </r>
  <r>
    <n v="140"/>
    <x v="140"/>
    <x v="140"/>
    <n v="5500"/>
    <x v="139"/>
    <n v="223.16363636363636"/>
    <x v="1"/>
    <n v="65.989247311827953"/>
    <n v="186"/>
    <x v="1"/>
    <s v="USD"/>
    <x v="138"/>
    <n v="1519970400"/>
    <b v="0"/>
    <b v="0"/>
    <s v="film &amp; video/documentary"/>
    <x v="4"/>
    <x v="4"/>
  </r>
  <r>
    <n v="141"/>
    <x v="141"/>
    <x v="141"/>
    <n v="64300"/>
    <x v="140"/>
    <n v="101.59097978227061"/>
    <x v="1"/>
    <n v="60.992530345471522"/>
    <n v="1071"/>
    <x v="1"/>
    <s v="USD"/>
    <x v="139"/>
    <n v="1434603600"/>
    <b v="0"/>
    <b v="0"/>
    <s v="technology/web"/>
    <x v="2"/>
    <x v="2"/>
  </r>
  <r>
    <n v="142"/>
    <x v="142"/>
    <x v="142"/>
    <n v="5000"/>
    <x v="141"/>
    <n v="230.03999999999996"/>
    <x v="1"/>
    <n v="98.307692307692307"/>
    <n v="117"/>
    <x v="1"/>
    <s v="USD"/>
    <x v="107"/>
    <n v="1337230800"/>
    <b v="0"/>
    <b v="0"/>
    <s v="technology/web"/>
    <x v="2"/>
    <x v="2"/>
  </r>
  <r>
    <n v="143"/>
    <x v="143"/>
    <x v="143"/>
    <n v="5400"/>
    <x v="142"/>
    <n v="135.59259259259261"/>
    <x v="1"/>
    <n v="104.6"/>
    <n v="70"/>
    <x v="1"/>
    <s v="USD"/>
    <x v="140"/>
    <n v="1279429200"/>
    <b v="0"/>
    <b v="0"/>
    <s v="music/indie rock"/>
    <x v="1"/>
    <x v="7"/>
  </r>
  <r>
    <n v="144"/>
    <x v="144"/>
    <x v="144"/>
    <n v="9000"/>
    <x v="143"/>
    <n v="129.1"/>
    <x v="1"/>
    <n v="86.066666666666663"/>
    <n v="135"/>
    <x v="1"/>
    <s v="USD"/>
    <x v="141"/>
    <n v="1561438800"/>
    <b v="0"/>
    <b v="0"/>
    <s v="theater/plays"/>
    <x v="3"/>
    <x v="3"/>
  </r>
  <r>
    <n v="145"/>
    <x v="145"/>
    <x v="145"/>
    <n v="25000"/>
    <x v="144"/>
    <n v="236.512"/>
    <x v="1"/>
    <n v="76.989583333333329"/>
    <n v="768"/>
    <x v="5"/>
    <s v="CHF"/>
    <x v="142"/>
    <n v="1410498000"/>
    <b v="0"/>
    <b v="0"/>
    <s v="technology/wearables"/>
    <x v="2"/>
    <x v="8"/>
  </r>
  <r>
    <n v="146"/>
    <x v="146"/>
    <x v="146"/>
    <n v="8800"/>
    <x v="145"/>
    <n v="17.25"/>
    <x v="3"/>
    <n v="29.764705882352942"/>
    <n v="51"/>
    <x v="1"/>
    <s v="USD"/>
    <x v="143"/>
    <n v="1322460000"/>
    <b v="0"/>
    <b v="0"/>
    <s v="theater/plays"/>
    <x v="3"/>
    <x v="3"/>
  </r>
  <r>
    <n v="147"/>
    <x v="147"/>
    <x v="147"/>
    <n v="8300"/>
    <x v="146"/>
    <n v="112.49397590361446"/>
    <x v="1"/>
    <n v="46.91959798994975"/>
    <n v="199"/>
    <x v="1"/>
    <s v="USD"/>
    <x v="144"/>
    <n v="1466312400"/>
    <b v="0"/>
    <b v="1"/>
    <s v="theater/plays"/>
    <x v="3"/>
    <x v="3"/>
  </r>
  <r>
    <n v="148"/>
    <x v="148"/>
    <x v="148"/>
    <n v="9300"/>
    <x v="147"/>
    <n v="121.02150537634408"/>
    <x v="1"/>
    <n v="105.18691588785046"/>
    <n v="107"/>
    <x v="1"/>
    <s v="USD"/>
    <x v="145"/>
    <n v="1501736400"/>
    <b v="0"/>
    <b v="0"/>
    <s v="technology/wearables"/>
    <x v="2"/>
    <x v="8"/>
  </r>
  <r>
    <n v="149"/>
    <x v="149"/>
    <x v="149"/>
    <n v="6200"/>
    <x v="148"/>
    <n v="219.87096774193549"/>
    <x v="1"/>
    <n v="69.907692307692301"/>
    <n v="195"/>
    <x v="1"/>
    <s v="USD"/>
    <x v="146"/>
    <n v="1361512800"/>
    <b v="0"/>
    <b v="0"/>
    <s v="music/indie rock"/>
    <x v="1"/>
    <x v="7"/>
  </r>
  <r>
    <n v="150"/>
    <x v="150"/>
    <x v="150"/>
    <n v="100"/>
    <x v="99"/>
    <n v="1"/>
    <x v="0"/>
    <n v="1"/>
    <n v="1"/>
    <x v="1"/>
    <s v="USD"/>
    <x v="147"/>
    <n v="1545026400"/>
    <b v="0"/>
    <b v="0"/>
    <s v="music/rock"/>
    <x v="1"/>
    <x v="1"/>
  </r>
  <r>
    <n v="151"/>
    <x v="151"/>
    <x v="151"/>
    <n v="137200"/>
    <x v="149"/>
    <n v="64.166909620991248"/>
    <x v="0"/>
    <n v="60.011588275391958"/>
    <n v="1467"/>
    <x v="1"/>
    <s v="USD"/>
    <x v="148"/>
    <n v="1406696400"/>
    <b v="0"/>
    <b v="0"/>
    <s v="music/electric music"/>
    <x v="1"/>
    <x v="5"/>
  </r>
  <r>
    <n v="152"/>
    <x v="152"/>
    <x v="152"/>
    <n v="41500"/>
    <x v="150"/>
    <n v="423.06746987951806"/>
    <x v="1"/>
    <n v="52.006220379146917"/>
    <n v="3376"/>
    <x v="1"/>
    <s v="USD"/>
    <x v="149"/>
    <n v="1487916000"/>
    <b v="0"/>
    <b v="0"/>
    <s v="music/indie rock"/>
    <x v="1"/>
    <x v="7"/>
  </r>
  <r>
    <n v="153"/>
    <x v="153"/>
    <x v="153"/>
    <n v="189400"/>
    <x v="151"/>
    <n v="92.984160506863773"/>
    <x v="0"/>
    <n v="31.000176025347649"/>
    <n v="5681"/>
    <x v="1"/>
    <s v="USD"/>
    <x v="150"/>
    <n v="1351141200"/>
    <b v="0"/>
    <b v="0"/>
    <s v="theater/plays"/>
    <x v="3"/>
    <x v="3"/>
  </r>
  <r>
    <n v="154"/>
    <x v="154"/>
    <x v="154"/>
    <n v="171300"/>
    <x v="152"/>
    <n v="58.756567425569173"/>
    <x v="0"/>
    <n v="95.042492917847028"/>
    <n v="1059"/>
    <x v="1"/>
    <s v="USD"/>
    <x v="151"/>
    <n v="1465016400"/>
    <b v="0"/>
    <b v="1"/>
    <s v="music/indie rock"/>
    <x v="1"/>
    <x v="7"/>
  </r>
  <r>
    <n v="155"/>
    <x v="155"/>
    <x v="155"/>
    <n v="139500"/>
    <x v="153"/>
    <n v="65.022222222222226"/>
    <x v="0"/>
    <n v="75.968174204355108"/>
    <n v="1194"/>
    <x v="1"/>
    <s v="USD"/>
    <x v="152"/>
    <n v="1270789200"/>
    <b v="0"/>
    <b v="0"/>
    <s v="theater/plays"/>
    <x v="3"/>
    <x v="3"/>
  </r>
  <r>
    <n v="156"/>
    <x v="156"/>
    <x v="156"/>
    <n v="36400"/>
    <x v="154"/>
    <n v="73.939560439560438"/>
    <x v="3"/>
    <n v="71.013192612137203"/>
    <n v="379"/>
    <x v="2"/>
    <s v="AUD"/>
    <x v="153"/>
    <n v="1572325200"/>
    <b v="0"/>
    <b v="0"/>
    <s v="music/rock"/>
    <x v="1"/>
    <x v="1"/>
  </r>
  <r>
    <n v="157"/>
    <x v="157"/>
    <x v="157"/>
    <n v="4200"/>
    <x v="155"/>
    <n v="52.666666666666664"/>
    <x v="0"/>
    <n v="73.733333333333334"/>
    <n v="30"/>
    <x v="2"/>
    <s v="AUD"/>
    <x v="154"/>
    <n v="1389420000"/>
    <b v="0"/>
    <b v="0"/>
    <s v="photography/photography books"/>
    <x v="7"/>
    <x v="14"/>
  </r>
  <r>
    <n v="158"/>
    <x v="158"/>
    <x v="158"/>
    <n v="2100"/>
    <x v="156"/>
    <n v="220.95238095238096"/>
    <x v="1"/>
    <n v="113.17073170731707"/>
    <n v="41"/>
    <x v="1"/>
    <s v="USD"/>
    <x v="155"/>
    <n v="1449640800"/>
    <b v="0"/>
    <b v="0"/>
    <s v="music/rock"/>
    <x v="1"/>
    <x v="1"/>
  </r>
  <r>
    <n v="159"/>
    <x v="159"/>
    <x v="159"/>
    <n v="191200"/>
    <x v="157"/>
    <n v="100.01150627615063"/>
    <x v="1"/>
    <n v="105.00933552992861"/>
    <n v="1821"/>
    <x v="1"/>
    <s v="USD"/>
    <x v="156"/>
    <n v="1555218000"/>
    <b v="0"/>
    <b v="1"/>
    <s v="theater/plays"/>
    <x v="3"/>
    <x v="3"/>
  </r>
  <r>
    <n v="160"/>
    <x v="160"/>
    <x v="160"/>
    <n v="8000"/>
    <x v="158"/>
    <n v="162.3125"/>
    <x v="1"/>
    <n v="79.176829268292678"/>
    <n v="164"/>
    <x v="1"/>
    <s v="USD"/>
    <x v="157"/>
    <n v="1557723600"/>
    <b v="0"/>
    <b v="0"/>
    <s v="technology/wearables"/>
    <x v="2"/>
    <x v="8"/>
  </r>
  <r>
    <n v="161"/>
    <x v="161"/>
    <x v="161"/>
    <n v="5500"/>
    <x v="159"/>
    <n v="78.181818181818187"/>
    <x v="0"/>
    <n v="57.333333333333336"/>
    <n v="75"/>
    <x v="1"/>
    <s v="USD"/>
    <x v="158"/>
    <n v="1443502800"/>
    <b v="0"/>
    <b v="1"/>
    <s v="technology/web"/>
    <x v="2"/>
    <x v="2"/>
  </r>
  <r>
    <n v="162"/>
    <x v="162"/>
    <x v="162"/>
    <n v="6100"/>
    <x v="160"/>
    <n v="149.73770491803279"/>
    <x v="1"/>
    <n v="58.178343949044589"/>
    <n v="157"/>
    <x v="5"/>
    <s v="CHF"/>
    <x v="159"/>
    <n v="1546840800"/>
    <b v="0"/>
    <b v="0"/>
    <s v="music/rock"/>
    <x v="1"/>
    <x v="1"/>
  </r>
  <r>
    <n v="163"/>
    <x v="163"/>
    <x v="163"/>
    <n v="3500"/>
    <x v="161"/>
    <n v="253.25714285714284"/>
    <x v="1"/>
    <n v="36.032520325203251"/>
    <n v="246"/>
    <x v="1"/>
    <s v="USD"/>
    <x v="160"/>
    <n v="1512712800"/>
    <b v="0"/>
    <b v="1"/>
    <s v="photography/photography books"/>
    <x v="7"/>
    <x v="14"/>
  </r>
  <r>
    <n v="164"/>
    <x v="164"/>
    <x v="164"/>
    <n v="150500"/>
    <x v="162"/>
    <n v="100.16943521594683"/>
    <x v="1"/>
    <n v="107.99068767908309"/>
    <n v="1396"/>
    <x v="1"/>
    <s v="USD"/>
    <x v="161"/>
    <n v="1507525200"/>
    <b v="0"/>
    <b v="0"/>
    <s v="theater/plays"/>
    <x v="3"/>
    <x v="3"/>
  </r>
  <r>
    <n v="165"/>
    <x v="165"/>
    <x v="165"/>
    <n v="90400"/>
    <x v="163"/>
    <n v="121.99004424778761"/>
    <x v="1"/>
    <n v="44.005985634477256"/>
    <n v="2506"/>
    <x v="1"/>
    <s v="USD"/>
    <x v="162"/>
    <n v="1504328400"/>
    <b v="0"/>
    <b v="0"/>
    <s v="technology/web"/>
    <x v="2"/>
    <x v="2"/>
  </r>
  <r>
    <n v="166"/>
    <x v="166"/>
    <x v="166"/>
    <n v="9800"/>
    <x v="164"/>
    <n v="137.13265306122449"/>
    <x v="1"/>
    <n v="55.077868852459019"/>
    <n v="244"/>
    <x v="1"/>
    <s v="USD"/>
    <x v="163"/>
    <n v="1293343200"/>
    <b v="0"/>
    <b v="0"/>
    <s v="photography/photography books"/>
    <x v="7"/>
    <x v="14"/>
  </r>
  <r>
    <n v="167"/>
    <x v="167"/>
    <x v="167"/>
    <n v="2600"/>
    <x v="165"/>
    <n v="415.53846153846149"/>
    <x v="1"/>
    <n v="74"/>
    <n v="146"/>
    <x v="2"/>
    <s v="AUD"/>
    <x v="164"/>
    <n v="1371704400"/>
    <b v="0"/>
    <b v="0"/>
    <s v="theater/plays"/>
    <x v="3"/>
    <x v="3"/>
  </r>
  <r>
    <n v="168"/>
    <x v="168"/>
    <x v="168"/>
    <n v="128100"/>
    <x v="166"/>
    <n v="31.30913348946136"/>
    <x v="0"/>
    <n v="41.996858638743454"/>
    <n v="955"/>
    <x v="3"/>
    <s v="DKK"/>
    <x v="165"/>
    <n v="1552798800"/>
    <b v="0"/>
    <b v="1"/>
    <s v="music/indie rock"/>
    <x v="1"/>
    <x v="7"/>
  </r>
  <r>
    <n v="169"/>
    <x v="169"/>
    <x v="169"/>
    <n v="23300"/>
    <x v="167"/>
    <n v="424.08154506437768"/>
    <x v="1"/>
    <n v="77.988161010260455"/>
    <n v="1267"/>
    <x v="1"/>
    <s v="USD"/>
    <x v="166"/>
    <n v="1342328400"/>
    <b v="0"/>
    <b v="1"/>
    <s v="film &amp; video/shorts"/>
    <x v="4"/>
    <x v="12"/>
  </r>
  <r>
    <n v="170"/>
    <x v="170"/>
    <x v="170"/>
    <n v="188100"/>
    <x v="168"/>
    <n v="2.93886230728336"/>
    <x v="0"/>
    <n v="82.507462686567166"/>
    <n v="67"/>
    <x v="1"/>
    <s v="USD"/>
    <x v="167"/>
    <n v="1502341200"/>
    <b v="0"/>
    <b v="0"/>
    <s v="music/indie rock"/>
    <x v="1"/>
    <x v="7"/>
  </r>
  <r>
    <n v="171"/>
    <x v="171"/>
    <x v="171"/>
    <n v="4900"/>
    <x v="169"/>
    <n v="10.63265306122449"/>
    <x v="0"/>
    <n v="104.2"/>
    <n v="5"/>
    <x v="1"/>
    <s v="USD"/>
    <x v="168"/>
    <n v="1397192400"/>
    <b v="0"/>
    <b v="0"/>
    <s v="publishing/translations"/>
    <x v="5"/>
    <x v="18"/>
  </r>
  <r>
    <n v="172"/>
    <x v="172"/>
    <x v="172"/>
    <n v="800"/>
    <x v="170"/>
    <n v="82.875"/>
    <x v="0"/>
    <n v="25.5"/>
    <n v="26"/>
    <x v="1"/>
    <s v="USD"/>
    <x v="169"/>
    <n v="1407042000"/>
    <b v="0"/>
    <b v="1"/>
    <s v="film &amp; video/documentary"/>
    <x v="4"/>
    <x v="4"/>
  </r>
  <r>
    <n v="173"/>
    <x v="173"/>
    <x v="173"/>
    <n v="96700"/>
    <x v="171"/>
    <n v="163.01447776628748"/>
    <x v="1"/>
    <n v="100.98334401024984"/>
    <n v="1561"/>
    <x v="1"/>
    <s v="USD"/>
    <x v="170"/>
    <n v="1369371600"/>
    <b v="0"/>
    <b v="0"/>
    <s v="theater/plays"/>
    <x v="3"/>
    <x v="3"/>
  </r>
  <r>
    <n v="174"/>
    <x v="174"/>
    <x v="174"/>
    <n v="600"/>
    <x v="172"/>
    <n v="894.66666666666674"/>
    <x v="1"/>
    <n v="111.83333333333333"/>
    <n v="48"/>
    <x v="1"/>
    <s v="USD"/>
    <x v="171"/>
    <n v="1444107600"/>
    <b v="0"/>
    <b v="1"/>
    <s v="technology/wearables"/>
    <x v="2"/>
    <x v="8"/>
  </r>
  <r>
    <n v="175"/>
    <x v="175"/>
    <x v="175"/>
    <n v="181200"/>
    <x v="173"/>
    <n v="26.191501103752756"/>
    <x v="0"/>
    <n v="41.999115044247787"/>
    <n v="1130"/>
    <x v="1"/>
    <s v="USD"/>
    <x v="172"/>
    <n v="1474261200"/>
    <b v="0"/>
    <b v="0"/>
    <s v="theater/plays"/>
    <x v="3"/>
    <x v="3"/>
  </r>
  <r>
    <n v="176"/>
    <x v="176"/>
    <x v="176"/>
    <n v="115000"/>
    <x v="174"/>
    <n v="74.834782608695647"/>
    <x v="0"/>
    <n v="110.05115089514067"/>
    <n v="782"/>
    <x v="1"/>
    <s v="USD"/>
    <x v="173"/>
    <n v="1473656400"/>
    <b v="0"/>
    <b v="0"/>
    <s v="theater/plays"/>
    <x v="3"/>
    <x v="3"/>
  </r>
  <r>
    <n v="177"/>
    <x v="177"/>
    <x v="177"/>
    <n v="38800"/>
    <x v="175"/>
    <n v="416.47680412371136"/>
    <x v="1"/>
    <n v="58.997079225994888"/>
    <n v="2739"/>
    <x v="1"/>
    <s v="USD"/>
    <x v="174"/>
    <n v="1291960800"/>
    <b v="0"/>
    <b v="0"/>
    <s v="theater/plays"/>
    <x v="3"/>
    <x v="3"/>
  </r>
  <r>
    <n v="178"/>
    <x v="178"/>
    <x v="178"/>
    <n v="7200"/>
    <x v="176"/>
    <n v="96.208333333333329"/>
    <x v="0"/>
    <n v="32.985714285714288"/>
    <n v="210"/>
    <x v="1"/>
    <s v="USD"/>
    <x v="175"/>
    <n v="1506747600"/>
    <b v="0"/>
    <b v="0"/>
    <s v="food/food trucks"/>
    <x v="0"/>
    <x v="0"/>
  </r>
  <r>
    <n v="179"/>
    <x v="179"/>
    <x v="179"/>
    <n v="44500"/>
    <x v="177"/>
    <n v="357.71910112359546"/>
    <x v="1"/>
    <n v="45.005654509471306"/>
    <n v="3537"/>
    <x v="0"/>
    <s v="CAD"/>
    <x v="176"/>
    <n v="1363582800"/>
    <b v="0"/>
    <b v="1"/>
    <s v="theater/plays"/>
    <x v="3"/>
    <x v="3"/>
  </r>
  <r>
    <n v="180"/>
    <x v="180"/>
    <x v="180"/>
    <n v="56000"/>
    <x v="178"/>
    <n v="308.45714285714286"/>
    <x v="1"/>
    <n v="81.98196487897485"/>
    <n v="2107"/>
    <x v="2"/>
    <s v="AUD"/>
    <x v="177"/>
    <n v="1269666000"/>
    <b v="0"/>
    <b v="0"/>
    <s v="technology/wearables"/>
    <x v="2"/>
    <x v="8"/>
  </r>
  <r>
    <n v="181"/>
    <x v="181"/>
    <x v="181"/>
    <n v="8600"/>
    <x v="179"/>
    <n v="61.802325581395344"/>
    <x v="0"/>
    <n v="39.080882352941174"/>
    <n v="136"/>
    <x v="1"/>
    <s v="USD"/>
    <x v="178"/>
    <n v="1508648400"/>
    <b v="0"/>
    <b v="0"/>
    <s v="technology/web"/>
    <x v="2"/>
    <x v="2"/>
  </r>
  <r>
    <n v="182"/>
    <x v="182"/>
    <x v="182"/>
    <n v="27100"/>
    <x v="180"/>
    <n v="722.32472324723244"/>
    <x v="1"/>
    <n v="58.996383363471971"/>
    <n v="3318"/>
    <x v="3"/>
    <s v="DKK"/>
    <x v="179"/>
    <n v="1561957200"/>
    <b v="0"/>
    <b v="0"/>
    <s v="theater/plays"/>
    <x v="3"/>
    <x v="3"/>
  </r>
  <r>
    <n v="183"/>
    <x v="183"/>
    <x v="183"/>
    <n v="5100"/>
    <x v="181"/>
    <n v="69.117647058823522"/>
    <x v="0"/>
    <n v="40.988372093023258"/>
    <n v="86"/>
    <x v="0"/>
    <s v="CAD"/>
    <x v="180"/>
    <n v="1285131600"/>
    <b v="0"/>
    <b v="0"/>
    <s v="music/rock"/>
    <x v="1"/>
    <x v="1"/>
  </r>
  <r>
    <n v="184"/>
    <x v="184"/>
    <x v="184"/>
    <n v="3600"/>
    <x v="182"/>
    <n v="293.05555555555554"/>
    <x v="1"/>
    <n v="31.029411764705884"/>
    <n v="340"/>
    <x v="1"/>
    <s v="USD"/>
    <x v="181"/>
    <n v="1556946000"/>
    <b v="0"/>
    <b v="0"/>
    <s v="theater/plays"/>
    <x v="3"/>
    <x v="3"/>
  </r>
  <r>
    <n v="185"/>
    <x v="185"/>
    <x v="185"/>
    <n v="1000"/>
    <x v="183"/>
    <n v="71.8"/>
    <x v="0"/>
    <n v="37.789473684210527"/>
    <n v="19"/>
    <x v="1"/>
    <s v="USD"/>
    <x v="182"/>
    <n v="1527138000"/>
    <b v="0"/>
    <b v="0"/>
    <s v="film &amp; video/television"/>
    <x v="4"/>
    <x v="19"/>
  </r>
  <r>
    <n v="186"/>
    <x v="186"/>
    <x v="186"/>
    <n v="88800"/>
    <x v="184"/>
    <n v="31.934684684684683"/>
    <x v="0"/>
    <n v="32.006772009029348"/>
    <n v="886"/>
    <x v="1"/>
    <s v="USD"/>
    <x v="183"/>
    <n v="1402117200"/>
    <b v="0"/>
    <b v="0"/>
    <s v="theater/plays"/>
    <x v="3"/>
    <x v="3"/>
  </r>
  <r>
    <n v="187"/>
    <x v="187"/>
    <x v="187"/>
    <n v="60200"/>
    <x v="185"/>
    <n v="229.87375415282392"/>
    <x v="1"/>
    <n v="95.966712898751737"/>
    <n v="1442"/>
    <x v="0"/>
    <s v="CAD"/>
    <x v="184"/>
    <n v="1364014800"/>
    <b v="0"/>
    <b v="1"/>
    <s v="film &amp; video/shorts"/>
    <x v="4"/>
    <x v="12"/>
  </r>
  <r>
    <n v="188"/>
    <x v="188"/>
    <x v="188"/>
    <n v="8200"/>
    <x v="186"/>
    <n v="32.012195121951223"/>
    <x v="0"/>
    <n v="75"/>
    <n v="35"/>
    <x v="6"/>
    <s v="EUR"/>
    <x v="185"/>
    <n v="1417586400"/>
    <b v="0"/>
    <b v="0"/>
    <s v="theater/plays"/>
    <x v="3"/>
    <x v="3"/>
  </r>
  <r>
    <n v="189"/>
    <x v="189"/>
    <x v="189"/>
    <n v="191300"/>
    <x v="187"/>
    <n v="23.525352848928385"/>
    <x v="3"/>
    <n v="102.0498866213152"/>
    <n v="441"/>
    <x v="1"/>
    <s v="USD"/>
    <x v="186"/>
    <n v="1457071200"/>
    <b v="0"/>
    <b v="0"/>
    <s v="theater/plays"/>
    <x v="3"/>
    <x v="3"/>
  </r>
  <r>
    <n v="190"/>
    <x v="190"/>
    <x v="190"/>
    <n v="3700"/>
    <x v="188"/>
    <n v="68.594594594594597"/>
    <x v="0"/>
    <n v="105.75"/>
    <n v="24"/>
    <x v="1"/>
    <s v="USD"/>
    <x v="187"/>
    <n v="1370408400"/>
    <b v="0"/>
    <b v="1"/>
    <s v="theater/plays"/>
    <x v="3"/>
    <x v="3"/>
  </r>
  <r>
    <n v="191"/>
    <x v="191"/>
    <x v="191"/>
    <n v="8400"/>
    <x v="189"/>
    <n v="37.952380952380956"/>
    <x v="0"/>
    <n v="37.069767441860463"/>
    <n v="86"/>
    <x v="6"/>
    <s v="EUR"/>
    <x v="188"/>
    <n v="1552626000"/>
    <b v="0"/>
    <b v="0"/>
    <s v="theater/plays"/>
    <x v="3"/>
    <x v="3"/>
  </r>
  <r>
    <n v="192"/>
    <x v="192"/>
    <x v="192"/>
    <n v="42600"/>
    <x v="190"/>
    <n v="19.992957746478872"/>
    <x v="0"/>
    <n v="35.049382716049379"/>
    <n v="243"/>
    <x v="1"/>
    <s v="USD"/>
    <x v="189"/>
    <n v="1404190800"/>
    <b v="0"/>
    <b v="0"/>
    <s v="music/rock"/>
    <x v="1"/>
    <x v="1"/>
  </r>
  <r>
    <n v="193"/>
    <x v="193"/>
    <x v="193"/>
    <n v="6600"/>
    <x v="191"/>
    <n v="45.636363636363633"/>
    <x v="0"/>
    <n v="46.338461538461537"/>
    <n v="65"/>
    <x v="1"/>
    <s v="USD"/>
    <x v="190"/>
    <n v="1523509200"/>
    <b v="1"/>
    <b v="0"/>
    <s v="music/indie rock"/>
    <x v="1"/>
    <x v="7"/>
  </r>
  <r>
    <n v="194"/>
    <x v="194"/>
    <x v="194"/>
    <n v="7100"/>
    <x v="192"/>
    <n v="122.7605633802817"/>
    <x v="1"/>
    <n v="69.174603174603178"/>
    <n v="126"/>
    <x v="1"/>
    <s v="USD"/>
    <x v="191"/>
    <n v="1443589200"/>
    <b v="0"/>
    <b v="0"/>
    <s v="music/metal"/>
    <x v="1"/>
    <x v="16"/>
  </r>
  <r>
    <n v="195"/>
    <x v="195"/>
    <x v="195"/>
    <n v="15800"/>
    <x v="193"/>
    <n v="361.75316455696202"/>
    <x v="1"/>
    <n v="109.07824427480917"/>
    <n v="524"/>
    <x v="1"/>
    <s v="USD"/>
    <x v="192"/>
    <n v="1533445200"/>
    <b v="0"/>
    <b v="0"/>
    <s v="music/electric music"/>
    <x v="1"/>
    <x v="5"/>
  </r>
  <r>
    <n v="196"/>
    <x v="196"/>
    <x v="196"/>
    <n v="8200"/>
    <x v="194"/>
    <n v="63.146341463414636"/>
    <x v="0"/>
    <n v="51.78"/>
    <n v="100"/>
    <x v="3"/>
    <s v="DKK"/>
    <x v="173"/>
    <n v="1474520400"/>
    <b v="0"/>
    <b v="0"/>
    <s v="technology/wearables"/>
    <x v="2"/>
    <x v="8"/>
  </r>
  <r>
    <n v="197"/>
    <x v="197"/>
    <x v="197"/>
    <n v="54700"/>
    <x v="195"/>
    <n v="298.20475319926874"/>
    <x v="1"/>
    <n v="82.010055304172951"/>
    <n v="1989"/>
    <x v="1"/>
    <s v="USD"/>
    <x v="193"/>
    <n v="1499403600"/>
    <b v="0"/>
    <b v="0"/>
    <s v="film &amp; video/drama"/>
    <x v="4"/>
    <x v="6"/>
  </r>
  <r>
    <n v="198"/>
    <x v="198"/>
    <x v="198"/>
    <n v="63200"/>
    <x v="196"/>
    <n v="9.5585443037974684"/>
    <x v="0"/>
    <n v="35.958333333333336"/>
    <n v="168"/>
    <x v="1"/>
    <s v="USD"/>
    <x v="194"/>
    <n v="1283576400"/>
    <b v="0"/>
    <b v="0"/>
    <s v="music/electric music"/>
    <x v="1"/>
    <x v="5"/>
  </r>
  <r>
    <n v="199"/>
    <x v="199"/>
    <x v="199"/>
    <n v="1800"/>
    <x v="197"/>
    <n v="53.777777777777779"/>
    <x v="0"/>
    <n v="74.461538461538467"/>
    <n v="13"/>
    <x v="1"/>
    <s v="USD"/>
    <x v="195"/>
    <n v="1436590800"/>
    <b v="0"/>
    <b v="0"/>
    <s v="music/rock"/>
    <x v="1"/>
    <x v="1"/>
  </r>
  <r>
    <n v="200"/>
    <x v="200"/>
    <x v="200"/>
    <n v="100"/>
    <x v="50"/>
    <n v="2"/>
    <x v="0"/>
    <n v="2"/>
    <n v="1"/>
    <x v="0"/>
    <s v="CAD"/>
    <x v="152"/>
    <n v="1270443600"/>
    <b v="0"/>
    <b v="0"/>
    <s v="theater/plays"/>
    <x v="3"/>
    <x v="3"/>
  </r>
  <r>
    <n v="201"/>
    <x v="201"/>
    <x v="201"/>
    <n v="2100"/>
    <x v="198"/>
    <n v="681.19047619047615"/>
    <x v="1"/>
    <n v="91.114649681528661"/>
    <n v="157"/>
    <x v="1"/>
    <s v="USD"/>
    <x v="196"/>
    <n v="1407819600"/>
    <b v="0"/>
    <b v="0"/>
    <s v="technology/web"/>
    <x v="2"/>
    <x v="2"/>
  </r>
  <r>
    <n v="202"/>
    <x v="202"/>
    <x v="202"/>
    <n v="8300"/>
    <x v="199"/>
    <n v="78.831325301204828"/>
    <x v="3"/>
    <n v="79.792682926829272"/>
    <n v="82"/>
    <x v="1"/>
    <s v="USD"/>
    <x v="197"/>
    <n v="1317877200"/>
    <b v="0"/>
    <b v="0"/>
    <s v="food/food trucks"/>
    <x v="0"/>
    <x v="0"/>
  </r>
  <r>
    <n v="203"/>
    <x v="203"/>
    <x v="203"/>
    <n v="143900"/>
    <x v="200"/>
    <n v="134.40792216817235"/>
    <x v="1"/>
    <n v="42.999777678968428"/>
    <n v="4498"/>
    <x v="2"/>
    <s v="AUD"/>
    <x v="198"/>
    <n v="1484805600"/>
    <b v="0"/>
    <b v="0"/>
    <s v="theater/plays"/>
    <x v="3"/>
    <x v="3"/>
  </r>
  <r>
    <n v="204"/>
    <x v="204"/>
    <x v="204"/>
    <n v="75000"/>
    <x v="201"/>
    <n v="3.3719999999999999"/>
    <x v="0"/>
    <n v="63.225000000000001"/>
    <n v="40"/>
    <x v="1"/>
    <s v="USD"/>
    <x v="199"/>
    <n v="1302670800"/>
    <b v="0"/>
    <b v="0"/>
    <s v="music/jazz"/>
    <x v="1"/>
    <x v="17"/>
  </r>
  <r>
    <n v="205"/>
    <x v="205"/>
    <x v="205"/>
    <n v="1300"/>
    <x v="202"/>
    <n v="431.84615384615387"/>
    <x v="1"/>
    <n v="70.174999999999997"/>
    <n v="80"/>
    <x v="1"/>
    <s v="USD"/>
    <x v="200"/>
    <n v="1540789200"/>
    <b v="1"/>
    <b v="0"/>
    <s v="theater/plays"/>
    <x v="3"/>
    <x v="3"/>
  </r>
  <r>
    <n v="206"/>
    <x v="206"/>
    <x v="206"/>
    <n v="9000"/>
    <x v="203"/>
    <n v="38.844444444444441"/>
    <x v="3"/>
    <n v="61.333333333333336"/>
    <n v="57"/>
    <x v="1"/>
    <s v="USD"/>
    <x v="201"/>
    <n v="1268028000"/>
    <b v="0"/>
    <b v="0"/>
    <s v="publishing/fiction"/>
    <x v="5"/>
    <x v="13"/>
  </r>
  <r>
    <n v="207"/>
    <x v="207"/>
    <x v="207"/>
    <n v="1000"/>
    <x v="204"/>
    <n v="425.7"/>
    <x v="1"/>
    <n v="99"/>
    <n v="43"/>
    <x v="1"/>
    <s v="USD"/>
    <x v="202"/>
    <n v="1537160400"/>
    <b v="0"/>
    <b v="1"/>
    <s v="music/rock"/>
    <x v="1"/>
    <x v="1"/>
  </r>
  <r>
    <n v="208"/>
    <x v="208"/>
    <x v="208"/>
    <n v="196900"/>
    <x v="205"/>
    <n v="101.12239715591672"/>
    <x v="1"/>
    <n v="96.984900146127615"/>
    <n v="2053"/>
    <x v="1"/>
    <s v="USD"/>
    <x v="203"/>
    <n v="1512280800"/>
    <b v="0"/>
    <b v="0"/>
    <s v="film &amp; video/documentary"/>
    <x v="4"/>
    <x v="4"/>
  </r>
  <r>
    <n v="209"/>
    <x v="209"/>
    <x v="209"/>
    <n v="194500"/>
    <x v="206"/>
    <n v="21.188688946015425"/>
    <x v="2"/>
    <n v="51.004950495049506"/>
    <n v="808"/>
    <x v="2"/>
    <s v="AUD"/>
    <x v="204"/>
    <n v="1463115600"/>
    <b v="0"/>
    <b v="0"/>
    <s v="film &amp; video/documentary"/>
    <x v="4"/>
    <x v="4"/>
  </r>
  <r>
    <n v="210"/>
    <x v="210"/>
    <x v="210"/>
    <n v="9400"/>
    <x v="207"/>
    <n v="67.425531914893625"/>
    <x v="0"/>
    <n v="28.044247787610619"/>
    <n v="226"/>
    <x v="3"/>
    <s v="DKK"/>
    <x v="205"/>
    <n v="1490850000"/>
    <b v="0"/>
    <b v="0"/>
    <s v="film &amp; video/science fiction"/>
    <x v="4"/>
    <x v="22"/>
  </r>
  <r>
    <n v="211"/>
    <x v="211"/>
    <x v="211"/>
    <n v="104400"/>
    <x v="208"/>
    <n v="94.923371647509583"/>
    <x v="0"/>
    <n v="60.984615384615381"/>
    <n v="1625"/>
    <x v="1"/>
    <s v="USD"/>
    <x v="206"/>
    <n v="1379653200"/>
    <b v="0"/>
    <b v="0"/>
    <s v="theater/plays"/>
    <x v="3"/>
    <x v="3"/>
  </r>
  <r>
    <n v="212"/>
    <x v="212"/>
    <x v="212"/>
    <n v="8100"/>
    <x v="209"/>
    <n v="151.85185185185185"/>
    <x v="1"/>
    <n v="73.214285714285708"/>
    <n v="168"/>
    <x v="1"/>
    <s v="USD"/>
    <x v="207"/>
    <n v="1580364000"/>
    <b v="0"/>
    <b v="0"/>
    <s v="theater/plays"/>
    <x v="3"/>
    <x v="3"/>
  </r>
  <r>
    <n v="213"/>
    <x v="213"/>
    <x v="213"/>
    <n v="87900"/>
    <x v="210"/>
    <n v="195.16382252559728"/>
    <x v="1"/>
    <n v="39.997435299603637"/>
    <n v="4289"/>
    <x v="1"/>
    <s v="USD"/>
    <x v="208"/>
    <n v="1289714400"/>
    <b v="0"/>
    <b v="1"/>
    <s v="music/indie rock"/>
    <x v="1"/>
    <x v="7"/>
  </r>
  <r>
    <n v="214"/>
    <x v="214"/>
    <x v="214"/>
    <n v="1400"/>
    <x v="211"/>
    <n v="1023.1428571428571"/>
    <x v="1"/>
    <n v="86.812121212121212"/>
    <n v="165"/>
    <x v="1"/>
    <s v="USD"/>
    <x v="209"/>
    <n v="1282712400"/>
    <b v="0"/>
    <b v="0"/>
    <s v="music/rock"/>
    <x v="1"/>
    <x v="1"/>
  </r>
  <r>
    <n v="215"/>
    <x v="215"/>
    <x v="215"/>
    <n v="156800"/>
    <x v="212"/>
    <n v="3.841836734693878"/>
    <x v="0"/>
    <n v="42.125874125874127"/>
    <n v="143"/>
    <x v="1"/>
    <s v="USD"/>
    <x v="210"/>
    <n v="1550210400"/>
    <b v="0"/>
    <b v="0"/>
    <s v="theater/plays"/>
    <x v="3"/>
    <x v="3"/>
  </r>
  <r>
    <n v="216"/>
    <x v="216"/>
    <x v="216"/>
    <n v="121700"/>
    <x v="213"/>
    <n v="155.07066557107643"/>
    <x v="1"/>
    <n v="103.97851239669421"/>
    <n v="1815"/>
    <x v="1"/>
    <s v="USD"/>
    <x v="211"/>
    <n v="1322114400"/>
    <b v="0"/>
    <b v="0"/>
    <s v="theater/plays"/>
    <x v="3"/>
    <x v="3"/>
  </r>
  <r>
    <n v="217"/>
    <x v="217"/>
    <x v="217"/>
    <n v="129400"/>
    <x v="214"/>
    <n v="44.753477588871718"/>
    <x v="0"/>
    <n v="62.003211991434689"/>
    <n v="934"/>
    <x v="1"/>
    <s v="USD"/>
    <x v="212"/>
    <n v="1557205200"/>
    <b v="0"/>
    <b v="0"/>
    <s v="film &amp; video/science fiction"/>
    <x v="4"/>
    <x v="22"/>
  </r>
  <r>
    <n v="218"/>
    <x v="218"/>
    <x v="218"/>
    <n v="5700"/>
    <x v="215"/>
    <n v="215.94736842105263"/>
    <x v="1"/>
    <n v="31.005037783375315"/>
    <n v="397"/>
    <x v="4"/>
    <s v="GBP"/>
    <x v="213"/>
    <n v="1323928800"/>
    <b v="0"/>
    <b v="1"/>
    <s v="film &amp; video/shorts"/>
    <x v="4"/>
    <x v="12"/>
  </r>
  <r>
    <n v="219"/>
    <x v="219"/>
    <x v="219"/>
    <n v="41700"/>
    <x v="216"/>
    <n v="332.12709832134288"/>
    <x v="1"/>
    <n v="89.991552956465242"/>
    <n v="1539"/>
    <x v="1"/>
    <s v="USD"/>
    <x v="214"/>
    <n v="1346130000"/>
    <b v="0"/>
    <b v="0"/>
    <s v="film &amp; video/animation"/>
    <x v="4"/>
    <x v="10"/>
  </r>
  <r>
    <n v="220"/>
    <x v="220"/>
    <x v="220"/>
    <n v="7900"/>
    <x v="217"/>
    <n v="8.4430379746835449"/>
    <x v="0"/>
    <n v="39.235294117647058"/>
    <n v="17"/>
    <x v="1"/>
    <s v="USD"/>
    <x v="215"/>
    <n v="1311051600"/>
    <b v="1"/>
    <b v="0"/>
    <s v="theater/plays"/>
    <x v="3"/>
    <x v="3"/>
  </r>
  <r>
    <n v="221"/>
    <x v="221"/>
    <x v="221"/>
    <n v="121500"/>
    <x v="218"/>
    <n v="98.625514403292186"/>
    <x v="0"/>
    <n v="54.993116108306566"/>
    <n v="2179"/>
    <x v="1"/>
    <s v="USD"/>
    <x v="216"/>
    <n v="1340427600"/>
    <b v="1"/>
    <b v="0"/>
    <s v="food/food trucks"/>
    <x v="0"/>
    <x v="0"/>
  </r>
  <r>
    <n v="222"/>
    <x v="222"/>
    <x v="222"/>
    <n v="4800"/>
    <x v="219"/>
    <n v="137.97916666666669"/>
    <x v="1"/>
    <n v="47.992753623188406"/>
    <n v="138"/>
    <x v="1"/>
    <s v="USD"/>
    <x v="217"/>
    <n v="1412312400"/>
    <b v="0"/>
    <b v="0"/>
    <s v="photography/photography books"/>
    <x v="7"/>
    <x v="14"/>
  </r>
  <r>
    <n v="223"/>
    <x v="223"/>
    <x v="223"/>
    <n v="87300"/>
    <x v="220"/>
    <n v="93.81099656357388"/>
    <x v="0"/>
    <n v="87.966702470461868"/>
    <n v="931"/>
    <x v="1"/>
    <s v="USD"/>
    <x v="218"/>
    <n v="1459314000"/>
    <b v="0"/>
    <b v="0"/>
    <s v="theater/plays"/>
    <x v="3"/>
    <x v="3"/>
  </r>
  <r>
    <n v="224"/>
    <x v="224"/>
    <x v="224"/>
    <n v="46300"/>
    <x v="221"/>
    <n v="403.63930885529157"/>
    <x v="1"/>
    <n v="51.999165275459099"/>
    <n v="3594"/>
    <x v="1"/>
    <s v="USD"/>
    <x v="219"/>
    <n v="1415426400"/>
    <b v="0"/>
    <b v="0"/>
    <s v="film &amp; video/science fiction"/>
    <x v="4"/>
    <x v="22"/>
  </r>
  <r>
    <n v="225"/>
    <x v="225"/>
    <x v="225"/>
    <n v="67800"/>
    <x v="222"/>
    <n v="260.1740412979351"/>
    <x v="1"/>
    <n v="29.999659863945578"/>
    <n v="5880"/>
    <x v="1"/>
    <s v="USD"/>
    <x v="220"/>
    <n v="1399093200"/>
    <b v="1"/>
    <b v="0"/>
    <s v="music/rock"/>
    <x v="1"/>
    <x v="1"/>
  </r>
  <r>
    <n v="226"/>
    <x v="102"/>
    <x v="226"/>
    <n v="3000"/>
    <x v="223"/>
    <n v="366.63333333333333"/>
    <x v="1"/>
    <n v="98.205357142857139"/>
    <n v="112"/>
    <x v="1"/>
    <s v="USD"/>
    <x v="221"/>
    <n v="1273899600"/>
    <b v="0"/>
    <b v="0"/>
    <s v="photography/photography books"/>
    <x v="7"/>
    <x v="14"/>
  </r>
  <r>
    <n v="227"/>
    <x v="226"/>
    <x v="227"/>
    <n v="60900"/>
    <x v="224"/>
    <n v="168.72085385878489"/>
    <x v="1"/>
    <n v="108.96182396606575"/>
    <n v="943"/>
    <x v="1"/>
    <s v="USD"/>
    <x v="222"/>
    <n v="1432184400"/>
    <b v="0"/>
    <b v="0"/>
    <s v="games/mobile games"/>
    <x v="6"/>
    <x v="20"/>
  </r>
  <r>
    <n v="228"/>
    <x v="227"/>
    <x v="228"/>
    <n v="137900"/>
    <x v="225"/>
    <n v="119.90717911530093"/>
    <x v="1"/>
    <n v="66.998379254457049"/>
    <n v="2468"/>
    <x v="1"/>
    <s v="USD"/>
    <x v="172"/>
    <n v="1474779600"/>
    <b v="0"/>
    <b v="0"/>
    <s v="film &amp; video/animation"/>
    <x v="4"/>
    <x v="10"/>
  </r>
  <r>
    <n v="229"/>
    <x v="228"/>
    <x v="229"/>
    <n v="85600"/>
    <x v="226"/>
    <n v="193.68925233644859"/>
    <x v="1"/>
    <n v="64.99333594668758"/>
    <n v="2551"/>
    <x v="1"/>
    <s v="USD"/>
    <x v="223"/>
    <n v="1500440400"/>
    <b v="0"/>
    <b v="1"/>
    <s v="games/mobile games"/>
    <x v="6"/>
    <x v="20"/>
  </r>
  <r>
    <n v="230"/>
    <x v="229"/>
    <x v="230"/>
    <n v="2400"/>
    <x v="227"/>
    <n v="420.16666666666669"/>
    <x v="1"/>
    <n v="99.841584158415841"/>
    <n v="101"/>
    <x v="1"/>
    <s v="USD"/>
    <x v="224"/>
    <n v="1575612000"/>
    <b v="0"/>
    <b v="0"/>
    <s v="games/video games"/>
    <x v="6"/>
    <x v="11"/>
  </r>
  <r>
    <n v="231"/>
    <x v="230"/>
    <x v="231"/>
    <n v="7200"/>
    <x v="228"/>
    <n v="76.708333333333329"/>
    <x v="3"/>
    <n v="82.432835820895519"/>
    <n v="67"/>
    <x v="1"/>
    <s v="USD"/>
    <x v="225"/>
    <n v="1374123600"/>
    <b v="0"/>
    <b v="0"/>
    <s v="theater/plays"/>
    <x v="3"/>
    <x v="3"/>
  </r>
  <r>
    <n v="232"/>
    <x v="231"/>
    <x v="232"/>
    <n v="3400"/>
    <x v="229"/>
    <n v="171.26470588235293"/>
    <x v="1"/>
    <n v="63.293478260869563"/>
    <n v="92"/>
    <x v="1"/>
    <s v="USD"/>
    <x v="226"/>
    <n v="1469509200"/>
    <b v="0"/>
    <b v="0"/>
    <s v="theater/plays"/>
    <x v="3"/>
    <x v="3"/>
  </r>
  <r>
    <n v="233"/>
    <x v="232"/>
    <x v="233"/>
    <n v="3800"/>
    <x v="230"/>
    <n v="157.89473684210526"/>
    <x v="1"/>
    <n v="96.774193548387103"/>
    <n v="62"/>
    <x v="1"/>
    <s v="USD"/>
    <x v="227"/>
    <n v="1309237200"/>
    <b v="0"/>
    <b v="0"/>
    <s v="film &amp; video/animation"/>
    <x v="4"/>
    <x v="10"/>
  </r>
  <r>
    <n v="234"/>
    <x v="233"/>
    <x v="234"/>
    <n v="7500"/>
    <x v="231"/>
    <n v="109.08"/>
    <x v="1"/>
    <n v="54.906040268456373"/>
    <n v="149"/>
    <x v="6"/>
    <s v="EUR"/>
    <x v="228"/>
    <n v="1503982800"/>
    <b v="0"/>
    <b v="1"/>
    <s v="games/video games"/>
    <x v="6"/>
    <x v="11"/>
  </r>
  <r>
    <n v="235"/>
    <x v="234"/>
    <x v="235"/>
    <n v="8600"/>
    <x v="232"/>
    <n v="41.732558139534881"/>
    <x v="0"/>
    <n v="39.010869565217391"/>
    <n v="92"/>
    <x v="1"/>
    <s v="USD"/>
    <x v="229"/>
    <n v="1487397600"/>
    <b v="0"/>
    <b v="0"/>
    <s v="film &amp; video/animation"/>
    <x v="4"/>
    <x v="10"/>
  </r>
  <r>
    <n v="236"/>
    <x v="235"/>
    <x v="236"/>
    <n v="39500"/>
    <x v="233"/>
    <n v="10.944303797468354"/>
    <x v="0"/>
    <n v="75.84210526315789"/>
    <n v="57"/>
    <x v="2"/>
    <s v="AUD"/>
    <x v="230"/>
    <n v="1562043600"/>
    <b v="0"/>
    <b v="1"/>
    <s v="music/rock"/>
    <x v="1"/>
    <x v="1"/>
  </r>
  <r>
    <n v="237"/>
    <x v="236"/>
    <x v="237"/>
    <n v="9300"/>
    <x v="234"/>
    <n v="159.3763440860215"/>
    <x v="1"/>
    <n v="45.051671732522799"/>
    <n v="329"/>
    <x v="1"/>
    <s v="USD"/>
    <x v="231"/>
    <n v="1398574800"/>
    <b v="0"/>
    <b v="0"/>
    <s v="film &amp; video/animation"/>
    <x v="4"/>
    <x v="10"/>
  </r>
  <r>
    <n v="238"/>
    <x v="237"/>
    <x v="238"/>
    <n v="2400"/>
    <x v="235"/>
    <n v="422.41666666666669"/>
    <x v="1"/>
    <n v="104.51546391752578"/>
    <n v="97"/>
    <x v="3"/>
    <s v="DKK"/>
    <x v="232"/>
    <n v="1515391200"/>
    <b v="0"/>
    <b v="1"/>
    <s v="theater/plays"/>
    <x v="3"/>
    <x v="3"/>
  </r>
  <r>
    <n v="239"/>
    <x v="238"/>
    <x v="239"/>
    <n v="3200"/>
    <x v="236"/>
    <n v="97.71875"/>
    <x v="0"/>
    <n v="76.268292682926827"/>
    <n v="41"/>
    <x v="1"/>
    <s v="USD"/>
    <x v="233"/>
    <n v="1441170000"/>
    <b v="0"/>
    <b v="0"/>
    <s v="technology/wearables"/>
    <x v="2"/>
    <x v="8"/>
  </r>
  <r>
    <n v="240"/>
    <x v="239"/>
    <x v="240"/>
    <n v="29400"/>
    <x v="237"/>
    <n v="418.78911564625849"/>
    <x v="1"/>
    <n v="69.015695067264573"/>
    <n v="1784"/>
    <x v="1"/>
    <s v="USD"/>
    <x v="194"/>
    <n v="1281157200"/>
    <b v="0"/>
    <b v="0"/>
    <s v="theater/plays"/>
    <x v="3"/>
    <x v="3"/>
  </r>
  <r>
    <n v="241"/>
    <x v="240"/>
    <x v="241"/>
    <n v="168500"/>
    <x v="238"/>
    <n v="101.91632047477745"/>
    <x v="1"/>
    <n v="101.97684085510689"/>
    <n v="1684"/>
    <x v="2"/>
    <s v="AUD"/>
    <x v="234"/>
    <n v="1398229200"/>
    <b v="0"/>
    <b v="1"/>
    <s v="publishing/nonfiction"/>
    <x v="5"/>
    <x v="9"/>
  </r>
  <r>
    <n v="242"/>
    <x v="241"/>
    <x v="242"/>
    <n v="8400"/>
    <x v="239"/>
    <n v="127.72619047619047"/>
    <x v="1"/>
    <n v="42.915999999999997"/>
    <n v="250"/>
    <x v="1"/>
    <s v="USD"/>
    <x v="235"/>
    <n v="1495256400"/>
    <b v="0"/>
    <b v="1"/>
    <s v="music/rock"/>
    <x v="1"/>
    <x v="1"/>
  </r>
  <r>
    <n v="243"/>
    <x v="242"/>
    <x v="243"/>
    <n v="2300"/>
    <x v="240"/>
    <n v="445.21739130434781"/>
    <x v="1"/>
    <n v="43.025210084033617"/>
    <n v="238"/>
    <x v="1"/>
    <s v="USD"/>
    <x v="236"/>
    <n v="1520402400"/>
    <b v="0"/>
    <b v="0"/>
    <s v="theater/plays"/>
    <x v="3"/>
    <x v="3"/>
  </r>
  <r>
    <n v="244"/>
    <x v="243"/>
    <x v="244"/>
    <n v="700"/>
    <x v="241"/>
    <n v="569.71428571428578"/>
    <x v="1"/>
    <n v="75.245283018867923"/>
    <n v="53"/>
    <x v="1"/>
    <s v="USD"/>
    <x v="237"/>
    <n v="1409806800"/>
    <b v="0"/>
    <b v="0"/>
    <s v="theater/plays"/>
    <x v="3"/>
    <x v="3"/>
  </r>
  <r>
    <n v="245"/>
    <x v="244"/>
    <x v="245"/>
    <n v="2900"/>
    <x v="242"/>
    <n v="509.34482758620686"/>
    <x v="1"/>
    <n v="69.023364485981304"/>
    <n v="214"/>
    <x v="1"/>
    <s v="USD"/>
    <x v="238"/>
    <n v="1396933200"/>
    <b v="0"/>
    <b v="0"/>
    <s v="theater/plays"/>
    <x v="3"/>
    <x v="3"/>
  </r>
  <r>
    <n v="246"/>
    <x v="245"/>
    <x v="246"/>
    <n v="4500"/>
    <x v="243"/>
    <n v="325.5333333333333"/>
    <x v="1"/>
    <n v="65.986486486486484"/>
    <n v="222"/>
    <x v="1"/>
    <s v="USD"/>
    <x v="239"/>
    <n v="1376024400"/>
    <b v="0"/>
    <b v="0"/>
    <s v="technology/web"/>
    <x v="2"/>
    <x v="2"/>
  </r>
  <r>
    <n v="247"/>
    <x v="246"/>
    <x v="247"/>
    <n v="19800"/>
    <x v="244"/>
    <n v="932.61616161616166"/>
    <x v="1"/>
    <n v="98.013800424628457"/>
    <n v="1884"/>
    <x v="1"/>
    <s v="USD"/>
    <x v="240"/>
    <n v="1483682400"/>
    <b v="0"/>
    <b v="1"/>
    <s v="publishing/fiction"/>
    <x v="5"/>
    <x v="13"/>
  </r>
  <r>
    <n v="248"/>
    <x v="247"/>
    <x v="248"/>
    <n v="6200"/>
    <x v="245"/>
    <n v="211.33870967741933"/>
    <x v="1"/>
    <n v="60.105504587155963"/>
    <n v="218"/>
    <x v="2"/>
    <s v="AUD"/>
    <x v="241"/>
    <n v="1420437600"/>
    <b v="0"/>
    <b v="0"/>
    <s v="games/mobile games"/>
    <x v="6"/>
    <x v="20"/>
  </r>
  <r>
    <n v="249"/>
    <x v="248"/>
    <x v="249"/>
    <n v="61500"/>
    <x v="246"/>
    <n v="273.32520325203251"/>
    <x v="1"/>
    <n v="26.000773395204948"/>
    <n v="6465"/>
    <x v="1"/>
    <s v="USD"/>
    <x v="242"/>
    <n v="1420783200"/>
    <b v="0"/>
    <b v="0"/>
    <s v="publishing/translations"/>
    <x v="5"/>
    <x v="18"/>
  </r>
  <r>
    <n v="250"/>
    <x v="249"/>
    <x v="250"/>
    <n v="100"/>
    <x v="247"/>
    <n v="3"/>
    <x v="0"/>
    <n v="3"/>
    <n v="1"/>
    <x v="1"/>
    <s v="USD"/>
    <x v="67"/>
    <n v="1267423200"/>
    <b v="0"/>
    <b v="0"/>
    <s v="music/rock"/>
    <x v="1"/>
    <x v="1"/>
  </r>
  <r>
    <n v="251"/>
    <x v="250"/>
    <x v="251"/>
    <n v="7100"/>
    <x v="248"/>
    <n v="54.084507042253513"/>
    <x v="0"/>
    <n v="38.019801980198018"/>
    <n v="101"/>
    <x v="1"/>
    <s v="USD"/>
    <x v="243"/>
    <n v="1355205600"/>
    <b v="0"/>
    <b v="0"/>
    <s v="theater/plays"/>
    <x v="3"/>
    <x v="3"/>
  </r>
  <r>
    <n v="252"/>
    <x v="251"/>
    <x v="252"/>
    <n v="1000"/>
    <x v="249"/>
    <n v="626.29999999999995"/>
    <x v="1"/>
    <n v="106.15254237288136"/>
    <n v="59"/>
    <x v="1"/>
    <s v="USD"/>
    <x v="244"/>
    <n v="1383109200"/>
    <b v="0"/>
    <b v="0"/>
    <s v="theater/plays"/>
    <x v="3"/>
    <x v="3"/>
  </r>
  <r>
    <n v="253"/>
    <x v="252"/>
    <x v="253"/>
    <n v="121500"/>
    <x v="250"/>
    <n v="89.021399176954731"/>
    <x v="0"/>
    <n v="81.019475655430711"/>
    <n v="1335"/>
    <x v="0"/>
    <s v="CAD"/>
    <x v="245"/>
    <n v="1303275600"/>
    <b v="0"/>
    <b v="0"/>
    <s v="film &amp; video/drama"/>
    <x v="4"/>
    <x v="6"/>
  </r>
  <r>
    <n v="254"/>
    <x v="253"/>
    <x v="254"/>
    <n v="4600"/>
    <x v="251"/>
    <n v="184.89130434782609"/>
    <x v="1"/>
    <n v="96.647727272727266"/>
    <n v="88"/>
    <x v="1"/>
    <s v="USD"/>
    <x v="246"/>
    <n v="1487829600"/>
    <b v="0"/>
    <b v="0"/>
    <s v="publishing/nonfiction"/>
    <x v="5"/>
    <x v="9"/>
  </r>
  <r>
    <n v="255"/>
    <x v="254"/>
    <x v="255"/>
    <n v="80500"/>
    <x v="252"/>
    <n v="120.16770186335404"/>
    <x v="1"/>
    <n v="57.003535651149086"/>
    <n v="1697"/>
    <x v="1"/>
    <s v="USD"/>
    <x v="247"/>
    <n v="1298268000"/>
    <b v="0"/>
    <b v="1"/>
    <s v="music/rock"/>
    <x v="1"/>
    <x v="1"/>
  </r>
  <r>
    <n v="256"/>
    <x v="255"/>
    <x v="256"/>
    <n v="4100"/>
    <x v="253"/>
    <n v="23.390243902439025"/>
    <x v="0"/>
    <n v="63.93333333333333"/>
    <n v="15"/>
    <x v="4"/>
    <s v="GBP"/>
    <x v="248"/>
    <n v="1456812000"/>
    <b v="0"/>
    <b v="0"/>
    <s v="music/rock"/>
    <x v="1"/>
    <x v="1"/>
  </r>
  <r>
    <n v="257"/>
    <x v="256"/>
    <x v="257"/>
    <n v="5700"/>
    <x v="254"/>
    <n v="146"/>
    <x v="1"/>
    <n v="90.456521739130437"/>
    <n v="92"/>
    <x v="1"/>
    <s v="USD"/>
    <x v="249"/>
    <n v="1363669200"/>
    <b v="0"/>
    <b v="0"/>
    <s v="theater/plays"/>
    <x v="3"/>
    <x v="3"/>
  </r>
  <r>
    <n v="258"/>
    <x v="257"/>
    <x v="258"/>
    <n v="5000"/>
    <x v="255"/>
    <n v="268.48"/>
    <x v="1"/>
    <n v="72.172043010752688"/>
    <n v="186"/>
    <x v="1"/>
    <s v="USD"/>
    <x v="250"/>
    <n v="1482904800"/>
    <b v="0"/>
    <b v="1"/>
    <s v="theater/plays"/>
    <x v="3"/>
    <x v="3"/>
  </r>
  <r>
    <n v="259"/>
    <x v="258"/>
    <x v="259"/>
    <n v="1800"/>
    <x v="256"/>
    <n v="597.5"/>
    <x v="1"/>
    <n v="77.934782608695656"/>
    <n v="138"/>
    <x v="1"/>
    <s v="USD"/>
    <x v="251"/>
    <n v="1356588000"/>
    <b v="1"/>
    <b v="0"/>
    <s v="photography/photography books"/>
    <x v="7"/>
    <x v="14"/>
  </r>
  <r>
    <n v="260"/>
    <x v="259"/>
    <x v="260"/>
    <n v="6300"/>
    <x v="257"/>
    <n v="157.69841269841268"/>
    <x v="1"/>
    <n v="38.065134099616856"/>
    <n v="261"/>
    <x v="1"/>
    <s v="USD"/>
    <x v="136"/>
    <n v="1349845200"/>
    <b v="0"/>
    <b v="0"/>
    <s v="music/rock"/>
    <x v="1"/>
    <x v="1"/>
  </r>
  <r>
    <n v="261"/>
    <x v="260"/>
    <x v="261"/>
    <n v="84300"/>
    <x v="258"/>
    <n v="31.201660735468568"/>
    <x v="0"/>
    <n v="57.936123348017624"/>
    <n v="454"/>
    <x v="1"/>
    <s v="USD"/>
    <x v="252"/>
    <n v="1283058000"/>
    <b v="0"/>
    <b v="1"/>
    <s v="music/rock"/>
    <x v="1"/>
    <x v="1"/>
  </r>
  <r>
    <n v="262"/>
    <x v="261"/>
    <x v="262"/>
    <n v="1700"/>
    <x v="259"/>
    <n v="313.41176470588238"/>
    <x v="1"/>
    <n v="49.794392523364486"/>
    <n v="107"/>
    <x v="1"/>
    <s v="USD"/>
    <x v="253"/>
    <n v="1304226000"/>
    <b v="0"/>
    <b v="1"/>
    <s v="music/indie rock"/>
    <x v="1"/>
    <x v="7"/>
  </r>
  <r>
    <n v="263"/>
    <x v="262"/>
    <x v="263"/>
    <n v="2900"/>
    <x v="260"/>
    <n v="370.89655172413791"/>
    <x v="1"/>
    <n v="54.050251256281406"/>
    <n v="199"/>
    <x v="1"/>
    <s v="USD"/>
    <x v="254"/>
    <n v="1263016800"/>
    <b v="0"/>
    <b v="0"/>
    <s v="photography/photography books"/>
    <x v="7"/>
    <x v="14"/>
  </r>
  <r>
    <n v="264"/>
    <x v="263"/>
    <x v="264"/>
    <n v="45600"/>
    <x v="261"/>
    <n v="362.66447368421052"/>
    <x v="1"/>
    <n v="30.002721335268504"/>
    <n v="5512"/>
    <x v="1"/>
    <s v="USD"/>
    <x v="255"/>
    <n v="1362031200"/>
    <b v="0"/>
    <b v="0"/>
    <s v="theater/plays"/>
    <x v="3"/>
    <x v="3"/>
  </r>
  <r>
    <n v="265"/>
    <x v="264"/>
    <x v="265"/>
    <n v="4900"/>
    <x v="262"/>
    <n v="123.08163265306122"/>
    <x v="1"/>
    <n v="70.127906976744185"/>
    <n v="86"/>
    <x v="1"/>
    <s v="USD"/>
    <x v="256"/>
    <n v="1455602400"/>
    <b v="0"/>
    <b v="0"/>
    <s v="theater/plays"/>
    <x v="3"/>
    <x v="3"/>
  </r>
  <r>
    <n v="266"/>
    <x v="265"/>
    <x v="266"/>
    <n v="111900"/>
    <x v="263"/>
    <n v="76.766756032171585"/>
    <x v="0"/>
    <n v="26.996228786926462"/>
    <n v="3182"/>
    <x v="6"/>
    <s v="EUR"/>
    <x v="257"/>
    <n v="1418191200"/>
    <b v="0"/>
    <b v="1"/>
    <s v="music/jazz"/>
    <x v="1"/>
    <x v="17"/>
  </r>
  <r>
    <n v="267"/>
    <x v="266"/>
    <x v="267"/>
    <n v="61600"/>
    <x v="264"/>
    <n v="233.62012987012989"/>
    <x v="1"/>
    <n v="51.990606936416185"/>
    <n v="2768"/>
    <x v="2"/>
    <s v="AUD"/>
    <x v="258"/>
    <n v="1352440800"/>
    <b v="0"/>
    <b v="0"/>
    <s v="theater/plays"/>
    <x v="3"/>
    <x v="3"/>
  </r>
  <r>
    <n v="268"/>
    <x v="267"/>
    <x v="268"/>
    <n v="1500"/>
    <x v="265"/>
    <n v="180.53333333333333"/>
    <x v="1"/>
    <n v="56.416666666666664"/>
    <n v="48"/>
    <x v="1"/>
    <s v="USD"/>
    <x v="259"/>
    <n v="1353304800"/>
    <b v="0"/>
    <b v="0"/>
    <s v="film &amp; video/documentary"/>
    <x v="4"/>
    <x v="4"/>
  </r>
  <r>
    <n v="269"/>
    <x v="268"/>
    <x v="269"/>
    <n v="3500"/>
    <x v="266"/>
    <n v="252.62857142857143"/>
    <x v="1"/>
    <n v="101.63218390804597"/>
    <n v="87"/>
    <x v="1"/>
    <s v="USD"/>
    <x v="260"/>
    <n v="1550728800"/>
    <b v="0"/>
    <b v="0"/>
    <s v="film &amp; video/television"/>
    <x v="4"/>
    <x v="19"/>
  </r>
  <r>
    <n v="270"/>
    <x v="269"/>
    <x v="270"/>
    <n v="173900"/>
    <x v="267"/>
    <n v="27.176538240368025"/>
    <x v="3"/>
    <n v="25.005291005291006"/>
    <n v="1890"/>
    <x v="1"/>
    <s v="USD"/>
    <x v="261"/>
    <n v="1291442400"/>
    <b v="0"/>
    <b v="0"/>
    <s v="games/video games"/>
    <x v="6"/>
    <x v="11"/>
  </r>
  <r>
    <n v="271"/>
    <x v="270"/>
    <x v="271"/>
    <n v="153700"/>
    <x v="268"/>
    <n v="1.2706571242680547"/>
    <x v="2"/>
    <n v="32.016393442622949"/>
    <n v="61"/>
    <x v="1"/>
    <s v="USD"/>
    <x v="262"/>
    <n v="1452146400"/>
    <b v="0"/>
    <b v="0"/>
    <s v="photography/photography books"/>
    <x v="7"/>
    <x v="14"/>
  </r>
  <r>
    <n v="272"/>
    <x v="271"/>
    <x v="272"/>
    <n v="51100"/>
    <x v="269"/>
    <n v="304.0097847358121"/>
    <x v="1"/>
    <n v="82.021647307286173"/>
    <n v="1894"/>
    <x v="1"/>
    <s v="USD"/>
    <x v="263"/>
    <n v="1564894800"/>
    <b v="0"/>
    <b v="1"/>
    <s v="theater/plays"/>
    <x v="3"/>
    <x v="3"/>
  </r>
  <r>
    <n v="273"/>
    <x v="272"/>
    <x v="273"/>
    <n v="7800"/>
    <x v="270"/>
    <n v="137.23076923076923"/>
    <x v="1"/>
    <n v="37.957446808510639"/>
    <n v="282"/>
    <x v="0"/>
    <s v="CAD"/>
    <x v="264"/>
    <n v="1505883600"/>
    <b v="0"/>
    <b v="0"/>
    <s v="theater/plays"/>
    <x v="3"/>
    <x v="3"/>
  </r>
  <r>
    <n v="274"/>
    <x v="273"/>
    <x v="274"/>
    <n v="2400"/>
    <x v="271"/>
    <n v="32.208333333333336"/>
    <x v="0"/>
    <n v="51.533333333333331"/>
    <n v="15"/>
    <x v="1"/>
    <s v="USD"/>
    <x v="265"/>
    <n v="1510380000"/>
    <b v="0"/>
    <b v="0"/>
    <s v="theater/plays"/>
    <x v="3"/>
    <x v="3"/>
  </r>
  <r>
    <n v="275"/>
    <x v="274"/>
    <x v="275"/>
    <n v="3900"/>
    <x v="272"/>
    <n v="241.51282051282053"/>
    <x v="1"/>
    <n v="81.198275862068968"/>
    <n v="116"/>
    <x v="1"/>
    <s v="USD"/>
    <x v="266"/>
    <n v="1555218000"/>
    <b v="0"/>
    <b v="0"/>
    <s v="publishing/translations"/>
    <x v="5"/>
    <x v="18"/>
  </r>
  <r>
    <n v="276"/>
    <x v="275"/>
    <x v="276"/>
    <n v="5500"/>
    <x v="273"/>
    <n v="96.8"/>
    <x v="0"/>
    <n v="40.030075187969928"/>
    <n v="133"/>
    <x v="1"/>
    <s v="USD"/>
    <x v="267"/>
    <n v="1335243600"/>
    <b v="0"/>
    <b v="1"/>
    <s v="games/video games"/>
    <x v="6"/>
    <x v="11"/>
  </r>
  <r>
    <n v="277"/>
    <x v="276"/>
    <x v="277"/>
    <n v="700"/>
    <x v="274"/>
    <n v="1066.4285714285716"/>
    <x v="1"/>
    <n v="89.939759036144579"/>
    <n v="83"/>
    <x v="1"/>
    <s v="USD"/>
    <x v="268"/>
    <n v="1279688400"/>
    <b v="0"/>
    <b v="0"/>
    <s v="theater/plays"/>
    <x v="3"/>
    <x v="3"/>
  </r>
  <r>
    <n v="278"/>
    <x v="277"/>
    <x v="278"/>
    <n v="2700"/>
    <x v="275"/>
    <n v="325.88888888888891"/>
    <x v="1"/>
    <n v="96.692307692307693"/>
    <n v="91"/>
    <x v="1"/>
    <s v="USD"/>
    <x v="269"/>
    <n v="1356069600"/>
    <b v="0"/>
    <b v="0"/>
    <s v="technology/web"/>
    <x v="2"/>
    <x v="2"/>
  </r>
  <r>
    <n v="279"/>
    <x v="278"/>
    <x v="279"/>
    <n v="8000"/>
    <x v="276"/>
    <n v="170.70000000000002"/>
    <x v="1"/>
    <n v="25.010989010989011"/>
    <n v="546"/>
    <x v="1"/>
    <s v="USD"/>
    <x v="270"/>
    <n v="1536210000"/>
    <b v="0"/>
    <b v="0"/>
    <s v="theater/plays"/>
    <x v="3"/>
    <x v="3"/>
  </r>
  <r>
    <n v="280"/>
    <x v="279"/>
    <x v="280"/>
    <n v="2500"/>
    <x v="277"/>
    <n v="581.44000000000005"/>
    <x v="1"/>
    <n v="36.987277353689571"/>
    <n v="393"/>
    <x v="1"/>
    <s v="USD"/>
    <x v="271"/>
    <n v="1511762400"/>
    <b v="0"/>
    <b v="0"/>
    <s v="film &amp; video/animation"/>
    <x v="4"/>
    <x v="10"/>
  </r>
  <r>
    <n v="281"/>
    <x v="280"/>
    <x v="281"/>
    <n v="164500"/>
    <x v="278"/>
    <n v="91.520972644376897"/>
    <x v="0"/>
    <n v="73.012609117361791"/>
    <n v="2062"/>
    <x v="1"/>
    <s v="USD"/>
    <x v="272"/>
    <n v="1333256400"/>
    <b v="0"/>
    <b v="1"/>
    <s v="theater/plays"/>
    <x v="3"/>
    <x v="3"/>
  </r>
  <r>
    <n v="282"/>
    <x v="281"/>
    <x v="282"/>
    <n v="8400"/>
    <x v="279"/>
    <n v="108.04761904761904"/>
    <x v="1"/>
    <n v="68.240601503759393"/>
    <n v="133"/>
    <x v="1"/>
    <s v="USD"/>
    <x v="73"/>
    <n v="1480744800"/>
    <b v="0"/>
    <b v="1"/>
    <s v="film &amp; video/television"/>
    <x v="4"/>
    <x v="19"/>
  </r>
  <r>
    <n v="283"/>
    <x v="282"/>
    <x v="283"/>
    <n v="8100"/>
    <x v="280"/>
    <n v="18.728395061728396"/>
    <x v="0"/>
    <n v="52.310344827586206"/>
    <n v="29"/>
    <x v="3"/>
    <s v="DKK"/>
    <x v="273"/>
    <n v="1465016400"/>
    <b v="0"/>
    <b v="0"/>
    <s v="music/rock"/>
    <x v="1"/>
    <x v="1"/>
  </r>
  <r>
    <n v="284"/>
    <x v="283"/>
    <x v="284"/>
    <n v="9800"/>
    <x v="281"/>
    <n v="83.193877551020407"/>
    <x v="0"/>
    <n v="61.765151515151516"/>
    <n v="132"/>
    <x v="1"/>
    <s v="USD"/>
    <x v="274"/>
    <n v="1336280400"/>
    <b v="0"/>
    <b v="0"/>
    <s v="technology/web"/>
    <x v="2"/>
    <x v="2"/>
  </r>
  <r>
    <n v="285"/>
    <x v="284"/>
    <x v="285"/>
    <n v="900"/>
    <x v="282"/>
    <n v="706.33333333333337"/>
    <x v="1"/>
    <n v="25.027559055118111"/>
    <n v="254"/>
    <x v="1"/>
    <s v="USD"/>
    <x v="275"/>
    <n v="1476766800"/>
    <b v="0"/>
    <b v="0"/>
    <s v="theater/plays"/>
    <x v="3"/>
    <x v="3"/>
  </r>
  <r>
    <n v="286"/>
    <x v="285"/>
    <x v="286"/>
    <n v="112100"/>
    <x v="283"/>
    <n v="17.446030330062445"/>
    <x v="3"/>
    <n v="106.28804347826087"/>
    <n v="184"/>
    <x v="1"/>
    <s v="USD"/>
    <x v="276"/>
    <n v="1480485600"/>
    <b v="0"/>
    <b v="0"/>
    <s v="theater/plays"/>
    <x v="3"/>
    <x v="3"/>
  </r>
  <r>
    <n v="287"/>
    <x v="286"/>
    <x v="287"/>
    <n v="6300"/>
    <x v="284"/>
    <n v="209.73015873015873"/>
    <x v="1"/>
    <n v="75.07386363636364"/>
    <n v="176"/>
    <x v="1"/>
    <s v="USD"/>
    <x v="277"/>
    <n v="1430197200"/>
    <b v="0"/>
    <b v="0"/>
    <s v="music/electric music"/>
    <x v="1"/>
    <x v="5"/>
  </r>
  <r>
    <n v="288"/>
    <x v="287"/>
    <x v="288"/>
    <n v="5600"/>
    <x v="285"/>
    <n v="97.785714285714292"/>
    <x v="0"/>
    <n v="39.970802919708028"/>
    <n v="137"/>
    <x v="3"/>
    <s v="DKK"/>
    <x v="278"/>
    <n v="1331787600"/>
    <b v="0"/>
    <b v="1"/>
    <s v="music/metal"/>
    <x v="1"/>
    <x v="16"/>
  </r>
  <r>
    <n v="289"/>
    <x v="288"/>
    <x v="289"/>
    <n v="800"/>
    <x v="286"/>
    <n v="1684.25"/>
    <x v="1"/>
    <n v="39.982195845697326"/>
    <n v="337"/>
    <x v="0"/>
    <s v="CAD"/>
    <x v="279"/>
    <n v="1438837200"/>
    <b v="0"/>
    <b v="0"/>
    <s v="theater/plays"/>
    <x v="3"/>
    <x v="3"/>
  </r>
  <r>
    <n v="290"/>
    <x v="289"/>
    <x v="290"/>
    <n v="168600"/>
    <x v="287"/>
    <n v="54.402135231316727"/>
    <x v="0"/>
    <n v="101.01541850220265"/>
    <n v="908"/>
    <x v="1"/>
    <s v="USD"/>
    <x v="280"/>
    <n v="1370926800"/>
    <b v="0"/>
    <b v="1"/>
    <s v="film &amp; video/documentary"/>
    <x v="4"/>
    <x v="4"/>
  </r>
  <r>
    <n v="291"/>
    <x v="290"/>
    <x v="291"/>
    <n v="1800"/>
    <x v="288"/>
    <n v="456.61111111111109"/>
    <x v="1"/>
    <n v="76.813084112149539"/>
    <n v="107"/>
    <x v="1"/>
    <s v="USD"/>
    <x v="281"/>
    <n v="1319000400"/>
    <b v="1"/>
    <b v="0"/>
    <s v="technology/web"/>
    <x v="2"/>
    <x v="2"/>
  </r>
  <r>
    <n v="292"/>
    <x v="291"/>
    <x v="292"/>
    <n v="7300"/>
    <x v="289"/>
    <n v="9.8219178082191778"/>
    <x v="0"/>
    <n v="71.7"/>
    <n v="10"/>
    <x v="1"/>
    <s v="USD"/>
    <x v="282"/>
    <n v="1333429200"/>
    <b v="0"/>
    <b v="0"/>
    <s v="food/food trucks"/>
    <x v="0"/>
    <x v="0"/>
  </r>
  <r>
    <n v="293"/>
    <x v="292"/>
    <x v="293"/>
    <n v="6500"/>
    <x v="290"/>
    <n v="16.384615384615383"/>
    <x v="3"/>
    <n v="33.28125"/>
    <n v="32"/>
    <x v="6"/>
    <s v="EUR"/>
    <x v="283"/>
    <n v="1287032400"/>
    <b v="0"/>
    <b v="0"/>
    <s v="theater/plays"/>
    <x v="3"/>
    <x v="3"/>
  </r>
  <r>
    <n v="294"/>
    <x v="293"/>
    <x v="294"/>
    <n v="600"/>
    <x v="291"/>
    <n v="1339.6666666666667"/>
    <x v="1"/>
    <n v="43.923497267759565"/>
    <n v="183"/>
    <x v="1"/>
    <s v="USD"/>
    <x v="284"/>
    <n v="1541570400"/>
    <b v="0"/>
    <b v="0"/>
    <s v="theater/plays"/>
    <x v="3"/>
    <x v="3"/>
  </r>
  <r>
    <n v="295"/>
    <x v="294"/>
    <x v="295"/>
    <n v="192900"/>
    <x v="292"/>
    <n v="35.650077760497666"/>
    <x v="0"/>
    <n v="36.004712041884815"/>
    <n v="1910"/>
    <x v="5"/>
    <s v="CHF"/>
    <x v="285"/>
    <n v="1383976800"/>
    <b v="0"/>
    <b v="0"/>
    <s v="theater/plays"/>
    <x v="3"/>
    <x v="3"/>
  </r>
  <r>
    <n v="296"/>
    <x v="295"/>
    <x v="296"/>
    <n v="6100"/>
    <x v="293"/>
    <n v="54.950819672131146"/>
    <x v="0"/>
    <n v="88.21052631578948"/>
    <n v="38"/>
    <x v="2"/>
    <s v="AUD"/>
    <x v="286"/>
    <n v="1550556000"/>
    <b v="0"/>
    <b v="0"/>
    <s v="theater/plays"/>
    <x v="3"/>
    <x v="3"/>
  </r>
  <r>
    <n v="297"/>
    <x v="296"/>
    <x v="297"/>
    <n v="7200"/>
    <x v="294"/>
    <n v="94.236111111111114"/>
    <x v="0"/>
    <n v="65.240384615384613"/>
    <n v="104"/>
    <x v="2"/>
    <s v="AUD"/>
    <x v="287"/>
    <n v="1390456800"/>
    <b v="0"/>
    <b v="1"/>
    <s v="theater/plays"/>
    <x v="3"/>
    <x v="3"/>
  </r>
  <r>
    <n v="298"/>
    <x v="297"/>
    <x v="298"/>
    <n v="3500"/>
    <x v="295"/>
    <n v="143.91428571428571"/>
    <x v="1"/>
    <n v="69.958333333333329"/>
    <n v="72"/>
    <x v="1"/>
    <s v="USD"/>
    <x v="288"/>
    <n v="1458018000"/>
    <b v="0"/>
    <b v="1"/>
    <s v="music/rock"/>
    <x v="1"/>
    <x v="1"/>
  </r>
  <r>
    <n v="299"/>
    <x v="298"/>
    <x v="299"/>
    <n v="3800"/>
    <x v="296"/>
    <n v="51.421052631578945"/>
    <x v="0"/>
    <n v="39.877551020408163"/>
    <n v="49"/>
    <x v="1"/>
    <s v="USD"/>
    <x v="289"/>
    <n v="1461819600"/>
    <b v="0"/>
    <b v="0"/>
    <s v="food/food trucks"/>
    <x v="0"/>
    <x v="0"/>
  </r>
  <r>
    <n v="300"/>
    <x v="299"/>
    <x v="300"/>
    <n v="100"/>
    <x v="297"/>
    <n v="5"/>
    <x v="0"/>
    <n v="5"/>
    <n v="1"/>
    <x v="3"/>
    <s v="DKK"/>
    <x v="290"/>
    <n v="1504155600"/>
    <b v="0"/>
    <b v="1"/>
    <s v="publishing/nonfiction"/>
    <x v="5"/>
    <x v="9"/>
  </r>
  <r>
    <n v="301"/>
    <x v="300"/>
    <x v="301"/>
    <n v="900"/>
    <x v="298"/>
    <n v="1344.6666666666667"/>
    <x v="1"/>
    <n v="41.023728813559323"/>
    <n v="295"/>
    <x v="1"/>
    <s v="USD"/>
    <x v="291"/>
    <n v="1426395600"/>
    <b v="0"/>
    <b v="0"/>
    <s v="film &amp; video/documentary"/>
    <x v="4"/>
    <x v="4"/>
  </r>
  <r>
    <n v="302"/>
    <x v="301"/>
    <x v="302"/>
    <n v="76100"/>
    <x v="299"/>
    <n v="31.844940867279899"/>
    <x v="0"/>
    <n v="98.914285714285711"/>
    <n v="245"/>
    <x v="1"/>
    <s v="USD"/>
    <x v="292"/>
    <n v="1537074000"/>
    <b v="0"/>
    <b v="0"/>
    <s v="theater/plays"/>
    <x v="3"/>
    <x v="3"/>
  </r>
  <r>
    <n v="303"/>
    <x v="302"/>
    <x v="303"/>
    <n v="3400"/>
    <x v="300"/>
    <n v="82.617647058823536"/>
    <x v="0"/>
    <n v="87.78125"/>
    <n v="32"/>
    <x v="1"/>
    <s v="USD"/>
    <x v="293"/>
    <n v="1452578400"/>
    <b v="0"/>
    <b v="0"/>
    <s v="music/indie rock"/>
    <x v="1"/>
    <x v="7"/>
  </r>
  <r>
    <n v="304"/>
    <x v="303"/>
    <x v="304"/>
    <n v="2100"/>
    <x v="301"/>
    <n v="546.14285714285722"/>
    <x v="1"/>
    <n v="80.767605633802816"/>
    <n v="142"/>
    <x v="1"/>
    <s v="USD"/>
    <x v="294"/>
    <n v="1474088400"/>
    <b v="0"/>
    <b v="0"/>
    <s v="film &amp; video/documentary"/>
    <x v="4"/>
    <x v="4"/>
  </r>
  <r>
    <n v="305"/>
    <x v="304"/>
    <x v="305"/>
    <n v="2800"/>
    <x v="302"/>
    <n v="286.21428571428572"/>
    <x v="1"/>
    <n v="94.28235294117647"/>
    <n v="85"/>
    <x v="1"/>
    <s v="USD"/>
    <x v="295"/>
    <n v="1461906000"/>
    <b v="0"/>
    <b v="0"/>
    <s v="theater/plays"/>
    <x v="3"/>
    <x v="3"/>
  </r>
  <r>
    <n v="306"/>
    <x v="305"/>
    <x v="306"/>
    <n v="6500"/>
    <x v="303"/>
    <n v="7.9076923076923071"/>
    <x v="0"/>
    <n v="73.428571428571431"/>
    <n v="7"/>
    <x v="1"/>
    <s v="USD"/>
    <x v="296"/>
    <n v="1500267600"/>
    <b v="0"/>
    <b v="1"/>
    <s v="theater/plays"/>
    <x v="3"/>
    <x v="3"/>
  </r>
  <r>
    <n v="307"/>
    <x v="306"/>
    <x v="307"/>
    <n v="32900"/>
    <x v="304"/>
    <n v="132.13677811550153"/>
    <x v="1"/>
    <n v="65.968133535660087"/>
    <n v="659"/>
    <x v="3"/>
    <s v="DKK"/>
    <x v="297"/>
    <n v="1340686800"/>
    <b v="0"/>
    <b v="1"/>
    <s v="publishing/fiction"/>
    <x v="5"/>
    <x v="13"/>
  </r>
  <r>
    <n v="308"/>
    <x v="307"/>
    <x v="308"/>
    <n v="118200"/>
    <x v="305"/>
    <n v="74.077834179357026"/>
    <x v="0"/>
    <n v="109.04109589041096"/>
    <n v="803"/>
    <x v="1"/>
    <s v="USD"/>
    <x v="298"/>
    <n v="1303189200"/>
    <b v="0"/>
    <b v="0"/>
    <s v="theater/plays"/>
    <x v="3"/>
    <x v="3"/>
  </r>
  <r>
    <n v="309"/>
    <x v="308"/>
    <x v="309"/>
    <n v="4100"/>
    <x v="306"/>
    <n v="75.292682926829272"/>
    <x v="3"/>
    <n v="41.16"/>
    <n v="75"/>
    <x v="1"/>
    <s v="USD"/>
    <x v="299"/>
    <n v="1318309200"/>
    <b v="0"/>
    <b v="1"/>
    <s v="music/indie rock"/>
    <x v="1"/>
    <x v="7"/>
  </r>
  <r>
    <n v="310"/>
    <x v="309"/>
    <x v="310"/>
    <n v="7800"/>
    <x v="307"/>
    <n v="20.333333333333332"/>
    <x v="0"/>
    <n v="99.125"/>
    <n v="16"/>
    <x v="1"/>
    <s v="USD"/>
    <x v="300"/>
    <n v="1272171600"/>
    <b v="0"/>
    <b v="0"/>
    <s v="games/video games"/>
    <x v="6"/>
    <x v="11"/>
  </r>
  <r>
    <n v="311"/>
    <x v="310"/>
    <x v="311"/>
    <n v="6300"/>
    <x v="308"/>
    <n v="203.36507936507937"/>
    <x v="1"/>
    <n v="105.88429752066116"/>
    <n v="121"/>
    <x v="1"/>
    <s v="USD"/>
    <x v="247"/>
    <n v="1298872800"/>
    <b v="0"/>
    <b v="0"/>
    <s v="theater/plays"/>
    <x v="3"/>
    <x v="3"/>
  </r>
  <r>
    <n v="312"/>
    <x v="311"/>
    <x v="312"/>
    <n v="59100"/>
    <x v="309"/>
    <n v="310.2284263959391"/>
    <x v="1"/>
    <n v="48.996525921966864"/>
    <n v="3742"/>
    <x v="1"/>
    <s v="USD"/>
    <x v="244"/>
    <n v="1383282000"/>
    <b v="0"/>
    <b v="0"/>
    <s v="theater/plays"/>
    <x v="3"/>
    <x v="3"/>
  </r>
  <r>
    <n v="313"/>
    <x v="312"/>
    <x v="313"/>
    <n v="2200"/>
    <x v="310"/>
    <n v="395.31818181818181"/>
    <x v="1"/>
    <n v="39"/>
    <n v="223"/>
    <x v="1"/>
    <s v="USD"/>
    <x v="301"/>
    <n v="1330495200"/>
    <b v="0"/>
    <b v="0"/>
    <s v="music/rock"/>
    <x v="1"/>
    <x v="1"/>
  </r>
  <r>
    <n v="314"/>
    <x v="313"/>
    <x v="314"/>
    <n v="1400"/>
    <x v="311"/>
    <n v="294.71428571428572"/>
    <x v="1"/>
    <n v="31.022556390977442"/>
    <n v="133"/>
    <x v="1"/>
    <s v="USD"/>
    <x v="188"/>
    <n v="1552798800"/>
    <b v="0"/>
    <b v="1"/>
    <s v="film &amp; video/documentary"/>
    <x v="4"/>
    <x v="4"/>
  </r>
  <r>
    <n v="315"/>
    <x v="314"/>
    <x v="315"/>
    <n v="9500"/>
    <x v="312"/>
    <n v="33.89473684210526"/>
    <x v="0"/>
    <n v="103.87096774193549"/>
    <n v="31"/>
    <x v="1"/>
    <s v="USD"/>
    <x v="302"/>
    <n v="1403413200"/>
    <b v="0"/>
    <b v="0"/>
    <s v="theater/plays"/>
    <x v="3"/>
    <x v="3"/>
  </r>
  <r>
    <n v="316"/>
    <x v="315"/>
    <x v="316"/>
    <n v="9600"/>
    <x v="313"/>
    <n v="66.677083333333329"/>
    <x v="0"/>
    <n v="59.268518518518519"/>
    <n v="108"/>
    <x v="6"/>
    <s v="EUR"/>
    <x v="303"/>
    <n v="1574229600"/>
    <b v="0"/>
    <b v="1"/>
    <s v="food/food trucks"/>
    <x v="0"/>
    <x v="0"/>
  </r>
  <r>
    <n v="317"/>
    <x v="316"/>
    <x v="317"/>
    <n v="6600"/>
    <x v="314"/>
    <n v="19.227272727272727"/>
    <x v="0"/>
    <n v="42.3"/>
    <n v="30"/>
    <x v="1"/>
    <s v="USD"/>
    <x v="304"/>
    <n v="1495861200"/>
    <b v="0"/>
    <b v="0"/>
    <s v="theater/plays"/>
    <x v="3"/>
    <x v="3"/>
  </r>
  <r>
    <n v="318"/>
    <x v="317"/>
    <x v="318"/>
    <n v="5700"/>
    <x v="315"/>
    <n v="15.842105263157894"/>
    <x v="0"/>
    <n v="53.117647058823529"/>
    <n v="17"/>
    <x v="1"/>
    <s v="USD"/>
    <x v="305"/>
    <n v="1392530400"/>
    <b v="0"/>
    <b v="0"/>
    <s v="music/rock"/>
    <x v="1"/>
    <x v="1"/>
  </r>
  <r>
    <n v="319"/>
    <x v="318"/>
    <x v="319"/>
    <n v="8400"/>
    <x v="316"/>
    <n v="38.702380952380956"/>
    <x v="3"/>
    <n v="50.796875"/>
    <n v="64"/>
    <x v="1"/>
    <s v="USD"/>
    <x v="306"/>
    <n v="1283662800"/>
    <b v="0"/>
    <b v="0"/>
    <s v="technology/web"/>
    <x v="2"/>
    <x v="2"/>
  </r>
  <r>
    <n v="320"/>
    <x v="319"/>
    <x v="320"/>
    <n v="84400"/>
    <x v="317"/>
    <n v="9.5876777251184837"/>
    <x v="0"/>
    <n v="101.15"/>
    <n v="80"/>
    <x v="1"/>
    <s v="USD"/>
    <x v="307"/>
    <n v="1305781200"/>
    <b v="0"/>
    <b v="0"/>
    <s v="publishing/fiction"/>
    <x v="5"/>
    <x v="13"/>
  </r>
  <r>
    <n v="321"/>
    <x v="320"/>
    <x v="321"/>
    <n v="170400"/>
    <x v="318"/>
    <n v="94.144366197183089"/>
    <x v="0"/>
    <n v="65.000810372771468"/>
    <n v="2468"/>
    <x v="1"/>
    <s v="USD"/>
    <x v="308"/>
    <n v="1302325200"/>
    <b v="0"/>
    <b v="0"/>
    <s v="film &amp; video/shorts"/>
    <x v="4"/>
    <x v="12"/>
  </r>
  <r>
    <n v="322"/>
    <x v="321"/>
    <x v="322"/>
    <n v="117900"/>
    <x v="319"/>
    <n v="166.56234096692114"/>
    <x v="1"/>
    <n v="37.998645510835914"/>
    <n v="5168"/>
    <x v="1"/>
    <s v="USD"/>
    <x v="309"/>
    <n v="1291788000"/>
    <b v="0"/>
    <b v="0"/>
    <s v="theater/plays"/>
    <x v="3"/>
    <x v="3"/>
  </r>
  <r>
    <n v="323"/>
    <x v="322"/>
    <x v="323"/>
    <n v="8900"/>
    <x v="320"/>
    <n v="24.134831460674157"/>
    <x v="0"/>
    <n v="82.615384615384613"/>
    <n v="26"/>
    <x v="4"/>
    <s v="GBP"/>
    <x v="310"/>
    <n v="1396069200"/>
    <b v="0"/>
    <b v="0"/>
    <s v="film &amp; video/documentary"/>
    <x v="4"/>
    <x v="4"/>
  </r>
  <r>
    <n v="324"/>
    <x v="323"/>
    <x v="324"/>
    <n v="7100"/>
    <x v="321"/>
    <n v="164.05633802816902"/>
    <x v="1"/>
    <n v="37.941368078175898"/>
    <n v="307"/>
    <x v="1"/>
    <s v="USD"/>
    <x v="311"/>
    <n v="1435899600"/>
    <b v="0"/>
    <b v="1"/>
    <s v="theater/plays"/>
    <x v="3"/>
    <x v="3"/>
  </r>
  <r>
    <n v="325"/>
    <x v="324"/>
    <x v="325"/>
    <n v="6500"/>
    <x v="322"/>
    <n v="90.723076923076931"/>
    <x v="0"/>
    <n v="80.780821917808225"/>
    <n v="73"/>
    <x v="1"/>
    <s v="USD"/>
    <x v="79"/>
    <n v="1531112400"/>
    <b v="0"/>
    <b v="1"/>
    <s v="theater/plays"/>
    <x v="3"/>
    <x v="3"/>
  </r>
  <r>
    <n v="326"/>
    <x v="325"/>
    <x v="326"/>
    <n v="7200"/>
    <x v="323"/>
    <n v="46.194444444444443"/>
    <x v="0"/>
    <n v="25.984375"/>
    <n v="128"/>
    <x v="1"/>
    <s v="USD"/>
    <x v="312"/>
    <n v="1451628000"/>
    <b v="0"/>
    <b v="0"/>
    <s v="film &amp; video/animation"/>
    <x v="4"/>
    <x v="10"/>
  </r>
  <r>
    <n v="327"/>
    <x v="326"/>
    <x v="327"/>
    <n v="2600"/>
    <x v="324"/>
    <n v="38.53846153846154"/>
    <x v="0"/>
    <n v="30.363636363636363"/>
    <n v="33"/>
    <x v="1"/>
    <s v="USD"/>
    <x v="313"/>
    <n v="1567314000"/>
    <b v="0"/>
    <b v="1"/>
    <s v="theater/plays"/>
    <x v="3"/>
    <x v="3"/>
  </r>
  <r>
    <n v="328"/>
    <x v="327"/>
    <x v="328"/>
    <n v="98700"/>
    <x v="325"/>
    <n v="133.56231003039514"/>
    <x v="1"/>
    <n v="54.004916018025398"/>
    <n v="2441"/>
    <x v="1"/>
    <s v="USD"/>
    <x v="314"/>
    <n v="1544508000"/>
    <b v="0"/>
    <b v="0"/>
    <s v="music/rock"/>
    <x v="1"/>
    <x v="1"/>
  </r>
  <r>
    <n v="329"/>
    <x v="328"/>
    <x v="329"/>
    <n v="93800"/>
    <x v="326"/>
    <n v="22.896588486140725"/>
    <x v="2"/>
    <n v="101.78672985781991"/>
    <n v="211"/>
    <x v="1"/>
    <s v="USD"/>
    <x v="315"/>
    <n v="1482472800"/>
    <b v="0"/>
    <b v="0"/>
    <s v="games/video games"/>
    <x v="6"/>
    <x v="11"/>
  </r>
  <r>
    <n v="330"/>
    <x v="329"/>
    <x v="330"/>
    <n v="33700"/>
    <x v="327"/>
    <n v="184.95548961424333"/>
    <x v="1"/>
    <n v="45.003610108303249"/>
    <n v="1385"/>
    <x v="4"/>
    <s v="GBP"/>
    <x v="316"/>
    <n v="1512799200"/>
    <b v="0"/>
    <b v="0"/>
    <s v="film &amp; video/documentary"/>
    <x v="4"/>
    <x v="4"/>
  </r>
  <r>
    <n v="331"/>
    <x v="330"/>
    <x v="331"/>
    <n v="3300"/>
    <x v="328"/>
    <n v="443.72727272727275"/>
    <x v="1"/>
    <n v="77.068421052631578"/>
    <n v="190"/>
    <x v="1"/>
    <s v="USD"/>
    <x v="317"/>
    <n v="1324360800"/>
    <b v="0"/>
    <b v="0"/>
    <s v="food/food trucks"/>
    <x v="0"/>
    <x v="0"/>
  </r>
  <r>
    <n v="332"/>
    <x v="331"/>
    <x v="332"/>
    <n v="20700"/>
    <x v="329"/>
    <n v="199.9806763285024"/>
    <x v="1"/>
    <n v="88.076595744680844"/>
    <n v="470"/>
    <x v="1"/>
    <s v="USD"/>
    <x v="318"/>
    <n v="1364533200"/>
    <b v="0"/>
    <b v="0"/>
    <s v="technology/wearables"/>
    <x v="2"/>
    <x v="8"/>
  </r>
  <r>
    <n v="333"/>
    <x v="332"/>
    <x v="333"/>
    <n v="9600"/>
    <x v="330"/>
    <n v="123.95833333333333"/>
    <x v="1"/>
    <n v="47.035573122529641"/>
    <n v="253"/>
    <x v="1"/>
    <s v="USD"/>
    <x v="319"/>
    <n v="1545112800"/>
    <b v="0"/>
    <b v="0"/>
    <s v="theater/plays"/>
    <x v="3"/>
    <x v="3"/>
  </r>
  <r>
    <n v="334"/>
    <x v="333"/>
    <x v="334"/>
    <n v="66200"/>
    <x v="331"/>
    <n v="186.61329305135951"/>
    <x v="1"/>
    <n v="110.99550763701707"/>
    <n v="1113"/>
    <x v="1"/>
    <s v="USD"/>
    <x v="32"/>
    <n v="1516168800"/>
    <b v="0"/>
    <b v="0"/>
    <s v="music/rock"/>
    <x v="1"/>
    <x v="1"/>
  </r>
  <r>
    <n v="335"/>
    <x v="334"/>
    <x v="335"/>
    <n v="173800"/>
    <x v="332"/>
    <n v="114.28538550057536"/>
    <x v="1"/>
    <n v="87.003066141042481"/>
    <n v="2283"/>
    <x v="1"/>
    <s v="USD"/>
    <x v="320"/>
    <n v="1574920800"/>
    <b v="0"/>
    <b v="0"/>
    <s v="music/rock"/>
    <x v="1"/>
    <x v="1"/>
  </r>
  <r>
    <n v="336"/>
    <x v="335"/>
    <x v="336"/>
    <n v="70700"/>
    <x v="333"/>
    <n v="97.032531824611041"/>
    <x v="0"/>
    <n v="63.994402985074629"/>
    <n v="1072"/>
    <x v="1"/>
    <s v="USD"/>
    <x v="321"/>
    <n v="1292479200"/>
    <b v="0"/>
    <b v="1"/>
    <s v="music/rock"/>
    <x v="1"/>
    <x v="1"/>
  </r>
  <r>
    <n v="337"/>
    <x v="336"/>
    <x v="337"/>
    <n v="94500"/>
    <x v="334"/>
    <n v="122.81904761904762"/>
    <x v="1"/>
    <n v="105.9945205479452"/>
    <n v="1095"/>
    <x v="1"/>
    <s v="USD"/>
    <x v="322"/>
    <n v="1573538400"/>
    <b v="0"/>
    <b v="0"/>
    <s v="theater/plays"/>
    <x v="3"/>
    <x v="3"/>
  </r>
  <r>
    <n v="338"/>
    <x v="337"/>
    <x v="338"/>
    <n v="69800"/>
    <x v="335"/>
    <n v="179.14326647564468"/>
    <x v="1"/>
    <n v="73.989349112426041"/>
    <n v="1690"/>
    <x v="1"/>
    <s v="USD"/>
    <x v="323"/>
    <n v="1320382800"/>
    <b v="0"/>
    <b v="0"/>
    <s v="theater/plays"/>
    <x v="3"/>
    <x v="3"/>
  </r>
  <r>
    <n v="339"/>
    <x v="338"/>
    <x v="339"/>
    <n v="136300"/>
    <x v="336"/>
    <n v="79.951577402787962"/>
    <x v="3"/>
    <n v="84.02004626060139"/>
    <n v="1297"/>
    <x v="0"/>
    <s v="CAD"/>
    <x v="324"/>
    <n v="1502859600"/>
    <b v="0"/>
    <b v="0"/>
    <s v="theater/plays"/>
    <x v="3"/>
    <x v="3"/>
  </r>
  <r>
    <n v="340"/>
    <x v="339"/>
    <x v="340"/>
    <n v="37100"/>
    <x v="337"/>
    <n v="94.242587601078171"/>
    <x v="0"/>
    <n v="88.966921119592882"/>
    <n v="393"/>
    <x v="1"/>
    <s v="USD"/>
    <x v="325"/>
    <n v="1323756000"/>
    <b v="0"/>
    <b v="0"/>
    <s v="photography/photography books"/>
    <x v="7"/>
    <x v="14"/>
  </r>
  <r>
    <n v="341"/>
    <x v="340"/>
    <x v="341"/>
    <n v="114300"/>
    <x v="338"/>
    <n v="84.669291338582681"/>
    <x v="0"/>
    <n v="76.990453460620529"/>
    <n v="1257"/>
    <x v="1"/>
    <s v="USD"/>
    <x v="326"/>
    <n v="1441342800"/>
    <b v="0"/>
    <b v="0"/>
    <s v="music/indie rock"/>
    <x v="1"/>
    <x v="7"/>
  </r>
  <r>
    <n v="342"/>
    <x v="341"/>
    <x v="342"/>
    <n v="47900"/>
    <x v="339"/>
    <n v="66.521920668058456"/>
    <x v="0"/>
    <n v="97.146341463414629"/>
    <n v="328"/>
    <x v="1"/>
    <s v="USD"/>
    <x v="327"/>
    <n v="1375333200"/>
    <b v="0"/>
    <b v="0"/>
    <s v="theater/plays"/>
    <x v="3"/>
    <x v="3"/>
  </r>
  <r>
    <n v="343"/>
    <x v="342"/>
    <x v="343"/>
    <n v="9000"/>
    <x v="340"/>
    <n v="53.922222222222224"/>
    <x v="0"/>
    <n v="33.013605442176868"/>
    <n v="147"/>
    <x v="1"/>
    <s v="USD"/>
    <x v="328"/>
    <n v="1389420000"/>
    <b v="0"/>
    <b v="0"/>
    <s v="theater/plays"/>
    <x v="3"/>
    <x v="3"/>
  </r>
  <r>
    <n v="344"/>
    <x v="343"/>
    <x v="344"/>
    <n v="197600"/>
    <x v="341"/>
    <n v="41.983299595141702"/>
    <x v="0"/>
    <n v="99.950602409638549"/>
    <n v="830"/>
    <x v="1"/>
    <s v="USD"/>
    <x v="329"/>
    <n v="1520056800"/>
    <b v="0"/>
    <b v="0"/>
    <s v="games/video games"/>
    <x v="6"/>
    <x v="11"/>
  </r>
  <r>
    <n v="345"/>
    <x v="344"/>
    <x v="345"/>
    <n v="157600"/>
    <x v="342"/>
    <n v="14.69479695431472"/>
    <x v="0"/>
    <n v="69.966767371601208"/>
    <n v="331"/>
    <x v="4"/>
    <s v="GBP"/>
    <x v="330"/>
    <n v="1436504400"/>
    <b v="0"/>
    <b v="0"/>
    <s v="film &amp; video/drama"/>
    <x v="4"/>
    <x v="6"/>
  </r>
  <r>
    <n v="346"/>
    <x v="345"/>
    <x v="346"/>
    <n v="8000"/>
    <x v="343"/>
    <n v="34.475000000000001"/>
    <x v="0"/>
    <n v="110.32"/>
    <n v="25"/>
    <x v="1"/>
    <s v="USD"/>
    <x v="331"/>
    <n v="1508302800"/>
    <b v="0"/>
    <b v="1"/>
    <s v="music/indie rock"/>
    <x v="1"/>
    <x v="7"/>
  </r>
  <r>
    <n v="347"/>
    <x v="346"/>
    <x v="347"/>
    <n v="900"/>
    <x v="344"/>
    <n v="1400.7777777777778"/>
    <x v="1"/>
    <n v="66.005235602094245"/>
    <n v="191"/>
    <x v="1"/>
    <s v="USD"/>
    <x v="332"/>
    <n v="1425708000"/>
    <b v="0"/>
    <b v="0"/>
    <s v="technology/web"/>
    <x v="2"/>
    <x v="2"/>
  </r>
  <r>
    <n v="348"/>
    <x v="347"/>
    <x v="348"/>
    <n v="199000"/>
    <x v="345"/>
    <n v="71.770351758793964"/>
    <x v="0"/>
    <n v="41.005742176284812"/>
    <n v="3483"/>
    <x v="1"/>
    <s v="USD"/>
    <x v="333"/>
    <n v="1488348000"/>
    <b v="0"/>
    <b v="0"/>
    <s v="food/food trucks"/>
    <x v="0"/>
    <x v="0"/>
  </r>
  <r>
    <n v="349"/>
    <x v="348"/>
    <x v="349"/>
    <n v="180800"/>
    <x v="346"/>
    <n v="53.074115044247783"/>
    <x v="0"/>
    <n v="103.96316359696641"/>
    <n v="923"/>
    <x v="1"/>
    <s v="USD"/>
    <x v="296"/>
    <n v="1502600400"/>
    <b v="0"/>
    <b v="0"/>
    <s v="theater/plays"/>
    <x v="3"/>
    <x v="3"/>
  </r>
  <r>
    <n v="350"/>
    <x v="349"/>
    <x v="350"/>
    <n v="100"/>
    <x v="297"/>
    <n v="5"/>
    <x v="0"/>
    <n v="5"/>
    <n v="1"/>
    <x v="1"/>
    <s v="USD"/>
    <x v="334"/>
    <n v="1433653200"/>
    <b v="0"/>
    <b v="1"/>
    <s v="music/jazz"/>
    <x v="1"/>
    <x v="17"/>
  </r>
  <r>
    <n v="351"/>
    <x v="350"/>
    <x v="351"/>
    <n v="74100"/>
    <x v="347"/>
    <n v="127.70715249662618"/>
    <x v="1"/>
    <n v="47.009935419771487"/>
    <n v="2013"/>
    <x v="1"/>
    <s v="USD"/>
    <x v="335"/>
    <n v="1441602000"/>
    <b v="0"/>
    <b v="0"/>
    <s v="music/rock"/>
    <x v="1"/>
    <x v="1"/>
  </r>
  <r>
    <n v="352"/>
    <x v="351"/>
    <x v="352"/>
    <n v="2800"/>
    <x v="348"/>
    <n v="34.892857142857139"/>
    <x v="0"/>
    <n v="29.606060606060606"/>
    <n v="33"/>
    <x v="0"/>
    <s v="CAD"/>
    <x v="336"/>
    <n v="1447567200"/>
    <b v="0"/>
    <b v="0"/>
    <s v="theater/plays"/>
    <x v="3"/>
    <x v="3"/>
  </r>
  <r>
    <n v="353"/>
    <x v="352"/>
    <x v="353"/>
    <n v="33600"/>
    <x v="349"/>
    <n v="410.59821428571428"/>
    <x v="1"/>
    <n v="81.010569583088667"/>
    <n v="1703"/>
    <x v="1"/>
    <s v="USD"/>
    <x v="337"/>
    <n v="1562389200"/>
    <b v="0"/>
    <b v="0"/>
    <s v="theater/plays"/>
    <x v="3"/>
    <x v="3"/>
  </r>
  <r>
    <n v="354"/>
    <x v="353"/>
    <x v="354"/>
    <n v="6100"/>
    <x v="350"/>
    <n v="123.73770491803278"/>
    <x v="1"/>
    <n v="94.35"/>
    <n v="80"/>
    <x v="3"/>
    <s v="DKK"/>
    <x v="338"/>
    <n v="1378789200"/>
    <b v="0"/>
    <b v="0"/>
    <s v="film &amp; video/documentary"/>
    <x v="4"/>
    <x v="4"/>
  </r>
  <r>
    <n v="355"/>
    <x v="354"/>
    <x v="355"/>
    <n v="3800"/>
    <x v="351"/>
    <n v="58.973684210526315"/>
    <x v="2"/>
    <n v="26.058139534883722"/>
    <n v="86"/>
    <x v="1"/>
    <s v="USD"/>
    <x v="339"/>
    <n v="1488520800"/>
    <b v="0"/>
    <b v="0"/>
    <s v="technology/wearables"/>
    <x v="2"/>
    <x v="8"/>
  </r>
  <r>
    <n v="356"/>
    <x v="355"/>
    <x v="356"/>
    <n v="9300"/>
    <x v="352"/>
    <n v="36.892473118279568"/>
    <x v="0"/>
    <n v="85.775000000000006"/>
    <n v="40"/>
    <x v="6"/>
    <s v="EUR"/>
    <x v="340"/>
    <n v="1327298400"/>
    <b v="0"/>
    <b v="0"/>
    <s v="theater/plays"/>
    <x v="3"/>
    <x v="3"/>
  </r>
  <r>
    <n v="357"/>
    <x v="356"/>
    <x v="357"/>
    <n v="2300"/>
    <x v="353"/>
    <n v="184.91304347826087"/>
    <x v="1"/>
    <n v="103.73170731707317"/>
    <n v="41"/>
    <x v="1"/>
    <s v="USD"/>
    <x v="341"/>
    <n v="1443416400"/>
    <b v="0"/>
    <b v="0"/>
    <s v="games/video games"/>
    <x v="6"/>
    <x v="11"/>
  </r>
  <r>
    <n v="358"/>
    <x v="357"/>
    <x v="358"/>
    <n v="9700"/>
    <x v="354"/>
    <n v="11.814432989690722"/>
    <x v="0"/>
    <n v="49.826086956521742"/>
    <n v="23"/>
    <x v="0"/>
    <s v="CAD"/>
    <x v="342"/>
    <n v="1534136400"/>
    <b v="1"/>
    <b v="0"/>
    <s v="photography/photography books"/>
    <x v="7"/>
    <x v="14"/>
  </r>
  <r>
    <n v="359"/>
    <x v="358"/>
    <x v="359"/>
    <n v="4000"/>
    <x v="355"/>
    <n v="298.7"/>
    <x v="1"/>
    <n v="63.893048128342244"/>
    <n v="187"/>
    <x v="1"/>
    <s v="USD"/>
    <x v="343"/>
    <n v="1315026000"/>
    <b v="0"/>
    <b v="0"/>
    <s v="film &amp; video/animation"/>
    <x v="4"/>
    <x v="10"/>
  </r>
  <r>
    <n v="360"/>
    <x v="359"/>
    <x v="360"/>
    <n v="59700"/>
    <x v="356"/>
    <n v="226.35175879396985"/>
    <x v="1"/>
    <n v="47.002434782608695"/>
    <n v="2875"/>
    <x v="4"/>
    <s v="GBP"/>
    <x v="344"/>
    <n v="1295071200"/>
    <b v="0"/>
    <b v="1"/>
    <s v="theater/plays"/>
    <x v="3"/>
    <x v="3"/>
  </r>
  <r>
    <n v="361"/>
    <x v="360"/>
    <x v="361"/>
    <n v="5500"/>
    <x v="357"/>
    <n v="173.56363636363636"/>
    <x v="1"/>
    <n v="108.47727272727273"/>
    <n v="88"/>
    <x v="1"/>
    <s v="USD"/>
    <x v="345"/>
    <n v="1509426000"/>
    <b v="0"/>
    <b v="0"/>
    <s v="theater/plays"/>
    <x v="3"/>
    <x v="3"/>
  </r>
  <r>
    <n v="362"/>
    <x v="361"/>
    <x v="362"/>
    <n v="3700"/>
    <x v="358"/>
    <n v="371.75675675675677"/>
    <x v="1"/>
    <n v="72.015706806282722"/>
    <n v="191"/>
    <x v="1"/>
    <s v="USD"/>
    <x v="65"/>
    <n v="1299391200"/>
    <b v="0"/>
    <b v="0"/>
    <s v="music/rock"/>
    <x v="1"/>
    <x v="1"/>
  </r>
  <r>
    <n v="363"/>
    <x v="362"/>
    <x v="363"/>
    <n v="5200"/>
    <x v="359"/>
    <n v="160.19230769230771"/>
    <x v="1"/>
    <n v="59.928057553956833"/>
    <n v="139"/>
    <x v="1"/>
    <s v="USD"/>
    <x v="346"/>
    <n v="1325052000"/>
    <b v="0"/>
    <b v="0"/>
    <s v="music/rock"/>
    <x v="1"/>
    <x v="1"/>
  </r>
  <r>
    <n v="364"/>
    <x v="363"/>
    <x v="364"/>
    <n v="900"/>
    <x v="360"/>
    <n v="1616.3333333333335"/>
    <x v="1"/>
    <n v="78.209677419354833"/>
    <n v="186"/>
    <x v="1"/>
    <s v="USD"/>
    <x v="347"/>
    <n v="1522818000"/>
    <b v="0"/>
    <b v="0"/>
    <s v="music/indie rock"/>
    <x v="1"/>
    <x v="7"/>
  </r>
  <r>
    <n v="365"/>
    <x v="364"/>
    <x v="365"/>
    <n v="1600"/>
    <x v="361"/>
    <n v="733.4375"/>
    <x v="1"/>
    <n v="104.77678571428571"/>
    <n v="112"/>
    <x v="2"/>
    <s v="AUD"/>
    <x v="348"/>
    <n v="1485324000"/>
    <b v="0"/>
    <b v="0"/>
    <s v="theater/plays"/>
    <x v="3"/>
    <x v="3"/>
  </r>
  <r>
    <n v="366"/>
    <x v="365"/>
    <x v="366"/>
    <n v="1800"/>
    <x v="362"/>
    <n v="592.11111111111109"/>
    <x v="1"/>
    <n v="105.52475247524752"/>
    <n v="101"/>
    <x v="1"/>
    <s v="USD"/>
    <x v="349"/>
    <n v="1294120800"/>
    <b v="0"/>
    <b v="1"/>
    <s v="theater/plays"/>
    <x v="3"/>
    <x v="3"/>
  </r>
  <r>
    <n v="367"/>
    <x v="366"/>
    <x v="367"/>
    <n v="9900"/>
    <x v="363"/>
    <n v="18.888888888888889"/>
    <x v="0"/>
    <n v="24.933333333333334"/>
    <n v="75"/>
    <x v="1"/>
    <s v="USD"/>
    <x v="350"/>
    <n v="1415685600"/>
    <b v="0"/>
    <b v="1"/>
    <s v="theater/plays"/>
    <x v="3"/>
    <x v="3"/>
  </r>
  <r>
    <n v="368"/>
    <x v="367"/>
    <x v="368"/>
    <n v="5200"/>
    <x v="364"/>
    <n v="276.80769230769232"/>
    <x v="1"/>
    <n v="69.873786407766985"/>
    <n v="206"/>
    <x v="4"/>
    <s v="GBP"/>
    <x v="351"/>
    <n v="1288933200"/>
    <b v="0"/>
    <b v="1"/>
    <s v="film &amp; video/documentary"/>
    <x v="4"/>
    <x v="4"/>
  </r>
  <r>
    <n v="369"/>
    <x v="368"/>
    <x v="369"/>
    <n v="5400"/>
    <x v="365"/>
    <n v="273.01851851851848"/>
    <x v="1"/>
    <n v="95.733766233766232"/>
    <n v="154"/>
    <x v="1"/>
    <s v="USD"/>
    <x v="352"/>
    <n v="1363237200"/>
    <b v="0"/>
    <b v="1"/>
    <s v="film &amp; video/television"/>
    <x v="4"/>
    <x v="19"/>
  </r>
  <r>
    <n v="370"/>
    <x v="369"/>
    <x v="370"/>
    <n v="112300"/>
    <x v="366"/>
    <n v="159.36331255565449"/>
    <x v="1"/>
    <n v="29.997485752598056"/>
    <n v="5966"/>
    <x v="1"/>
    <s v="USD"/>
    <x v="353"/>
    <n v="1555822800"/>
    <b v="0"/>
    <b v="0"/>
    <s v="theater/plays"/>
    <x v="3"/>
    <x v="3"/>
  </r>
  <r>
    <n v="371"/>
    <x v="370"/>
    <x v="371"/>
    <n v="189200"/>
    <x v="367"/>
    <n v="67.869978858350947"/>
    <x v="0"/>
    <n v="59.011948529411768"/>
    <n v="2176"/>
    <x v="1"/>
    <s v="USD"/>
    <x v="354"/>
    <n v="1427778000"/>
    <b v="0"/>
    <b v="0"/>
    <s v="theater/plays"/>
    <x v="3"/>
    <x v="3"/>
  </r>
  <r>
    <n v="372"/>
    <x v="371"/>
    <x v="372"/>
    <n v="900"/>
    <x v="211"/>
    <n v="1591.5555555555554"/>
    <x v="1"/>
    <n v="84.757396449704146"/>
    <n v="169"/>
    <x v="1"/>
    <s v="USD"/>
    <x v="355"/>
    <n v="1422424800"/>
    <b v="0"/>
    <b v="1"/>
    <s v="film &amp; video/documentary"/>
    <x v="4"/>
    <x v="4"/>
  </r>
  <r>
    <n v="373"/>
    <x v="372"/>
    <x v="373"/>
    <n v="22500"/>
    <x v="368"/>
    <n v="730.18222222222221"/>
    <x v="1"/>
    <n v="78.010921177587846"/>
    <n v="2106"/>
    <x v="1"/>
    <s v="USD"/>
    <x v="356"/>
    <n v="1503637200"/>
    <b v="0"/>
    <b v="0"/>
    <s v="theater/plays"/>
    <x v="3"/>
    <x v="3"/>
  </r>
  <r>
    <n v="374"/>
    <x v="373"/>
    <x v="374"/>
    <n v="167400"/>
    <x v="369"/>
    <n v="13.185782556750297"/>
    <x v="0"/>
    <n v="50.05215419501134"/>
    <n v="441"/>
    <x v="1"/>
    <s v="USD"/>
    <x v="357"/>
    <n v="1547618400"/>
    <b v="0"/>
    <b v="1"/>
    <s v="film &amp; video/documentary"/>
    <x v="4"/>
    <x v="4"/>
  </r>
  <r>
    <n v="375"/>
    <x v="374"/>
    <x v="375"/>
    <n v="2700"/>
    <x v="370"/>
    <n v="54.777777777777779"/>
    <x v="0"/>
    <n v="59.16"/>
    <n v="25"/>
    <x v="1"/>
    <s v="USD"/>
    <x v="358"/>
    <n v="1449900000"/>
    <b v="0"/>
    <b v="0"/>
    <s v="music/indie rock"/>
    <x v="1"/>
    <x v="7"/>
  </r>
  <r>
    <n v="376"/>
    <x v="375"/>
    <x v="376"/>
    <n v="3400"/>
    <x v="371"/>
    <n v="361.02941176470591"/>
    <x v="1"/>
    <n v="93.702290076335885"/>
    <n v="131"/>
    <x v="1"/>
    <s v="USD"/>
    <x v="359"/>
    <n v="1405141200"/>
    <b v="0"/>
    <b v="0"/>
    <s v="music/rock"/>
    <x v="1"/>
    <x v="1"/>
  </r>
  <r>
    <n v="377"/>
    <x v="376"/>
    <x v="377"/>
    <n v="49700"/>
    <x v="372"/>
    <n v="10.257545271629779"/>
    <x v="0"/>
    <n v="40.14173228346457"/>
    <n v="127"/>
    <x v="1"/>
    <s v="USD"/>
    <x v="12"/>
    <n v="1572933600"/>
    <b v="0"/>
    <b v="0"/>
    <s v="theater/plays"/>
    <x v="3"/>
    <x v="3"/>
  </r>
  <r>
    <n v="378"/>
    <x v="377"/>
    <x v="378"/>
    <n v="178200"/>
    <x v="373"/>
    <n v="13.962962962962964"/>
    <x v="0"/>
    <n v="70.090140845070422"/>
    <n v="355"/>
    <x v="1"/>
    <s v="USD"/>
    <x v="360"/>
    <n v="1530162000"/>
    <b v="0"/>
    <b v="0"/>
    <s v="film &amp; video/documentary"/>
    <x v="4"/>
    <x v="4"/>
  </r>
  <r>
    <n v="379"/>
    <x v="378"/>
    <x v="379"/>
    <n v="7200"/>
    <x v="374"/>
    <n v="40.444444444444443"/>
    <x v="0"/>
    <n v="66.181818181818187"/>
    <n v="44"/>
    <x v="4"/>
    <s v="GBP"/>
    <x v="361"/>
    <n v="1320904800"/>
    <b v="0"/>
    <b v="0"/>
    <s v="theater/plays"/>
    <x v="3"/>
    <x v="3"/>
  </r>
  <r>
    <n v="380"/>
    <x v="379"/>
    <x v="380"/>
    <n v="2500"/>
    <x v="375"/>
    <n v="160.32"/>
    <x v="1"/>
    <n v="47.714285714285715"/>
    <n v="84"/>
    <x v="1"/>
    <s v="USD"/>
    <x v="362"/>
    <n v="1372395600"/>
    <b v="0"/>
    <b v="0"/>
    <s v="theater/plays"/>
    <x v="3"/>
    <x v="3"/>
  </r>
  <r>
    <n v="381"/>
    <x v="380"/>
    <x v="381"/>
    <n v="5300"/>
    <x v="376"/>
    <n v="183.9433962264151"/>
    <x v="1"/>
    <n v="62.896774193548389"/>
    <n v="155"/>
    <x v="1"/>
    <s v="USD"/>
    <x v="363"/>
    <n v="1437714000"/>
    <b v="0"/>
    <b v="0"/>
    <s v="theater/plays"/>
    <x v="3"/>
    <x v="3"/>
  </r>
  <r>
    <n v="382"/>
    <x v="381"/>
    <x v="382"/>
    <n v="9100"/>
    <x v="377"/>
    <n v="63.769230769230766"/>
    <x v="0"/>
    <n v="86.611940298507463"/>
    <n v="67"/>
    <x v="1"/>
    <s v="USD"/>
    <x v="364"/>
    <n v="1509771600"/>
    <b v="0"/>
    <b v="0"/>
    <s v="photography/photography books"/>
    <x v="7"/>
    <x v="14"/>
  </r>
  <r>
    <n v="383"/>
    <x v="382"/>
    <x v="383"/>
    <n v="6300"/>
    <x v="378"/>
    <n v="225.38095238095238"/>
    <x v="1"/>
    <n v="75.126984126984127"/>
    <n v="189"/>
    <x v="1"/>
    <s v="USD"/>
    <x v="210"/>
    <n v="1550556000"/>
    <b v="0"/>
    <b v="1"/>
    <s v="food/food trucks"/>
    <x v="0"/>
    <x v="0"/>
  </r>
  <r>
    <n v="384"/>
    <x v="383"/>
    <x v="384"/>
    <n v="114400"/>
    <x v="379"/>
    <n v="172.00961538461539"/>
    <x v="1"/>
    <n v="41.004167534903104"/>
    <n v="4799"/>
    <x v="1"/>
    <s v="USD"/>
    <x v="365"/>
    <n v="1489039200"/>
    <b v="1"/>
    <b v="1"/>
    <s v="film &amp; video/documentary"/>
    <x v="4"/>
    <x v="4"/>
  </r>
  <r>
    <n v="385"/>
    <x v="384"/>
    <x v="385"/>
    <n v="38900"/>
    <x v="380"/>
    <n v="146.16709511568124"/>
    <x v="1"/>
    <n v="50.007915567282325"/>
    <n v="1137"/>
    <x v="1"/>
    <s v="USD"/>
    <x v="366"/>
    <n v="1556600400"/>
    <b v="0"/>
    <b v="0"/>
    <s v="publishing/nonfiction"/>
    <x v="5"/>
    <x v="9"/>
  </r>
  <r>
    <n v="386"/>
    <x v="385"/>
    <x v="386"/>
    <n v="135500"/>
    <x v="381"/>
    <n v="76.42361623616236"/>
    <x v="0"/>
    <n v="96.960674157303373"/>
    <n v="1068"/>
    <x v="1"/>
    <s v="USD"/>
    <x v="367"/>
    <n v="1278565200"/>
    <b v="0"/>
    <b v="0"/>
    <s v="theater/plays"/>
    <x v="3"/>
    <x v="3"/>
  </r>
  <r>
    <n v="387"/>
    <x v="386"/>
    <x v="387"/>
    <n v="109000"/>
    <x v="382"/>
    <n v="39.261467889908261"/>
    <x v="0"/>
    <n v="100.93160377358491"/>
    <n v="424"/>
    <x v="1"/>
    <s v="USD"/>
    <x v="368"/>
    <n v="1339909200"/>
    <b v="0"/>
    <b v="0"/>
    <s v="technology/wearables"/>
    <x v="2"/>
    <x v="8"/>
  </r>
  <r>
    <n v="388"/>
    <x v="387"/>
    <x v="388"/>
    <n v="114800"/>
    <x v="383"/>
    <n v="11.270034843205574"/>
    <x v="3"/>
    <n v="89.227586206896547"/>
    <n v="145"/>
    <x v="5"/>
    <s v="CHF"/>
    <x v="369"/>
    <n v="1325829600"/>
    <b v="0"/>
    <b v="0"/>
    <s v="music/indie rock"/>
    <x v="1"/>
    <x v="7"/>
  </r>
  <r>
    <n v="389"/>
    <x v="388"/>
    <x v="389"/>
    <n v="83000"/>
    <x v="384"/>
    <n v="122.11084337349398"/>
    <x v="1"/>
    <n v="87.979166666666671"/>
    <n v="1152"/>
    <x v="1"/>
    <s v="USD"/>
    <x v="370"/>
    <n v="1290578400"/>
    <b v="0"/>
    <b v="0"/>
    <s v="theater/plays"/>
    <x v="3"/>
    <x v="3"/>
  </r>
  <r>
    <n v="390"/>
    <x v="389"/>
    <x v="390"/>
    <n v="2400"/>
    <x v="385"/>
    <n v="186.54166666666669"/>
    <x v="1"/>
    <n v="89.54"/>
    <n v="50"/>
    <x v="1"/>
    <s v="USD"/>
    <x v="371"/>
    <n v="1380344400"/>
    <b v="0"/>
    <b v="0"/>
    <s v="photography/photography books"/>
    <x v="7"/>
    <x v="14"/>
  </r>
  <r>
    <n v="391"/>
    <x v="390"/>
    <x v="391"/>
    <n v="60400"/>
    <x v="386"/>
    <n v="7.2731788079470201"/>
    <x v="0"/>
    <n v="29.09271523178808"/>
    <n v="151"/>
    <x v="1"/>
    <s v="USD"/>
    <x v="287"/>
    <n v="1389852000"/>
    <b v="0"/>
    <b v="0"/>
    <s v="publishing/nonfiction"/>
    <x v="5"/>
    <x v="9"/>
  </r>
  <r>
    <n v="392"/>
    <x v="391"/>
    <x v="392"/>
    <n v="102900"/>
    <x v="387"/>
    <n v="65.642371234207957"/>
    <x v="0"/>
    <n v="42.006218905472636"/>
    <n v="1608"/>
    <x v="1"/>
    <s v="USD"/>
    <x v="372"/>
    <n v="1294466400"/>
    <b v="0"/>
    <b v="0"/>
    <s v="technology/wearables"/>
    <x v="2"/>
    <x v="8"/>
  </r>
  <r>
    <n v="393"/>
    <x v="392"/>
    <x v="393"/>
    <n v="62800"/>
    <x v="388"/>
    <n v="228.96178343949046"/>
    <x v="1"/>
    <n v="47.004903563255965"/>
    <n v="3059"/>
    <x v="0"/>
    <s v="CAD"/>
    <x v="373"/>
    <n v="1500354000"/>
    <b v="0"/>
    <b v="0"/>
    <s v="music/jazz"/>
    <x v="1"/>
    <x v="17"/>
  </r>
  <r>
    <n v="394"/>
    <x v="393"/>
    <x v="394"/>
    <n v="800"/>
    <x v="389"/>
    <n v="469.37499999999994"/>
    <x v="1"/>
    <n v="110.44117647058823"/>
    <n v="34"/>
    <x v="1"/>
    <s v="USD"/>
    <x v="374"/>
    <n v="1375938000"/>
    <b v="0"/>
    <b v="1"/>
    <s v="film &amp; video/documentary"/>
    <x v="4"/>
    <x v="4"/>
  </r>
  <r>
    <n v="395"/>
    <x v="122"/>
    <x v="395"/>
    <n v="7100"/>
    <x v="390"/>
    <n v="130.11267605633802"/>
    <x v="1"/>
    <n v="41.990909090909092"/>
    <n v="220"/>
    <x v="1"/>
    <s v="USD"/>
    <x v="375"/>
    <n v="1323410400"/>
    <b v="1"/>
    <b v="0"/>
    <s v="theater/plays"/>
    <x v="3"/>
    <x v="3"/>
  </r>
  <r>
    <n v="396"/>
    <x v="394"/>
    <x v="396"/>
    <n v="46100"/>
    <x v="391"/>
    <n v="167.05422993492408"/>
    <x v="1"/>
    <n v="48.012468827930178"/>
    <n v="1604"/>
    <x v="2"/>
    <s v="AUD"/>
    <x v="376"/>
    <n v="1539406800"/>
    <b v="0"/>
    <b v="0"/>
    <s v="film &amp; video/drama"/>
    <x v="4"/>
    <x v="6"/>
  </r>
  <r>
    <n v="397"/>
    <x v="395"/>
    <x v="397"/>
    <n v="8100"/>
    <x v="392"/>
    <n v="173.8641975308642"/>
    <x v="1"/>
    <n v="31.019823788546255"/>
    <n v="454"/>
    <x v="1"/>
    <s v="USD"/>
    <x v="377"/>
    <n v="1369803600"/>
    <b v="0"/>
    <b v="0"/>
    <s v="music/rock"/>
    <x v="1"/>
    <x v="1"/>
  </r>
  <r>
    <n v="398"/>
    <x v="396"/>
    <x v="398"/>
    <n v="1700"/>
    <x v="393"/>
    <n v="717.76470588235293"/>
    <x v="1"/>
    <n v="99.203252032520325"/>
    <n v="123"/>
    <x v="6"/>
    <s v="EUR"/>
    <x v="378"/>
    <n v="1525928400"/>
    <b v="0"/>
    <b v="1"/>
    <s v="film &amp; video/animation"/>
    <x v="4"/>
    <x v="10"/>
  </r>
  <r>
    <n v="399"/>
    <x v="397"/>
    <x v="399"/>
    <n v="97300"/>
    <x v="394"/>
    <n v="63.850976361767728"/>
    <x v="0"/>
    <n v="66.022316684378325"/>
    <n v="941"/>
    <x v="1"/>
    <s v="USD"/>
    <x v="379"/>
    <n v="1297231200"/>
    <b v="0"/>
    <b v="0"/>
    <s v="music/indie rock"/>
    <x v="1"/>
    <x v="7"/>
  </r>
  <r>
    <n v="400"/>
    <x v="398"/>
    <x v="400"/>
    <n v="100"/>
    <x v="50"/>
    <n v="2"/>
    <x v="0"/>
    <n v="2"/>
    <n v="1"/>
    <x v="1"/>
    <s v="USD"/>
    <x v="380"/>
    <n v="1378530000"/>
    <b v="0"/>
    <b v="1"/>
    <s v="photography/photography books"/>
    <x v="7"/>
    <x v="14"/>
  </r>
  <r>
    <n v="401"/>
    <x v="399"/>
    <x v="401"/>
    <n v="900"/>
    <x v="395"/>
    <n v="1530.2222222222222"/>
    <x v="1"/>
    <n v="46.060200668896321"/>
    <n v="299"/>
    <x v="1"/>
    <s v="USD"/>
    <x v="381"/>
    <n v="1572152400"/>
    <b v="0"/>
    <b v="0"/>
    <s v="theater/plays"/>
    <x v="3"/>
    <x v="3"/>
  </r>
  <r>
    <n v="402"/>
    <x v="400"/>
    <x v="402"/>
    <n v="7300"/>
    <x v="396"/>
    <n v="40.356164383561641"/>
    <x v="0"/>
    <n v="73.650000000000006"/>
    <n v="40"/>
    <x v="1"/>
    <s v="USD"/>
    <x v="382"/>
    <n v="1329890400"/>
    <b v="0"/>
    <b v="1"/>
    <s v="film &amp; video/shorts"/>
    <x v="4"/>
    <x v="12"/>
  </r>
  <r>
    <n v="403"/>
    <x v="401"/>
    <x v="403"/>
    <n v="195800"/>
    <x v="397"/>
    <n v="86.220633299284984"/>
    <x v="0"/>
    <n v="55.99336650082919"/>
    <n v="3015"/>
    <x v="0"/>
    <s v="CAD"/>
    <x v="125"/>
    <n v="1276750800"/>
    <b v="0"/>
    <b v="1"/>
    <s v="theater/plays"/>
    <x v="3"/>
    <x v="3"/>
  </r>
  <r>
    <n v="404"/>
    <x v="402"/>
    <x v="404"/>
    <n v="48900"/>
    <x v="398"/>
    <n v="315.58486707566465"/>
    <x v="1"/>
    <n v="68.985695127402778"/>
    <n v="2237"/>
    <x v="1"/>
    <s v="USD"/>
    <x v="383"/>
    <n v="1510898400"/>
    <b v="0"/>
    <b v="0"/>
    <s v="theater/plays"/>
    <x v="3"/>
    <x v="3"/>
  </r>
  <r>
    <n v="405"/>
    <x v="403"/>
    <x v="405"/>
    <n v="29600"/>
    <x v="399"/>
    <n v="89.618243243243242"/>
    <x v="0"/>
    <n v="60.981609195402299"/>
    <n v="435"/>
    <x v="1"/>
    <s v="USD"/>
    <x v="384"/>
    <n v="1532408400"/>
    <b v="0"/>
    <b v="0"/>
    <s v="theater/plays"/>
    <x v="3"/>
    <x v="3"/>
  </r>
  <r>
    <n v="406"/>
    <x v="404"/>
    <x v="406"/>
    <n v="39300"/>
    <x v="400"/>
    <n v="182.14503816793894"/>
    <x v="1"/>
    <n v="110.98139534883721"/>
    <n v="645"/>
    <x v="1"/>
    <s v="USD"/>
    <x v="385"/>
    <n v="1360562400"/>
    <b v="1"/>
    <b v="0"/>
    <s v="film &amp; video/documentary"/>
    <x v="4"/>
    <x v="4"/>
  </r>
  <r>
    <n v="407"/>
    <x v="405"/>
    <x v="407"/>
    <n v="3400"/>
    <x v="401"/>
    <n v="355.88235294117646"/>
    <x v="1"/>
    <n v="25"/>
    <n v="484"/>
    <x v="3"/>
    <s v="DKK"/>
    <x v="386"/>
    <n v="1571547600"/>
    <b v="0"/>
    <b v="0"/>
    <s v="theater/plays"/>
    <x v="3"/>
    <x v="3"/>
  </r>
  <r>
    <n v="408"/>
    <x v="406"/>
    <x v="408"/>
    <n v="9200"/>
    <x v="402"/>
    <n v="131.83695652173913"/>
    <x v="1"/>
    <n v="78.759740259740255"/>
    <n v="154"/>
    <x v="0"/>
    <s v="CAD"/>
    <x v="387"/>
    <n v="1468126800"/>
    <b v="0"/>
    <b v="0"/>
    <s v="film &amp; video/documentary"/>
    <x v="4"/>
    <x v="4"/>
  </r>
  <r>
    <n v="409"/>
    <x v="97"/>
    <x v="409"/>
    <n v="135600"/>
    <x v="403"/>
    <n v="46.315634218289084"/>
    <x v="0"/>
    <n v="87.960784313725483"/>
    <n v="714"/>
    <x v="1"/>
    <s v="USD"/>
    <x v="388"/>
    <n v="1492837200"/>
    <b v="0"/>
    <b v="0"/>
    <s v="music/rock"/>
    <x v="1"/>
    <x v="1"/>
  </r>
  <r>
    <n v="410"/>
    <x v="407"/>
    <x v="410"/>
    <n v="153700"/>
    <x v="404"/>
    <n v="36.132726089785294"/>
    <x v="2"/>
    <n v="49.987398739873989"/>
    <n v="1111"/>
    <x v="1"/>
    <s v="USD"/>
    <x v="277"/>
    <n v="1430197200"/>
    <b v="0"/>
    <b v="0"/>
    <s v="games/mobile games"/>
    <x v="6"/>
    <x v="20"/>
  </r>
  <r>
    <n v="411"/>
    <x v="408"/>
    <x v="411"/>
    <n v="7800"/>
    <x v="405"/>
    <n v="104.62820512820512"/>
    <x v="1"/>
    <n v="99.524390243902445"/>
    <n v="82"/>
    <x v="1"/>
    <s v="USD"/>
    <x v="389"/>
    <n v="1496206800"/>
    <b v="0"/>
    <b v="0"/>
    <s v="theater/plays"/>
    <x v="3"/>
    <x v="3"/>
  </r>
  <r>
    <n v="412"/>
    <x v="409"/>
    <x v="412"/>
    <n v="2100"/>
    <x v="406"/>
    <n v="668.85714285714289"/>
    <x v="1"/>
    <n v="104.82089552238806"/>
    <n v="134"/>
    <x v="1"/>
    <s v="USD"/>
    <x v="390"/>
    <n v="1389592800"/>
    <b v="0"/>
    <b v="0"/>
    <s v="publishing/fiction"/>
    <x v="5"/>
    <x v="13"/>
  </r>
  <r>
    <n v="413"/>
    <x v="410"/>
    <x v="413"/>
    <n v="189500"/>
    <x v="407"/>
    <n v="62.072823218997364"/>
    <x v="2"/>
    <n v="108.01469237832875"/>
    <n v="1089"/>
    <x v="1"/>
    <s v="USD"/>
    <x v="391"/>
    <n v="1545631200"/>
    <b v="0"/>
    <b v="0"/>
    <s v="film &amp; video/animation"/>
    <x v="4"/>
    <x v="10"/>
  </r>
  <r>
    <n v="414"/>
    <x v="411"/>
    <x v="414"/>
    <n v="188200"/>
    <x v="408"/>
    <n v="84.699787460148784"/>
    <x v="0"/>
    <n v="28.998544660724033"/>
    <n v="5497"/>
    <x v="1"/>
    <s v="USD"/>
    <x v="392"/>
    <n v="1272430800"/>
    <b v="0"/>
    <b v="1"/>
    <s v="food/food trucks"/>
    <x v="0"/>
    <x v="0"/>
  </r>
  <r>
    <n v="415"/>
    <x v="412"/>
    <x v="415"/>
    <n v="113500"/>
    <x v="409"/>
    <n v="11.059030837004405"/>
    <x v="0"/>
    <n v="30.028708133971293"/>
    <n v="418"/>
    <x v="1"/>
    <s v="USD"/>
    <x v="393"/>
    <n v="1327903200"/>
    <b v="0"/>
    <b v="0"/>
    <s v="theater/plays"/>
    <x v="3"/>
    <x v="3"/>
  </r>
  <r>
    <n v="416"/>
    <x v="413"/>
    <x v="416"/>
    <n v="134600"/>
    <x v="410"/>
    <n v="43.838781575037146"/>
    <x v="0"/>
    <n v="41.005559416261292"/>
    <n v="1439"/>
    <x v="1"/>
    <s v="USD"/>
    <x v="394"/>
    <n v="1296021600"/>
    <b v="0"/>
    <b v="1"/>
    <s v="film &amp; video/documentary"/>
    <x v="4"/>
    <x v="4"/>
  </r>
  <r>
    <n v="417"/>
    <x v="414"/>
    <x v="417"/>
    <n v="1700"/>
    <x v="411"/>
    <n v="55.470588235294116"/>
    <x v="0"/>
    <n v="62.866666666666667"/>
    <n v="15"/>
    <x v="1"/>
    <s v="USD"/>
    <x v="395"/>
    <n v="1543298400"/>
    <b v="0"/>
    <b v="0"/>
    <s v="theater/plays"/>
    <x v="3"/>
    <x v="3"/>
  </r>
  <r>
    <n v="418"/>
    <x v="32"/>
    <x v="418"/>
    <n v="163700"/>
    <x v="412"/>
    <n v="57.399511301160658"/>
    <x v="0"/>
    <n v="47.005002501250623"/>
    <n v="1999"/>
    <x v="0"/>
    <s v="CAD"/>
    <x v="396"/>
    <n v="1336366800"/>
    <b v="0"/>
    <b v="0"/>
    <s v="film &amp; video/documentary"/>
    <x v="4"/>
    <x v="4"/>
  </r>
  <r>
    <n v="419"/>
    <x v="415"/>
    <x v="419"/>
    <n v="113800"/>
    <x v="413"/>
    <n v="123.43497363796135"/>
    <x v="1"/>
    <n v="26.997693638285604"/>
    <n v="5203"/>
    <x v="1"/>
    <s v="USD"/>
    <x v="397"/>
    <n v="1325052000"/>
    <b v="0"/>
    <b v="0"/>
    <s v="technology/web"/>
    <x v="2"/>
    <x v="2"/>
  </r>
  <r>
    <n v="420"/>
    <x v="416"/>
    <x v="420"/>
    <n v="5000"/>
    <x v="414"/>
    <n v="128.46"/>
    <x v="1"/>
    <n v="68.329787234042556"/>
    <n v="94"/>
    <x v="1"/>
    <s v="USD"/>
    <x v="398"/>
    <n v="1499576400"/>
    <b v="0"/>
    <b v="0"/>
    <s v="theater/plays"/>
    <x v="3"/>
    <x v="3"/>
  </r>
  <r>
    <n v="421"/>
    <x v="417"/>
    <x v="421"/>
    <n v="9400"/>
    <x v="415"/>
    <n v="63.989361702127653"/>
    <x v="0"/>
    <n v="50.974576271186443"/>
    <n v="118"/>
    <x v="1"/>
    <s v="USD"/>
    <x v="399"/>
    <n v="1501304400"/>
    <b v="0"/>
    <b v="1"/>
    <s v="technology/wearables"/>
    <x v="2"/>
    <x v="8"/>
  </r>
  <r>
    <n v="422"/>
    <x v="418"/>
    <x v="422"/>
    <n v="8700"/>
    <x v="416"/>
    <n v="127.29885057471265"/>
    <x v="1"/>
    <n v="54.024390243902438"/>
    <n v="205"/>
    <x v="1"/>
    <s v="USD"/>
    <x v="400"/>
    <n v="1273208400"/>
    <b v="0"/>
    <b v="1"/>
    <s v="theater/plays"/>
    <x v="3"/>
    <x v="3"/>
  </r>
  <r>
    <n v="423"/>
    <x v="419"/>
    <x v="423"/>
    <n v="147800"/>
    <x v="417"/>
    <n v="10.638024357239512"/>
    <x v="0"/>
    <n v="97.055555555555557"/>
    <n v="162"/>
    <x v="1"/>
    <s v="USD"/>
    <x v="116"/>
    <n v="1316840400"/>
    <b v="0"/>
    <b v="1"/>
    <s v="food/food trucks"/>
    <x v="0"/>
    <x v="0"/>
  </r>
  <r>
    <n v="424"/>
    <x v="420"/>
    <x v="424"/>
    <n v="5100"/>
    <x v="418"/>
    <n v="40.470588235294116"/>
    <x v="0"/>
    <n v="24.867469879518072"/>
    <n v="83"/>
    <x v="1"/>
    <s v="USD"/>
    <x v="401"/>
    <n v="1524546000"/>
    <b v="0"/>
    <b v="0"/>
    <s v="music/indie rock"/>
    <x v="1"/>
    <x v="7"/>
  </r>
  <r>
    <n v="425"/>
    <x v="421"/>
    <x v="425"/>
    <n v="2700"/>
    <x v="419"/>
    <n v="287.66666666666663"/>
    <x v="1"/>
    <n v="84.423913043478265"/>
    <n v="92"/>
    <x v="1"/>
    <s v="USD"/>
    <x v="402"/>
    <n v="1438578000"/>
    <b v="0"/>
    <b v="0"/>
    <s v="photography/photography books"/>
    <x v="7"/>
    <x v="14"/>
  </r>
  <r>
    <n v="426"/>
    <x v="422"/>
    <x v="426"/>
    <n v="1800"/>
    <x v="420"/>
    <n v="572.94444444444446"/>
    <x v="1"/>
    <n v="47.091324200913242"/>
    <n v="219"/>
    <x v="1"/>
    <s v="USD"/>
    <x v="403"/>
    <n v="1362549600"/>
    <b v="0"/>
    <b v="0"/>
    <s v="theater/plays"/>
    <x v="3"/>
    <x v="3"/>
  </r>
  <r>
    <n v="427"/>
    <x v="423"/>
    <x v="427"/>
    <n v="174500"/>
    <x v="421"/>
    <n v="112.90429799426933"/>
    <x v="1"/>
    <n v="77.996041171813147"/>
    <n v="2526"/>
    <x v="1"/>
    <s v="USD"/>
    <x v="404"/>
    <n v="1413349200"/>
    <b v="0"/>
    <b v="1"/>
    <s v="theater/plays"/>
    <x v="3"/>
    <x v="3"/>
  </r>
  <r>
    <n v="428"/>
    <x v="424"/>
    <x v="428"/>
    <n v="101400"/>
    <x v="422"/>
    <n v="46.387573964497044"/>
    <x v="0"/>
    <n v="62.967871485943775"/>
    <n v="747"/>
    <x v="1"/>
    <s v="USD"/>
    <x v="405"/>
    <n v="1298008800"/>
    <b v="0"/>
    <b v="0"/>
    <s v="film &amp; video/animation"/>
    <x v="4"/>
    <x v="10"/>
  </r>
  <r>
    <n v="429"/>
    <x v="425"/>
    <x v="429"/>
    <n v="191000"/>
    <x v="423"/>
    <n v="90.675916230366497"/>
    <x v="3"/>
    <n v="81.006080449017773"/>
    <n v="2138"/>
    <x v="1"/>
    <s v="USD"/>
    <x v="406"/>
    <n v="1394427600"/>
    <b v="0"/>
    <b v="1"/>
    <s v="photography/photography books"/>
    <x v="7"/>
    <x v="14"/>
  </r>
  <r>
    <n v="430"/>
    <x v="426"/>
    <x v="430"/>
    <n v="8100"/>
    <x v="424"/>
    <n v="67.740740740740748"/>
    <x v="0"/>
    <n v="65.321428571428569"/>
    <n v="84"/>
    <x v="1"/>
    <s v="USD"/>
    <x v="407"/>
    <n v="1572670800"/>
    <b v="0"/>
    <b v="0"/>
    <s v="theater/plays"/>
    <x v="3"/>
    <x v="3"/>
  </r>
  <r>
    <n v="431"/>
    <x v="427"/>
    <x v="431"/>
    <n v="5100"/>
    <x v="425"/>
    <n v="192.49019607843135"/>
    <x v="1"/>
    <n v="104.43617021276596"/>
    <n v="94"/>
    <x v="1"/>
    <s v="USD"/>
    <x v="408"/>
    <n v="1531112400"/>
    <b v="1"/>
    <b v="0"/>
    <s v="theater/plays"/>
    <x v="3"/>
    <x v="3"/>
  </r>
  <r>
    <n v="432"/>
    <x v="428"/>
    <x v="432"/>
    <n v="7700"/>
    <x v="426"/>
    <n v="82.714285714285722"/>
    <x v="0"/>
    <n v="69.989010989010993"/>
    <n v="91"/>
    <x v="1"/>
    <s v="USD"/>
    <x v="409"/>
    <n v="1400734800"/>
    <b v="0"/>
    <b v="0"/>
    <s v="theater/plays"/>
    <x v="3"/>
    <x v="3"/>
  </r>
  <r>
    <n v="433"/>
    <x v="429"/>
    <x v="433"/>
    <n v="121400"/>
    <x v="427"/>
    <n v="54.163920922570021"/>
    <x v="0"/>
    <n v="83.023989898989896"/>
    <n v="792"/>
    <x v="1"/>
    <s v="USD"/>
    <x v="410"/>
    <n v="1386741600"/>
    <b v="0"/>
    <b v="1"/>
    <s v="film &amp; video/documentary"/>
    <x v="4"/>
    <x v="4"/>
  </r>
  <r>
    <n v="434"/>
    <x v="430"/>
    <x v="434"/>
    <n v="5400"/>
    <x v="315"/>
    <n v="16.722222222222221"/>
    <x v="3"/>
    <n v="90.3"/>
    <n v="10"/>
    <x v="0"/>
    <s v="CAD"/>
    <x v="411"/>
    <n v="1481781600"/>
    <b v="1"/>
    <b v="0"/>
    <s v="theater/plays"/>
    <x v="3"/>
    <x v="3"/>
  </r>
  <r>
    <n v="435"/>
    <x v="431"/>
    <x v="435"/>
    <n v="152400"/>
    <x v="428"/>
    <n v="116.87664041994749"/>
    <x v="1"/>
    <n v="103.98131932282546"/>
    <n v="1713"/>
    <x v="6"/>
    <s v="EUR"/>
    <x v="412"/>
    <n v="1419660000"/>
    <b v="0"/>
    <b v="1"/>
    <s v="theater/plays"/>
    <x v="3"/>
    <x v="3"/>
  </r>
  <r>
    <n v="436"/>
    <x v="432"/>
    <x v="436"/>
    <n v="1300"/>
    <x v="429"/>
    <n v="1052.1538461538462"/>
    <x v="1"/>
    <n v="54.931726907630519"/>
    <n v="249"/>
    <x v="1"/>
    <s v="USD"/>
    <x v="413"/>
    <n v="1555822800"/>
    <b v="0"/>
    <b v="0"/>
    <s v="music/jazz"/>
    <x v="1"/>
    <x v="17"/>
  </r>
  <r>
    <n v="437"/>
    <x v="433"/>
    <x v="437"/>
    <n v="8100"/>
    <x v="430"/>
    <n v="123.07407407407408"/>
    <x v="1"/>
    <n v="51.921875"/>
    <n v="192"/>
    <x v="1"/>
    <s v="USD"/>
    <x v="414"/>
    <n v="1442379600"/>
    <b v="0"/>
    <b v="1"/>
    <s v="film &amp; video/animation"/>
    <x v="4"/>
    <x v="10"/>
  </r>
  <r>
    <n v="438"/>
    <x v="434"/>
    <x v="438"/>
    <n v="8300"/>
    <x v="431"/>
    <n v="178.63855421686748"/>
    <x v="1"/>
    <n v="60.02834008097166"/>
    <n v="247"/>
    <x v="1"/>
    <s v="USD"/>
    <x v="415"/>
    <n v="1364965200"/>
    <b v="0"/>
    <b v="0"/>
    <s v="theater/plays"/>
    <x v="3"/>
    <x v="3"/>
  </r>
  <r>
    <n v="439"/>
    <x v="435"/>
    <x v="439"/>
    <n v="28400"/>
    <x v="432"/>
    <n v="355.28169014084506"/>
    <x v="1"/>
    <n v="44.003488879197555"/>
    <n v="2293"/>
    <x v="1"/>
    <s v="USD"/>
    <x v="416"/>
    <n v="1479016800"/>
    <b v="0"/>
    <b v="0"/>
    <s v="film &amp; video/science fiction"/>
    <x v="4"/>
    <x v="22"/>
  </r>
  <r>
    <n v="440"/>
    <x v="436"/>
    <x v="440"/>
    <n v="102500"/>
    <x v="433"/>
    <n v="161.90634146341463"/>
    <x v="1"/>
    <n v="53.003513254551258"/>
    <n v="3131"/>
    <x v="1"/>
    <s v="USD"/>
    <x v="417"/>
    <n v="1499662800"/>
    <b v="0"/>
    <b v="0"/>
    <s v="film &amp; video/television"/>
    <x v="4"/>
    <x v="19"/>
  </r>
  <r>
    <n v="441"/>
    <x v="437"/>
    <x v="441"/>
    <n v="7000"/>
    <x v="434"/>
    <n v="24.914285714285715"/>
    <x v="0"/>
    <n v="54.5"/>
    <n v="32"/>
    <x v="1"/>
    <s v="USD"/>
    <x v="418"/>
    <n v="1337835600"/>
    <b v="0"/>
    <b v="0"/>
    <s v="technology/wearables"/>
    <x v="2"/>
    <x v="8"/>
  </r>
  <r>
    <n v="442"/>
    <x v="438"/>
    <x v="442"/>
    <n v="5400"/>
    <x v="435"/>
    <n v="198.72222222222223"/>
    <x v="1"/>
    <n v="75.04195804195804"/>
    <n v="143"/>
    <x v="6"/>
    <s v="EUR"/>
    <x v="419"/>
    <n v="1505710800"/>
    <b v="0"/>
    <b v="0"/>
    <s v="theater/plays"/>
    <x v="3"/>
    <x v="3"/>
  </r>
  <r>
    <n v="443"/>
    <x v="439"/>
    <x v="443"/>
    <n v="9300"/>
    <x v="436"/>
    <n v="34.752688172043008"/>
    <x v="3"/>
    <n v="35.911111111111111"/>
    <n v="90"/>
    <x v="1"/>
    <s v="USD"/>
    <x v="420"/>
    <n v="1287464400"/>
    <b v="0"/>
    <b v="0"/>
    <s v="theater/plays"/>
    <x v="3"/>
    <x v="3"/>
  </r>
  <r>
    <n v="444"/>
    <x v="347"/>
    <x v="444"/>
    <n v="6200"/>
    <x v="437"/>
    <n v="176.41935483870967"/>
    <x v="1"/>
    <n v="36.952702702702702"/>
    <n v="296"/>
    <x v="1"/>
    <s v="USD"/>
    <x v="421"/>
    <n v="1311656400"/>
    <b v="0"/>
    <b v="1"/>
    <s v="music/indie rock"/>
    <x v="1"/>
    <x v="7"/>
  </r>
  <r>
    <n v="445"/>
    <x v="440"/>
    <x v="445"/>
    <n v="2100"/>
    <x v="438"/>
    <n v="511.38095238095235"/>
    <x v="1"/>
    <n v="63.170588235294119"/>
    <n v="170"/>
    <x v="1"/>
    <s v="USD"/>
    <x v="422"/>
    <n v="1293170400"/>
    <b v="0"/>
    <b v="1"/>
    <s v="theater/plays"/>
    <x v="3"/>
    <x v="3"/>
  </r>
  <r>
    <n v="446"/>
    <x v="441"/>
    <x v="446"/>
    <n v="6800"/>
    <x v="439"/>
    <n v="82.044117647058826"/>
    <x v="0"/>
    <n v="29.99462365591398"/>
    <n v="186"/>
    <x v="1"/>
    <s v="USD"/>
    <x v="423"/>
    <n v="1355983200"/>
    <b v="0"/>
    <b v="0"/>
    <s v="technology/wearables"/>
    <x v="2"/>
    <x v="8"/>
  </r>
  <r>
    <n v="447"/>
    <x v="442"/>
    <x v="447"/>
    <n v="155200"/>
    <x v="440"/>
    <n v="24.326030927835053"/>
    <x v="3"/>
    <n v="86"/>
    <n v="439"/>
    <x v="4"/>
    <s v="GBP"/>
    <x v="424"/>
    <n v="1515045600"/>
    <b v="0"/>
    <b v="0"/>
    <s v="film &amp; video/television"/>
    <x v="4"/>
    <x v="19"/>
  </r>
  <r>
    <n v="448"/>
    <x v="443"/>
    <x v="448"/>
    <n v="89900"/>
    <x v="441"/>
    <n v="50.482758620689658"/>
    <x v="0"/>
    <n v="75.014876033057845"/>
    <n v="605"/>
    <x v="1"/>
    <s v="USD"/>
    <x v="425"/>
    <n v="1366088400"/>
    <b v="0"/>
    <b v="1"/>
    <s v="games/video games"/>
    <x v="6"/>
    <x v="11"/>
  </r>
  <r>
    <n v="449"/>
    <x v="444"/>
    <x v="449"/>
    <n v="900"/>
    <x v="442"/>
    <n v="967"/>
    <x v="1"/>
    <n v="101.19767441860465"/>
    <n v="86"/>
    <x v="3"/>
    <s v="DKK"/>
    <x v="426"/>
    <n v="1553317200"/>
    <b v="0"/>
    <b v="0"/>
    <s v="games/video games"/>
    <x v="6"/>
    <x v="11"/>
  </r>
  <r>
    <n v="450"/>
    <x v="445"/>
    <x v="450"/>
    <n v="100"/>
    <x v="443"/>
    <n v="4"/>
    <x v="0"/>
    <n v="4"/>
    <n v="1"/>
    <x v="0"/>
    <s v="CAD"/>
    <x v="427"/>
    <n v="1542088800"/>
    <b v="0"/>
    <b v="0"/>
    <s v="film &amp; video/animation"/>
    <x v="4"/>
    <x v="10"/>
  </r>
  <r>
    <n v="451"/>
    <x v="446"/>
    <x v="451"/>
    <n v="148400"/>
    <x v="444"/>
    <n v="122.84501347708894"/>
    <x v="1"/>
    <n v="29.001272669424118"/>
    <n v="6286"/>
    <x v="1"/>
    <s v="USD"/>
    <x v="428"/>
    <n v="1503118800"/>
    <b v="0"/>
    <b v="0"/>
    <s v="music/rock"/>
    <x v="1"/>
    <x v="1"/>
  </r>
  <r>
    <n v="452"/>
    <x v="447"/>
    <x v="452"/>
    <n v="4800"/>
    <x v="445"/>
    <n v="63.4375"/>
    <x v="0"/>
    <n v="98.225806451612897"/>
    <n v="31"/>
    <x v="1"/>
    <s v="USD"/>
    <x v="429"/>
    <n v="1278478800"/>
    <b v="0"/>
    <b v="0"/>
    <s v="film &amp; video/drama"/>
    <x v="4"/>
    <x v="6"/>
  </r>
  <r>
    <n v="453"/>
    <x v="448"/>
    <x v="453"/>
    <n v="182400"/>
    <x v="446"/>
    <n v="56.331688596491226"/>
    <x v="0"/>
    <n v="87.001693480101608"/>
    <n v="1181"/>
    <x v="1"/>
    <s v="USD"/>
    <x v="411"/>
    <n v="1484114400"/>
    <b v="0"/>
    <b v="0"/>
    <s v="film &amp; video/science fiction"/>
    <x v="4"/>
    <x v="22"/>
  </r>
  <r>
    <n v="454"/>
    <x v="449"/>
    <x v="454"/>
    <n v="4000"/>
    <x v="447"/>
    <n v="44.074999999999996"/>
    <x v="0"/>
    <n v="45.205128205128204"/>
    <n v="39"/>
    <x v="1"/>
    <s v="USD"/>
    <x v="430"/>
    <n v="1385445600"/>
    <b v="0"/>
    <b v="1"/>
    <s v="film &amp; video/drama"/>
    <x v="4"/>
    <x v="6"/>
  </r>
  <r>
    <n v="455"/>
    <x v="450"/>
    <x v="455"/>
    <n v="116500"/>
    <x v="448"/>
    <n v="118.37253218884121"/>
    <x v="1"/>
    <n v="37.001341561577675"/>
    <n v="3727"/>
    <x v="1"/>
    <s v="USD"/>
    <x v="431"/>
    <n v="1318741200"/>
    <b v="0"/>
    <b v="0"/>
    <s v="theater/plays"/>
    <x v="3"/>
    <x v="3"/>
  </r>
  <r>
    <n v="456"/>
    <x v="451"/>
    <x v="456"/>
    <n v="146400"/>
    <x v="449"/>
    <n v="104.1243169398907"/>
    <x v="1"/>
    <n v="94.976947040498445"/>
    <n v="1605"/>
    <x v="1"/>
    <s v="USD"/>
    <x v="432"/>
    <n v="1518242400"/>
    <b v="0"/>
    <b v="1"/>
    <s v="music/indie rock"/>
    <x v="1"/>
    <x v="7"/>
  </r>
  <r>
    <n v="457"/>
    <x v="452"/>
    <x v="457"/>
    <n v="5000"/>
    <x v="450"/>
    <n v="26.640000000000004"/>
    <x v="0"/>
    <n v="28.956521739130434"/>
    <n v="46"/>
    <x v="1"/>
    <s v="USD"/>
    <x v="433"/>
    <n v="1476594000"/>
    <b v="0"/>
    <b v="0"/>
    <s v="theater/plays"/>
    <x v="3"/>
    <x v="3"/>
  </r>
  <r>
    <n v="458"/>
    <x v="453"/>
    <x v="458"/>
    <n v="33800"/>
    <x v="451"/>
    <n v="351.20118343195264"/>
    <x v="1"/>
    <n v="55.993396226415094"/>
    <n v="2120"/>
    <x v="1"/>
    <s v="USD"/>
    <x v="434"/>
    <n v="1273554000"/>
    <b v="0"/>
    <b v="0"/>
    <s v="theater/plays"/>
    <x v="3"/>
    <x v="3"/>
  </r>
  <r>
    <n v="459"/>
    <x v="454"/>
    <x v="459"/>
    <n v="6300"/>
    <x v="452"/>
    <n v="90.063492063492063"/>
    <x v="0"/>
    <n v="54.038095238095238"/>
    <n v="105"/>
    <x v="1"/>
    <s v="USD"/>
    <x v="435"/>
    <n v="1421906400"/>
    <b v="0"/>
    <b v="0"/>
    <s v="film &amp; video/documentary"/>
    <x v="4"/>
    <x v="4"/>
  </r>
  <r>
    <n v="460"/>
    <x v="455"/>
    <x v="460"/>
    <n v="2400"/>
    <x v="453"/>
    <n v="171.625"/>
    <x v="1"/>
    <n v="82.38"/>
    <n v="50"/>
    <x v="1"/>
    <s v="USD"/>
    <x v="8"/>
    <n v="1281589200"/>
    <b v="0"/>
    <b v="0"/>
    <s v="theater/plays"/>
    <x v="3"/>
    <x v="3"/>
  </r>
  <r>
    <n v="461"/>
    <x v="456"/>
    <x v="461"/>
    <n v="98800"/>
    <x v="454"/>
    <n v="141.04655870445345"/>
    <x v="1"/>
    <n v="66.997115384615384"/>
    <n v="2080"/>
    <x v="1"/>
    <s v="USD"/>
    <x v="436"/>
    <n v="1400389200"/>
    <b v="0"/>
    <b v="0"/>
    <s v="film &amp; video/drama"/>
    <x v="4"/>
    <x v="6"/>
  </r>
  <r>
    <n v="462"/>
    <x v="457"/>
    <x v="462"/>
    <n v="188800"/>
    <x v="455"/>
    <n v="30.57944915254237"/>
    <x v="0"/>
    <n v="107.91401869158878"/>
    <n v="535"/>
    <x v="1"/>
    <s v="USD"/>
    <x v="385"/>
    <n v="1362808800"/>
    <b v="0"/>
    <b v="0"/>
    <s v="games/mobile games"/>
    <x v="6"/>
    <x v="20"/>
  </r>
  <r>
    <n v="463"/>
    <x v="458"/>
    <x v="463"/>
    <n v="134300"/>
    <x v="456"/>
    <n v="108.16455696202532"/>
    <x v="1"/>
    <n v="69.009501187648453"/>
    <n v="2105"/>
    <x v="1"/>
    <s v="USD"/>
    <x v="437"/>
    <n v="1388815200"/>
    <b v="0"/>
    <b v="0"/>
    <s v="film &amp; video/animation"/>
    <x v="4"/>
    <x v="10"/>
  </r>
  <r>
    <n v="464"/>
    <x v="459"/>
    <x v="464"/>
    <n v="71200"/>
    <x v="457"/>
    <n v="133.45505617977528"/>
    <x v="1"/>
    <n v="39.006568144499177"/>
    <n v="2436"/>
    <x v="1"/>
    <s v="USD"/>
    <x v="438"/>
    <n v="1519538400"/>
    <b v="0"/>
    <b v="0"/>
    <s v="theater/plays"/>
    <x v="3"/>
    <x v="3"/>
  </r>
  <r>
    <n v="465"/>
    <x v="460"/>
    <x v="465"/>
    <n v="4700"/>
    <x v="458"/>
    <n v="187.85106382978722"/>
    <x v="1"/>
    <n v="110.3625"/>
    <n v="80"/>
    <x v="1"/>
    <s v="USD"/>
    <x v="439"/>
    <n v="1517810400"/>
    <b v="0"/>
    <b v="0"/>
    <s v="publishing/translations"/>
    <x v="5"/>
    <x v="18"/>
  </r>
  <r>
    <n v="466"/>
    <x v="461"/>
    <x v="466"/>
    <n v="1200"/>
    <x v="459"/>
    <n v="332"/>
    <x v="1"/>
    <n v="94.857142857142861"/>
    <n v="42"/>
    <x v="1"/>
    <s v="USD"/>
    <x v="440"/>
    <n v="1370581200"/>
    <b v="0"/>
    <b v="1"/>
    <s v="technology/wearables"/>
    <x v="2"/>
    <x v="8"/>
  </r>
  <r>
    <n v="467"/>
    <x v="462"/>
    <x v="467"/>
    <n v="1400"/>
    <x v="460"/>
    <n v="575.21428571428578"/>
    <x v="1"/>
    <n v="57.935251798561154"/>
    <n v="139"/>
    <x v="0"/>
    <s v="CAD"/>
    <x v="441"/>
    <n v="1448863200"/>
    <b v="0"/>
    <b v="1"/>
    <s v="technology/web"/>
    <x v="2"/>
    <x v="2"/>
  </r>
  <r>
    <n v="468"/>
    <x v="463"/>
    <x v="468"/>
    <n v="4000"/>
    <x v="461"/>
    <n v="40.5"/>
    <x v="0"/>
    <n v="101.25"/>
    <n v="16"/>
    <x v="1"/>
    <s v="USD"/>
    <x v="442"/>
    <n v="1556600400"/>
    <b v="0"/>
    <b v="0"/>
    <s v="theater/plays"/>
    <x v="3"/>
    <x v="3"/>
  </r>
  <r>
    <n v="469"/>
    <x v="464"/>
    <x v="469"/>
    <n v="5600"/>
    <x v="462"/>
    <n v="184.42857142857144"/>
    <x v="1"/>
    <n v="64.95597484276729"/>
    <n v="159"/>
    <x v="1"/>
    <s v="USD"/>
    <x v="443"/>
    <n v="1432098000"/>
    <b v="0"/>
    <b v="0"/>
    <s v="film &amp; video/drama"/>
    <x v="4"/>
    <x v="6"/>
  </r>
  <r>
    <n v="470"/>
    <x v="465"/>
    <x v="470"/>
    <n v="3600"/>
    <x v="463"/>
    <n v="285.80555555555554"/>
    <x v="1"/>
    <n v="27.00524934383202"/>
    <n v="381"/>
    <x v="1"/>
    <s v="USD"/>
    <x v="315"/>
    <n v="1482127200"/>
    <b v="0"/>
    <b v="0"/>
    <s v="technology/wearables"/>
    <x v="2"/>
    <x v="8"/>
  </r>
  <r>
    <n v="471"/>
    <x v="197"/>
    <x v="471"/>
    <n v="3100"/>
    <x v="464"/>
    <n v="319"/>
    <x v="1"/>
    <n v="50.97422680412371"/>
    <n v="194"/>
    <x v="4"/>
    <s v="GBP"/>
    <x v="444"/>
    <n v="1335934800"/>
    <b v="0"/>
    <b v="1"/>
    <s v="food/food trucks"/>
    <x v="0"/>
    <x v="0"/>
  </r>
  <r>
    <n v="472"/>
    <x v="466"/>
    <x v="472"/>
    <n v="153800"/>
    <x v="465"/>
    <n v="39.234070221066318"/>
    <x v="0"/>
    <n v="104.94260869565217"/>
    <n v="575"/>
    <x v="1"/>
    <s v="USD"/>
    <x v="445"/>
    <n v="1556946000"/>
    <b v="0"/>
    <b v="0"/>
    <s v="music/rock"/>
    <x v="1"/>
    <x v="1"/>
  </r>
  <r>
    <n v="473"/>
    <x v="467"/>
    <x v="473"/>
    <n v="5000"/>
    <x v="466"/>
    <n v="178.14000000000001"/>
    <x v="1"/>
    <n v="84.028301886792448"/>
    <n v="106"/>
    <x v="1"/>
    <s v="USD"/>
    <x v="446"/>
    <n v="1530075600"/>
    <b v="0"/>
    <b v="0"/>
    <s v="music/electric music"/>
    <x v="1"/>
    <x v="5"/>
  </r>
  <r>
    <n v="474"/>
    <x v="468"/>
    <x v="474"/>
    <n v="4000"/>
    <x v="75"/>
    <n v="365.15"/>
    <x v="1"/>
    <n v="102.85915492957747"/>
    <n v="142"/>
    <x v="1"/>
    <s v="USD"/>
    <x v="447"/>
    <n v="1418796000"/>
    <b v="0"/>
    <b v="0"/>
    <s v="film &amp; video/television"/>
    <x v="4"/>
    <x v="19"/>
  </r>
  <r>
    <n v="475"/>
    <x v="469"/>
    <x v="475"/>
    <n v="7400"/>
    <x v="467"/>
    <n v="113.94594594594594"/>
    <x v="1"/>
    <n v="39.962085308056871"/>
    <n v="211"/>
    <x v="1"/>
    <s v="USD"/>
    <x v="448"/>
    <n v="1372482000"/>
    <b v="0"/>
    <b v="1"/>
    <s v="publishing/translations"/>
    <x v="5"/>
    <x v="18"/>
  </r>
  <r>
    <n v="476"/>
    <x v="470"/>
    <x v="476"/>
    <n v="191500"/>
    <x v="468"/>
    <n v="29.828720626631856"/>
    <x v="0"/>
    <n v="51.001785714285717"/>
    <n v="1120"/>
    <x v="1"/>
    <s v="USD"/>
    <x v="342"/>
    <n v="1534395600"/>
    <b v="0"/>
    <b v="0"/>
    <s v="publishing/fiction"/>
    <x v="5"/>
    <x v="13"/>
  </r>
  <r>
    <n v="477"/>
    <x v="471"/>
    <x v="477"/>
    <n v="8500"/>
    <x v="469"/>
    <n v="54.270588235294113"/>
    <x v="0"/>
    <n v="40.823008849557525"/>
    <n v="113"/>
    <x v="1"/>
    <s v="USD"/>
    <x v="449"/>
    <n v="1311397200"/>
    <b v="0"/>
    <b v="0"/>
    <s v="film &amp; video/science fiction"/>
    <x v="4"/>
    <x v="22"/>
  </r>
  <r>
    <n v="478"/>
    <x v="472"/>
    <x v="478"/>
    <n v="68800"/>
    <x v="470"/>
    <n v="236.34156976744185"/>
    <x v="1"/>
    <n v="58.999637155297535"/>
    <n v="2756"/>
    <x v="1"/>
    <s v="USD"/>
    <x v="450"/>
    <n v="1426914000"/>
    <b v="0"/>
    <b v="0"/>
    <s v="technology/wearables"/>
    <x v="2"/>
    <x v="8"/>
  </r>
  <r>
    <n v="479"/>
    <x v="473"/>
    <x v="479"/>
    <n v="2400"/>
    <x v="471"/>
    <n v="512.91666666666663"/>
    <x v="1"/>
    <n v="71.156069364161851"/>
    <n v="173"/>
    <x v="4"/>
    <s v="GBP"/>
    <x v="451"/>
    <n v="1501477200"/>
    <b v="0"/>
    <b v="0"/>
    <s v="food/food trucks"/>
    <x v="0"/>
    <x v="0"/>
  </r>
  <r>
    <n v="480"/>
    <x v="474"/>
    <x v="480"/>
    <n v="8600"/>
    <x v="472"/>
    <n v="100.65116279069768"/>
    <x v="1"/>
    <n v="99.494252873563212"/>
    <n v="87"/>
    <x v="1"/>
    <s v="USD"/>
    <x v="452"/>
    <n v="1269061200"/>
    <b v="0"/>
    <b v="1"/>
    <s v="photography/photography books"/>
    <x v="7"/>
    <x v="14"/>
  </r>
  <r>
    <n v="481"/>
    <x v="475"/>
    <x v="481"/>
    <n v="196600"/>
    <x v="473"/>
    <n v="81.348423194303152"/>
    <x v="0"/>
    <n v="103.98634590377114"/>
    <n v="1538"/>
    <x v="1"/>
    <s v="USD"/>
    <x v="453"/>
    <n v="1415772000"/>
    <b v="0"/>
    <b v="1"/>
    <s v="theater/plays"/>
    <x v="3"/>
    <x v="3"/>
  </r>
  <r>
    <n v="482"/>
    <x v="476"/>
    <x v="482"/>
    <n v="4200"/>
    <x v="474"/>
    <n v="16.404761904761905"/>
    <x v="0"/>
    <n v="76.555555555555557"/>
    <n v="9"/>
    <x v="1"/>
    <s v="USD"/>
    <x v="454"/>
    <n v="1331013600"/>
    <b v="0"/>
    <b v="1"/>
    <s v="publishing/fiction"/>
    <x v="5"/>
    <x v="13"/>
  </r>
  <r>
    <n v="483"/>
    <x v="477"/>
    <x v="483"/>
    <n v="91400"/>
    <x v="475"/>
    <n v="52.774617067833695"/>
    <x v="0"/>
    <n v="87.068592057761734"/>
    <n v="554"/>
    <x v="1"/>
    <s v="USD"/>
    <x v="455"/>
    <n v="1576735200"/>
    <b v="0"/>
    <b v="0"/>
    <s v="theater/plays"/>
    <x v="3"/>
    <x v="3"/>
  </r>
  <r>
    <n v="484"/>
    <x v="478"/>
    <x v="484"/>
    <n v="29600"/>
    <x v="476"/>
    <n v="260.20608108108109"/>
    <x v="1"/>
    <n v="48.99554707379135"/>
    <n v="1572"/>
    <x v="4"/>
    <s v="GBP"/>
    <x v="456"/>
    <n v="1411362000"/>
    <b v="0"/>
    <b v="1"/>
    <s v="food/food trucks"/>
    <x v="0"/>
    <x v="0"/>
  </r>
  <r>
    <n v="485"/>
    <x v="479"/>
    <x v="485"/>
    <n v="90600"/>
    <x v="477"/>
    <n v="30.73289183222958"/>
    <x v="0"/>
    <n v="42.969135802469133"/>
    <n v="648"/>
    <x v="4"/>
    <s v="GBP"/>
    <x v="457"/>
    <n v="1563685200"/>
    <b v="0"/>
    <b v="0"/>
    <s v="theater/plays"/>
    <x v="3"/>
    <x v="3"/>
  </r>
  <r>
    <n v="486"/>
    <x v="480"/>
    <x v="486"/>
    <n v="5200"/>
    <x v="478"/>
    <n v="13.5"/>
    <x v="0"/>
    <n v="33.428571428571431"/>
    <n v="21"/>
    <x v="4"/>
    <s v="GBP"/>
    <x v="458"/>
    <n v="1521867600"/>
    <b v="0"/>
    <b v="1"/>
    <s v="publishing/translations"/>
    <x v="5"/>
    <x v="18"/>
  </r>
  <r>
    <n v="487"/>
    <x v="481"/>
    <x v="487"/>
    <n v="110300"/>
    <x v="479"/>
    <n v="178.62556663644605"/>
    <x v="1"/>
    <n v="83.982949701619773"/>
    <n v="2346"/>
    <x v="1"/>
    <s v="USD"/>
    <x v="459"/>
    <n v="1495515600"/>
    <b v="0"/>
    <b v="0"/>
    <s v="theater/plays"/>
    <x v="3"/>
    <x v="3"/>
  </r>
  <r>
    <n v="488"/>
    <x v="482"/>
    <x v="488"/>
    <n v="5300"/>
    <x v="480"/>
    <n v="220.0566037735849"/>
    <x v="1"/>
    <n v="101.41739130434783"/>
    <n v="115"/>
    <x v="1"/>
    <s v="USD"/>
    <x v="460"/>
    <n v="1455948000"/>
    <b v="0"/>
    <b v="0"/>
    <s v="theater/plays"/>
    <x v="3"/>
    <x v="3"/>
  </r>
  <r>
    <n v="489"/>
    <x v="483"/>
    <x v="489"/>
    <n v="9200"/>
    <x v="481"/>
    <n v="101.5108695652174"/>
    <x v="1"/>
    <n v="109.87058823529412"/>
    <n v="85"/>
    <x v="6"/>
    <s v="EUR"/>
    <x v="461"/>
    <n v="1282366800"/>
    <b v="0"/>
    <b v="0"/>
    <s v="technology/wearables"/>
    <x v="2"/>
    <x v="8"/>
  </r>
  <r>
    <n v="490"/>
    <x v="484"/>
    <x v="490"/>
    <n v="2400"/>
    <x v="482"/>
    <n v="191.5"/>
    <x v="1"/>
    <n v="31.916666666666668"/>
    <n v="144"/>
    <x v="1"/>
    <s v="USD"/>
    <x v="462"/>
    <n v="1574575200"/>
    <b v="0"/>
    <b v="0"/>
    <s v="journalism/audio"/>
    <x v="8"/>
    <x v="23"/>
  </r>
  <r>
    <n v="491"/>
    <x v="485"/>
    <x v="491"/>
    <n v="56800"/>
    <x v="483"/>
    <n v="305.34683098591546"/>
    <x v="1"/>
    <n v="70.993450675399103"/>
    <n v="2443"/>
    <x v="1"/>
    <s v="USD"/>
    <x v="463"/>
    <n v="1374901200"/>
    <b v="0"/>
    <b v="1"/>
    <s v="food/food trucks"/>
    <x v="0"/>
    <x v="0"/>
  </r>
  <r>
    <n v="492"/>
    <x v="486"/>
    <x v="492"/>
    <n v="191000"/>
    <x v="484"/>
    <n v="23.995287958115181"/>
    <x v="3"/>
    <n v="77.026890756302521"/>
    <n v="595"/>
    <x v="1"/>
    <s v="USD"/>
    <x v="464"/>
    <n v="1278910800"/>
    <b v="1"/>
    <b v="1"/>
    <s v="film &amp; video/shorts"/>
    <x v="4"/>
    <x v="12"/>
  </r>
  <r>
    <n v="493"/>
    <x v="487"/>
    <x v="493"/>
    <n v="900"/>
    <x v="485"/>
    <n v="723.77777777777771"/>
    <x v="1"/>
    <n v="101.78125"/>
    <n v="64"/>
    <x v="1"/>
    <s v="USD"/>
    <x v="465"/>
    <n v="1562907600"/>
    <b v="0"/>
    <b v="0"/>
    <s v="photography/photography books"/>
    <x v="7"/>
    <x v="14"/>
  </r>
  <r>
    <n v="494"/>
    <x v="488"/>
    <x v="494"/>
    <n v="2500"/>
    <x v="486"/>
    <n v="547.36"/>
    <x v="1"/>
    <n v="51.059701492537314"/>
    <n v="268"/>
    <x v="1"/>
    <s v="USD"/>
    <x v="466"/>
    <n v="1332478800"/>
    <b v="0"/>
    <b v="0"/>
    <s v="technology/wearables"/>
    <x v="2"/>
    <x v="8"/>
  </r>
  <r>
    <n v="495"/>
    <x v="489"/>
    <x v="495"/>
    <n v="3200"/>
    <x v="487"/>
    <n v="414.49999999999994"/>
    <x v="1"/>
    <n v="68.02051282051282"/>
    <n v="195"/>
    <x v="3"/>
    <s v="DKK"/>
    <x v="467"/>
    <n v="1402722000"/>
    <b v="0"/>
    <b v="0"/>
    <s v="theater/plays"/>
    <x v="3"/>
    <x v="3"/>
  </r>
  <r>
    <n v="496"/>
    <x v="490"/>
    <x v="496"/>
    <n v="183800"/>
    <x v="488"/>
    <n v="0.90696409140369971"/>
    <x v="0"/>
    <n v="30.87037037037037"/>
    <n v="54"/>
    <x v="1"/>
    <s v="USD"/>
    <x v="468"/>
    <n v="1496811600"/>
    <b v="0"/>
    <b v="0"/>
    <s v="film &amp; video/animation"/>
    <x v="4"/>
    <x v="10"/>
  </r>
  <r>
    <n v="497"/>
    <x v="491"/>
    <x v="497"/>
    <n v="9800"/>
    <x v="489"/>
    <n v="34.173469387755098"/>
    <x v="0"/>
    <n v="27.908333333333335"/>
    <n v="120"/>
    <x v="1"/>
    <s v="USD"/>
    <x v="469"/>
    <n v="1482213600"/>
    <b v="0"/>
    <b v="1"/>
    <s v="technology/wearables"/>
    <x v="2"/>
    <x v="8"/>
  </r>
  <r>
    <n v="498"/>
    <x v="492"/>
    <x v="498"/>
    <n v="193400"/>
    <x v="490"/>
    <n v="23.948810754912099"/>
    <x v="0"/>
    <n v="79.994818652849744"/>
    <n v="579"/>
    <x v="3"/>
    <s v="DKK"/>
    <x v="470"/>
    <n v="1420264800"/>
    <b v="0"/>
    <b v="0"/>
    <s v="technology/web"/>
    <x v="2"/>
    <x v="2"/>
  </r>
  <r>
    <n v="499"/>
    <x v="493"/>
    <x v="499"/>
    <n v="163800"/>
    <x v="491"/>
    <n v="48.072649572649574"/>
    <x v="0"/>
    <n v="38.003378378378379"/>
    <n v="2072"/>
    <x v="1"/>
    <s v="USD"/>
    <x v="471"/>
    <n v="1458450000"/>
    <b v="0"/>
    <b v="1"/>
    <s v="film &amp; video/documentary"/>
    <x v="4"/>
    <x v="4"/>
  </r>
  <r>
    <n v="500"/>
    <x v="494"/>
    <x v="500"/>
    <n v="100"/>
    <x v="0"/>
    <n v="0"/>
    <x v="0"/>
    <e v="#DIV/0!"/>
    <n v="0"/>
    <x v="1"/>
    <s v="USD"/>
    <x v="472"/>
    <n v="1369803600"/>
    <b v="0"/>
    <b v="1"/>
    <s v="theater/plays"/>
    <x v="3"/>
    <x v="3"/>
  </r>
  <r>
    <n v="501"/>
    <x v="495"/>
    <x v="501"/>
    <n v="153600"/>
    <x v="492"/>
    <n v="70.145182291666657"/>
    <x v="0"/>
    <n v="59.990534521158132"/>
    <n v="1796"/>
    <x v="1"/>
    <s v="USD"/>
    <x v="473"/>
    <n v="1363237200"/>
    <b v="0"/>
    <b v="0"/>
    <s v="film &amp; video/documentary"/>
    <x v="4"/>
    <x v="4"/>
  </r>
  <r>
    <n v="502"/>
    <x v="212"/>
    <x v="502"/>
    <n v="1300"/>
    <x v="493"/>
    <n v="529.92307692307691"/>
    <x v="1"/>
    <n v="37.037634408602152"/>
    <n v="186"/>
    <x v="2"/>
    <s v="AUD"/>
    <x v="474"/>
    <n v="1345870800"/>
    <b v="0"/>
    <b v="1"/>
    <s v="games/video games"/>
    <x v="6"/>
    <x v="11"/>
  </r>
  <r>
    <n v="503"/>
    <x v="496"/>
    <x v="503"/>
    <n v="25500"/>
    <x v="494"/>
    <n v="180.32549019607845"/>
    <x v="1"/>
    <n v="99.963043478260872"/>
    <n v="460"/>
    <x v="1"/>
    <s v="USD"/>
    <x v="72"/>
    <n v="1437454800"/>
    <b v="0"/>
    <b v="0"/>
    <s v="film &amp; video/drama"/>
    <x v="4"/>
    <x v="6"/>
  </r>
  <r>
    <n v="504"/>
    <x v="497"/>
    <x v="504"/>
    <n v="7500"/>
    <x v="495"/>
    <n v="92.320000000000007"/>
    <x v="0"/>
    <n v="111.6774193548387"/>
    <n v="62"/>
    <x v="6"/>
    <s v="EUR"/>
    <x v="443"/>
    <n v="1432011600"/>
    <b v="0"/>
    <b v="0"/>
    <s v="music/rock"/>
    <x v="1"/>
    <x v="1"/>
  </r>
  <r>
    <n v="505"/>
    <x v="498"/>
    <x v="505"/>
    <n v="89900"/>
    <x v="496"/>
    <n v="13.901001112347053"/>
    <x v="0"/>
    <n v="36.014409221902014"/>
    <n v="347"/>
    <x v="1"/>
    <s v="USD"/>
    <x v="475"/>
    <n v="1366347600"/>
    <b v="0"/>
    <b v="1"/>
    <s v="publishing/radio &amp; podcasts"/>
    <x v="5"/>
    <x v="15"/>
  </r>
  <r>
    <n v="506"/>
    <x v="499"/>
    <x v="506"/>
    <n v="18000"/>
    <x v="497"/>
    <n v="927.07777777777767"/>
    <x v="1"/>
    <n v="66.010284810126578"/>
    <n v="2528"/>
    <x v="1"/>
    <s v="USD"/>
    <x v="81"/>
    <n v="1512885600"/>
    <b v="0"/>
    <b v="1"/>
    <s v="theater/plays"/>
    <x v="3"/>
    <x v="3"/>
  </r>
  <r>
    <n v="507"/>
    <x v="500"/>
    <x v="507"/>
    <n v="2100"/>
    <x v="498"/>
    <n v="39.857142857142861"/>
    <x v="0"/>
    <n v="44.05263157894737"/>
    <n v="19"/>
    <x v="1"/>
    <s v="USD"/>
    <x v="476"/>
    <n v="1369717200"/>
    <b v="0"/>
    <b v="1"/>
    <s v="technology/web"/>
    <x v="2"/>
    <x v="2"/>
  </r>
  <r>
    <n v="508"/>
    <x v="501"/>
    <x v="508"/>
    <n v="172700"/>
    <x v="499"/>
    <n v="112.22929936305732"/>
    <x v="1"/>
    <n v="52.999726551818434"/>
    <n v="3657"/>
    <x v="1"/>
    <s v="USD"/>
    <x v="192"/>
    <n v="1534654800"/>
    <b v="0"/>
    <b v="0"/>
    <s v="theater/plays"/>
    <x v="3"/>
    <x v="3"/>
  </r>
  <r>
    <n v="509"/>
    <x v="173"/>
    <x v="509"/>
    <n v="168500"/>
    <x v="500"/>
    <n v="70.925816023738875"/>
    <x v="0"/>
    <n v="95"/>
    <n v="1258"/>
    <x v="1"/>
    <s v="USD"/>
    <x v="477"/>
    <n v="1337058000"/>
    <b v="0"/>
    <b v="0"/>
    <s v="theater/plays"/>
    <x v="3"/>
    <x v="3"/>
  </r>
  <r>
    <n v="510"/>
    <x v="502"/>
    <x v="510"/>
    <n v="7800"/>
    <x v="501"/>
    <n v="119.08974358974358"/>
    <x v="1"/>
    <n v="70.908396946564892"/>
    <n v="131"/>
    <x v="2"/>
    <s v="AUD"/>
    <x v="478"/>
    <n v="1529816400"/>
    <b v="0"/>
    <b v="0"/>
    <s v="film &amp; video/drama"/>
    <x v="4"/>
    <x v="6"/>
  </r>
  <r>
    <n v="511"/>
    <x v="503"/>
    <x v="511"/>
    <n v="147800"/>
    <x v="502"/>
    <n v="24.017591339648174"/>
    <x v="0"/>
    <n v="98.060773480662988"/>
    <n v="362"/>
    <x v="1"/>
    <s v="USD"/>
    <x v="479"/>
    <n v="1564894800"/>
    <b v="0"/>
    <b v="0"/>
    <s v="theater/plays"/>
    <x v="3"/>
    <x v="3"/>
  </r>
  <r>
    <n v="512"/>
    <x v="504"/>
    <x v="512"/>
    <n v="9100"/>
    <x v="503"/>
    <n v="139.31868131868131"/>
    <x v="1"/>
    <n v="53.046025104602514"/>
    <n v="239"/>
    <x v="1"/>
    <s v="USD"/>
    <x v="480"/>
    <n v="1404622800"/>
    <b v="0"/>
    <b v="1"/>
    <s v="games/video games"/>
    <x v="6"/>
    <x v="11"/>
  </r>
  <r>
    <n v="513"/>
    <x v="505"/>
    <x v="513"/>
    <n v="8300"/>
    <x v="504"/>
    <n v="39.277108433734945"/>
    <x v="3"/>
    <n v="93.142857142857139"/>
    <n v="35"/>
    <x v="1"/>
    <s v="USD"/>
    <x v="180"/>
    <n v="1284181200"/>
    <b v="0"/>
    <b v="0"/>
    <s v="film &amp; video/television"/>
    <x v="4"/>
    <x v="19"/>
  </r>
  <r>
    <n v="514"/>
    <x v="506"/>
    <x v="514"/>
    <n v="138700"/>
    <x v="505"/>
    <n v="22.439077144917089"/>
    <x v="3"/>
    <n v="58.945075757575758"/>
    <n v="528"/>
    <x v="5"/>
    <s v="CHF"/>
    <x v="481"/>
    <n v="1386741600"/>
    <b v="0"/>
    <b v="1"/>
    <s v="music/rock"/>
    <x v="1"/>
    <x v="1"/>
  </r>
  <r>
    <n v="515"/>
    <x v="507"/>
    <x v="515"/>
    <n v="8600"/>
    <x v="506"/>
    <n v="55.779069767441861"/>
    <x v="0"/>
    <n v="36.067669172932334"/>
    <n v="133"/>
    <x v="0"/>
    <s v="CAD"/>
    <x v="482"/>
    <n v="1324792800"/>
    <b v="0"/>
    <b v="1"/>
    <s v="theater/plays"/>
    <x v="3"/>
    <x v="3"/>
  </r>
  <r>
    <n v="516"/>
    <x v="508"/>
    <x v="516"/>
    <n v="125400"/>
    <x v="507"/>
    <n v="42.523125996810208"/>
    <x v="0"/>
    <n v="63.030732860520096"/>
    <n v="846"/>
    <x v="1"/>
    <s v="USD"/>
    <x v="194"/>
    <n v="1284354000"/>
    <b v="0"/>
    <b v="0"/>
    <s v="publishing/nonfiction"/>
    <x v="5"/>
    <x v="9"/>
  </r>
  <r>
    <n v="517"/>
    <x v="509"/>
    <x v="517"/>
    <n v="5900"/>
    <x v="508"/>
    <n v="112.00000000000001"/>
    <x v="1"/>
    <n v="84.717948717948715"/>
    <n v="78"/>
    <x v="1"/>
    <s v="USD"/>
    <x v="483"/>
    <n v="1494392400"/>
    <b v="0"/>
    <b v="0"/>
    <s v="food/food trucks"/>
    <x v="0"/>
    <x v="0"/>
  </r>
  <r>
    <n v="518"/>
    <x v="510"/>
    <x v="518"/>
    <n v="8800"/>
    <x v="509"/>
    <n v="7.0681818181818183"/>
    <x v="0"/>
    <n v="62.2"/>
    <n v="10"/>
    <x v="1"/>
    <s v="USD"/>
    <x v="484"/>
    <n v="1519538400"/>
    <b v="0"/>
    <b v="1"/>
    <s v="film &amp; video/animation"/>
    <x v="4"/>
    <x v="10"/>
  </r>
  <r>
    <n v="519"/>
    <x v="511"/>
    <x v="519"/>
    <n v="177700"/>
    <x v="510"/>
    <n v="101.74563871693867"/>
    <x v="1"/>
    <n v="101.97518330513255"/>
    <n v="1773"/>
    <x v="1"/>
    <s v="USD"/>
    <x v="355"/>
    <n v="1421906400"/>
    <b v="0"/>
    <b v="1"/>
    <s v="music/rock"/>
    <x v="1"/>
    <x v="1"/>
  </r>
  <r>
    <n v="520"/>
    <x v="512"/>
    <x v="520"/>
    <n v="800"/>
    <x v="511"/>
    <n v="425.75"/>
    <x v="1"/>
    <n v="106.4375"/>
    <n v="32"/>
    <x v="1"/>
    <s v="USD"/>
    <x v="485"/>
    <n v="1555909200"/>
    <b v="0"/>
    <b v="0"/>
    <s v="theater/plays"/>
    <x v="3"/>
    <x v="3"/>
  </r>
  <r>
    <n v="521"/>
    <x v="513"/>
    <x v="47"/>
    <n v="7600"/>
    <x v="512"/>
    <n v="145.53947368421052"/>
    <x v="1"/>
    <n v="29.975609756097562"/>
    <n v="369"/>
    <x v="1"/>
    <s v="USD"/>
    <x v="486"/>
    <n v="1472446800"/>
    <b v="0"/>
    <b v="1"/>
    <s v="film &amp; video/drama"/>
    <x v="4"/>
    <x v="6"/>
  </r>
  <r>
    <n v="522"/>
    <x v="514"/>
    <x v="521"/>
    <n v="50500"/>
    <x v="513"/>
    <n v="32.453465346534657"/>
    <x v="0"/>
    <n v="85.806282722513089"/>
    <n v="191"/>
    <x v="1"/>
    <s v="USD"/>
    <x v="487"/>
    <n v="1342328400"/>
    <b v="0"/>
    <b v="0"/>
    <s v="film &amp; video/shorts"/>
    <x v="4"/>
    <x v="12"/>
  </r>
  <r>
    <n v="523"/>
    <x v="515"/>
    <x v="522"/>
    <n v="900"/>
    <x v="514"/>
    <n v="700.33333333333326"/>
    <x v="1"/>
    <n v="70.82022471910112"/>
    <n v="89"/>
    <x v="1"/>
    <s v="USD"/>
    <x v="488"/>
    <n v="1268114400"/>
    <b v="0"/>
    <b v="0"/>
    <s v="film &amp; video/shorts"/>
    <x v="4"/>
    <x v="12"/>
  </r>
  <r>
    <n v="524"/>
    <x v="516"/>
    <x v="523"/>
    <n v="96700"/>
    <x v="515"/>
    <n v="83.904860392967933"/>
    <x v="0"/>
    <n v="40.998484082870135"/>
    <n v="1979"/>
    <x v="1"/>
    <s v="USD"/>
    <x v="489"/>
    <n v="1273381200"/>
    <b v="0"/>
    <b v="0"/>
    <s v="theater/plays"/>
    <x v="3"/>
    <x v="3"/>
  </r>
  <r>
    <n v="525"/>
    <x v="517"/>
    <x v="524"/>
    <n v="2100"/>
    <x v="516"/>
    <n v="84.19047619047619"/>
    <x v="0"/>
    <n v="28.063492063492063"/>
    <n v="63"/>
    <x v="1"/>
    <s v="USD"/>
    <x v="490"/>
    <n v="1290837600"/>
    <b v="0"/>
    <b v="0"/>
    <s v="technology/wearables"/>
    <x v="2"/>
    <x v="8"/>
  </r>
  <r>
    <n v="526"/>
    <x v="518"/>
    <x v="525"/>
    <n v="8300"/>
    <x v="517"/>
    <n v="155.95180722891567"/>
    <x v="1"/>
    <n v="88.054421768707485"/>
    <n v="147"/>
    <x v="1"/>
    <s v="USD"/>
    <x v="312"/>
    <n v="1454306400"/>
    <b v="0"/>
    <b v="1"/>
    <s v="theater/plays"/>
    <x v="3"/>
    <x v="3"/>
  </r>
  <r>
    <n v="527"/>
    <x v="519"/>
    <x v="526"/>
    <n v="189200"/>
    <x v="518"/>
    <n v="99.619450317124731"/>
    <x v="0"/>
    <n v="31"/>
    <n v="6080"/>
    <x v="0"/>
    <s v="CAD"/>
    <x v="491"/>
    <n v="1457762400"/>
    <b v="0"/>
    <b v="0"/>
    <s v="film &amp; video/animation"/>
    <x v="4"/>
    <x v="10"/>
  </r>
  <r>
    <n v="528"/>
    <x v="520"/>
    <x v="527"/>
    <n v="9000"/>
    <x v="519"/>
    <n v="80.300000000000011"/>
    <x v="0"/>
    <n v="90.337500000000006"/>
    <n v="80"/>
    <x v="4"/>
    <s v="GBP"/>
    <x v="492"/>
    <n v="1389074400"/>
    <b v="0"/>
    <b v="0"/>
    <s v="music/indie rock"/>
    <x v="1"/>
    <x v="7"/>
  </r>
  <r>
    <n v="529"/>
    <x v="521"/>
    <x v="528"/>
    <n v="5100"/>
    <x v="520"/>
    <n v="11.254901960784313"/>
    <x v="0"/>
    <n v="63.777777777777779"/>
    <n v="9"/>
    <x v="1"/>
    <s v="USD"/>
    <x v="493"/>
    <n v="1402117200"/>
    <b v="0"/>
    <b v="0"/>
    <s v="games/video games"/>
    <x v="6"/>
    <x v="11"/>
  </r>
  <r>
    <n v="530"/>
    <x v="522"/>
    <x v="529"/>
    <n v="105000"/>
    <x v="521"/>
    <n v="91.740952380952379"/>
    <x v="0"/>
    <n v="53.995515695067262"/>
    <n v="1784"/>
    <x v="1"/>
    <s v="USD"/>
    <x v="494"/>
    <n v="1284440400"/>
    <b v="0"/>
    <b v="1"/>
    <s v="publishing/fiction"/>
    <x v="5"/>
    <x v="13"/>
  </r>
  <r>
    <n v="531"/>
    <x v="523"/>
    <x v="530"/>
    <n v="186700"/>
    <x v="522"/>
    <n v="95.521156936261391"/>
    <x v="2"/>
    <n v="48.993956043956047"/>
    <n v="3640"/>
    <x v="5"/>
    <s v="CHF"/>
    <x v="495"/>
    <n v="1388988000"/>
    <b v="0"/>
    <b v="0"/>
    <s v="games/video games"/>
    <x v="6"/>
    <x v="11"/>
  </r>
  <r>
    <n v="532"/>
    <x v="524"/>
    <x v="531"/>
    <n v="1600"/>
    <x v="523"/>
    <n v="502.87499999999994"/>
    <x v="1"/>
    <n v="63.857142857142854"/>
    <n v="126"/>
    <x v="0"/>
    <s v="CAD"/>
    <x v="496"/>
    <n v="1516946400"/>
    <b v="0"/>
    <b v="0"/>
    <s v="theater/plays"/>
    <x v="3"/>
    <x v="3"/>
  </r>
  <r>
    <n v="533"/>
    <x v="525"/>
    <x v="532"/>
    <n v="115600"/>
    <x v="524"/>
    <n v="159.24394463667818"/>
    <x v="1"/>
    <n v="82.996393146979258"/>
    <n v="2218"/>
    <x v="4"/>
    <s v="GBP"/>
    <x v="497"/>
    <n v="1377752400"/>
    <b v="0"/>
    <b v="0"/>
    <s v="music/indie rock"/>
    <x v="1"/>
    <x v="7"/>
  </r>
  <r>
    <n v="534"/>
    <x v="526"/>
    <x v="533"/>
    <n v="89100"/>
    <x v="525"/>
    <n v="15.022446689113355"/>
    <x v="0"/>
    <n v="55.08230452674897"/>
    <n v="243"/>
    <x v="1"/>
    <s v="USD"/>
    <x v="498"/>
    <n v="1534568400"/>
    <b v="0"/>
    <b v="1"/>
    <s v="film &amp; video/drama"/>
    <x v="4"/>
    <x v="6"/>
  </r>
  <r>
    <n v="535"/>
    <x v="527"/>
    <x v="534"/>
    <n v="2600"/>
    <x v="526"/>
    <n v="482.03846153846149"/>
    <x v="1"/>
    <n v="62.044554455445542"/>
    <n v="202"/>
    <x v="6"/>
    <s v="EUR"/>
    <x v="499"/>
    <n v="1528606800"/>
    <b v="0"/>
    <b v="1"/>
    <s v="theater/plays"/>
    <x v="3"/>
    <x v="3"/>
  </r>
  <r>
    <n v="536"/>
    <x v="528"/>
    <x v="535"/>
    <n v="9800"/>
    <x v="527"/>
    <n v="149.96938775510205"/>
    <x v="1"/>
    <n v="104.97857142857143"/>
    <n v="140"/>
    <x v="6"/>
    <s v="EUR"/>
    <x v="500"/>
    <n v="1284872400"/>
    <b v="0"/>
    <b v="0"/>
    <s v="publishing/fiction"/>
    <x v="5"/>
    <x v="13"/>
  </r>
  <r>
    <n v="537"/>
    <x v="529"/>
    <x v="536"/>
    <n v="84400"/>
    <x v="528"/>
    <n v="117.22156398104266"/>
    <x v="1"/>
    <n v="94.044676806083643"/>
    <n v="1052"/>
    <x v="3"/>
    <s v="DKK"/>
    <x v="501"/>
    <n v="1537592400"/>
    <b v="1"/>
    <b v="1"/>
    <s v="film &amp; video/documentary"/>
    <x v="4"/>
    <x v="4"/>
  </r>
  <r>
    <n v="538"/>
    <x v="530"/>
    <x v="537"/>
    <n v="151300"/>
    <x v="529"/>
    <n v="37.695968274950431"/>
    <x v="0"/>
    <n v="44.007716049382715"/>
    <n v="1296"/>
    <x v="1"/>
    <s v="USD"/>
    <x v="502"/>
    <n v="1381208400"/>
    <b v="0"/>
    <b v="0"/>
    <s v="games/mobile games"/>
    <x v="6"/>
    <x v="20"/>
  </r>
  <r>
    <n v="539"/>
    <x v="531"/>
    <x v="538"/>
    <n v="9800"/>
    <x v="530"/>
    <n v="72.653061224489804"/>
    <x v="0"/>
    <n v="92.467532467532465"/>
    <n v="77"/>
    <x v="1"/>
    <s v="USD"/>
    <x v="503"/>
    <n v="1562475600"/>
    <b v="0"/>
    <b v="1"/>
    <s v="food/food trucks"/>
    <x v="0"/>
    <x v="0"/>
  </r>
  <r>
    <n v="540"/>
    <x v="532"/>
    <x v="539"/>
    <n v="5300"/>
    <x v="531"/>
    <n v="265.98113207547169"/>
    <x v="1"/>
    <n v="57.072874493927124"/>
    <n v="247"/>
    <x v="1"/>
    <s v="USD"/>
    <x v="504"/>
    <n v="1527397200"/>
    <b v="0"/>
    <b v="0"/>
    <s v="photography/photography books"/>
    <x v="7"/>
    <x v="14"/>
  </r>
  <r>
    <n v="541"/>
    <x v="533"/>
    <x v="540"/>
    <n v="178000"/>
    <x v="532"/>
    <n v="24.205617977528089"/>
    <x v="0"/>
    <n v="109.07848101265823"/>
    <n v="395"/>
    <x v="6"/>
    <s v="EUR"/>
    <x v="505"/>
    <n v="1436158800"/>
    <b v="0"/>
    <b v="0"/>
    <s v="games/mobile games"/>
    <x v="6"/>
    <x v="20"/>
  </r>
  <r>
    <n v="542"/>
    <x v="534"/>
    <x v="541"/>
    <n v="77000"/>
    <x v="533"/>
    <n v="2.5064935064935066"/>
    <x v="0"/>
    <n v="39.387755102040813"/>
    <n v="49"/>
    <x v="4"/>
    <s v="GBP"/>
    <x v="506"/>
    <n v="1456034400"/>
    <b v="0"/>
    <b v="0"/>
    <s v="music/indie rock"/>
    <x v="1"/>
    <x v="7"/>
  </r>
  <r>
    <n v="543"/>
    <x v="535"/>
    <x v="542"/>
    <n v="84900"/>
    <x v="534"/>
    <n v="16.329799764428738"/>
    <x v="0"/>
    <n v="77.022222222222226"/>
    <n v="180"/>
    <x v="1"/>
    <s v="USD"/>
    <x v="507"/>
    <n v="1380171600"/>
    <b v="0"/>
    <b v="0"/>
    <s v="games/video games"/>
    <x v="6"/>
    <x v="11"/>
  </r>
  <r>
    <n v="544"/>
    <x v="536"/>
    <x v="543"/>
    <n v="2800"/>
    <x v="535"/>
    <n v="276.5"/>
    <x v="1"/>
    <n v="92.166666666666671"/>
    <n v="84"/>
    <x v="1"/>
    <s v="USD"/>
    <x v="508"/>
    <n v="1453356000"/>
    <b v="0"/>
    <b v="0"/>
    <s v="music/rock"/>
    <x v="1"/>
    <x v="1"/>
  </r>
  <r>
    <n v="545"/>
    <x v="537"/>
    <x v="544"/>
    <n v="184800"/>
    <x v="536"/>
    <n v="88.803571428571431"/>
    <x v="0"/>
    <n v="61.007063197026021"/>
    <n v="2690"/>
    <x v="1"/>
    <s v="USD"/>
    <x v="509"/>
    <n v="1578981600"/>
    <b v="0"/>
    <b v="0"/>
    <s v="theater/plays"/>
    <x v="3"/>
    <x v="3"/>
  </r>
  <r>
    <n v="546"/>
    <x v="538"/>
    <x v="545"/>
    <n v="4200"/>
    <x v="537"/>
    <n v="163.57142857142856"/>
    <x v="1"/>
    <n v="78.068181818181813"/>
    <n v="88"/>
    <x v="1"/>
    <s v="USD"/>
    <x v="510"/>
    <n v="1537419600"/>
    <b v="0"/>
    <b v="1"/>
    <s v="theater/plays"/>
    <x v="3"/>
    <x v="3"/>
  </r>
  <r>
    <n v="547"/>
    <x v="539"/>
    <x v="546"/>
    <n v="1300"/>
    <x v="538"/>
    <n v="969"/>
    <x v="1"/>
    <n v="80.75"/>
    <n v="156"/>
    <x v="1"/>
    <s v="USD"/>
    <x v="511"/>
    <n v="1423202400"/>
    <b v="0"/>
    <b v="0"/>
    <s v="film &amp; video/drama"/>
    <x v="4"/>
    <x v="6"/>
  </r>
  <r>
    <n v="548"/>
    <x v="540"/>
    <x v="547"/>
    <n v="66100"/>
    <x v="539"/>
    <n v="270.91376701966715"/>
    <x v="1"/>
    <n v="59.991289782244557"/>
    <n v="2985"/>
    <x v="1"/>
    <s v="USD"/>
    <x v="512"/>
    <n v="1460610000"/>
    <b v="0"/>
    <b v="0"/>
    <s v="theater/plays"/>
    <x v="3"/>
    <x v="3"/>
  </r>
  <r>
    <n v="549"/>
    <x v="541"/>
    <x v="548"/>
    <n v="29500"/>
    <x v="540"/>
    <n v="284.21355932203392"/>
    <x v="1"/>
    <n v="110.03018372703411"/>
    <n v="762"/>
    <x v="1"/>
    <s v="USD"/>
    <x v="513"/>
    <n v="1370494800"/>
    <b v="0"/>
    <b v="0"/>
    <s v="technology/wearables"/>
    <x v="2"/>
    <x v="8"/>
  </r>
  <r>
    <n v="550"/>
    <x v="542"/>
    <x v="549"/>
    <n v="100"/>
    <x v="443"/>
    <n v="4"/>
    <x v="3"/>
    <n v="4"/>
    <n v="1"/>
    <x v="5"/>
    <s v="CHF"/>
    <x v="514"/>
    <n v="1332306000"/>
    <b v="0"/>
    <b v="0"/>
    <s v="music/indie rock"/>
    <x v="1"/>
    <x v="7"/>
  </r>
  <r>
    <n v="551"/>
    <x v="543"/>
    <x v="550"/>
    <n v="180100"/>
    <x v="541"/>
    <n v="58.6329816768462"/>
    <x v="0"/>
    <n v="37.99856063332134"/>
    <n v="2779"/>
    <x v="2"/>
    <s v="AUD"/>
    <x v="515"/>
    <n v="1422511200"/>
    <b v="0"/>
    <b v="1"/>
    <s v="technology/web"/>
    <x v="2"/>
    <x v="2"/>
  </r>
  <r>
    <n v="552"/>
    <x v="544"/>
    <x v="551"/>
    <n v="9000"/>
    <x v="542"/>
    <n v="98.51111111111112"/>
    <x v="0"/>
    <n v="96.369565217391298"/>
    <n v="92"/>
    <x v="1"/>
    <s v="USD"/>
    <x v="516"/>
    <n v="1480312800"/>
    <b v="0"/>
    <b v="0"/>
    <s v="theater/plays"/>
    <x v="3"/>
    <x v="3"/>
  </r>
  <r>
    <n v="553"/>
    <x v="545"/>
    <x v="552"/>
    <n v="170600"/>
    <x v="543"/>
    <n v="43.975381008206334"/>
    <x v="0"/>
    <n v="72.978599221789878"/>
    <n v="1028"/>
    <x v="1"/>
    <s v="USD"/>
    <x v="517"/>
    <n v="1294034400"/>
    <b v="0"/>
    <b v="0"/>
    <s v="music/rock"/>
    <x v="1"/>
    <x v="1"/>
  </r>
  <r>
    <n v="554"/>
    <x v="546"/>
    <x v="553"/>
    <n v="9500"/>
    <x v="544"/>
    <n v="151.66315789473683"/>
    <x v="1"/>
    <n v="26.007220216606498"/>
    <n v="554"/>
    <x v="0"/>
    <s v="CAD"/>
    <x v="518"/>
    <n v="1482645600"/>
    <b v="0"/>
    <b v="0"/>
    <s v="music/indie rock"/>
    <x v="1"/>
    <x v="7"/>
  </r>
  <r>
    <n v="555"/>
    <x v="547"/>
    <x v="554"/>
    <n v="6300"/>
    <x v="545"/>
    <n v="223.63492063492063"/>
    <x v="1"/>
    <n v="104.36296296296297"/>
    <n v="135"/>
    <x v="3"/>
    <s v="DKK"/>
    <x v="519"/>
    <n v="1399093200"/>
    <b v="0"/>
    <b v="0"/>
    <s v="music/rock"/>
    <x v="1"/>
    <x v="1"/>
  </r>
  <r>
    <n v="556"/>
    <x v="195"/>
    <x v="555"/>
    <n v="5200"/>
    <x v="546"/>
    <n v="239.75"/>
    <x v="1"/>
    <n v="102.18852459016394"/>
    <n v="122"/>
    <x v="1"/>
    <s v="USD"/>
    <x v="520"/>
    <n v="1315890000"/>
    <b v="0"/>
    <b v="1"/>
    <s v="publishing/translations"/>
    <x v="5"/>
    <x v="18"/>
  </r>
  <r>
    <n v="557"/>
    <x v="548"/>
    <x v="556"/>
    <n v="6000"/>
    <x v="547"/>
    <n v="199.33333333333334"/>
    <x v="1"/>
    <n v="54.117647058823529"/>
    <n v="221"/>
    <x v="1"/>
    <s v="USD"/>
    <x v="521"/>
    <n v="1444021200"/>
    <b v="0"/>
    <b v="1"/>
    <s v="film &amp; video/science fiction"/>
    <x v="4"/>
    <x v="22"/>
  </r>
  <r>
    <n v="558"/>
    <x v="549"/>
    <x v="557"/>
    <n v="5800"/>
    <x v="548"/>
    <n v="137.34482758620689"/>
    <x v="1"/>
    <n v="63.222222222222221"/>
    <n v="126"/>
    <x v="1"/>
    <s v="USD"/>
    <x v="522"/>
    <n v="1460005200"/>
    <b v="0"/>
    <b v="0"/>
    <s v="theater/plays"/>
    <x v="3"/>
    <x v="3"/>
  </r>
  <r>
    <n v="559"/>
    <x v="550"/>
    <x v="558"/>
    <n v="105300"/>
    <x v="549"/>
    <n v="100.9696106362773"/>
    <x v="1"/>
    <n v="104.03228962818004"/>
    <n v="1022"/>
    <x v="1"/>
    <s v="USD"/>
    <x v="523"/>
    <n v="1470718800"/>
    <b v="0"/>
    <b v="0"/>
    <s v="theater/plays"/>
    <x v="3"/>
    <x v="3"/>
  </r>
  <r>
    <n v="560"/>
    <x v="551"/>
    <x v="559"/>
    <n v="20000"/>
    <x v="550"/>
    <n v="794.16"/>
    <x v="1"/>
    <n v="49.994334277620396"/>
    <n v="3177"/>
    <x v="1"/>
    <s v="USD"/>
    <x v="524"/>
    <n v="1325052000"/>
    <b v="0"/>
    <b v="0"/>
    <s v="film &amp; video/animation"/>
    <x v="4"/>
    <x v="10"/>
  </r>
  <r>
    <n v="561"/>
    <x v="552"/>
    <x v="560"/>
    <n v="3000"/>
    <x v="551"/>
    <n v="369.7"/>
    <x v="1"/>
    <n v="56.015151515151516"/>
    <n v="198"/>
    <x v="5"/>
    <s v="CHF"/>
    <x v="525"/>
    <n v="1319000400"/>
    <b v="0"/>
    <b v="0"/>
    <s v="theater/plays"/>
    <x v="3"/>
    <x v="3"/>
  </r>
  <r>
    <n v="562"/>
    <x v="553"/>
    <x v="561"/>
    <n v="9900"/>
    <x v="314"/>
    <n v="12.818181818181817"/>
    <x v="0"/>
    <n v="48.807692307692307"/>
    <n v="26"/>
    <x v="5"/>
    <s v="CHF"/>
    <x v="188"/>
    <n v="1552539600"/>
    <b v="0"/>
    <b v="0"/>
    <s v="music/rock"/>
    <x v="1"/>
    <x v="1"/>
  </r>
  <r>
    <n v="563"/>
    <x v="554"/>
    <x v="562"/>
    <n v="3700"/>
    <x v="552"/>
    <n v="138.02702702702703"/>
    <x v="1"/>
    <n v="60.082352941176474"/>
    <n v="85"/>
    <x v="2"/>
    <s v="AUD"/>
    <x v="526"/>
    <n v="1543816800"/>
    <b v="0"/>
    <b v="0"/>
    <s v="film &amp; video/documentary"/>
    <x v="4"/>
    <x v="4"/>
  </r>
  <r>
    <n v="564"/>
    <x v="555"/>
    <x v="563"/>
    <n v="168700"/>
    <x v="553"/>
    <n v="83.813278008298752"/>
    <x v="0"/>
    <n v="78.990502793296088"/>
    <n v="1790"/>
    <x v="1"/>
    <s v="USD"/>
    <x v="527"/>
    <n v="1427086800"/>
    <b v="0"/>
    <b v="0"/>
    <s v="theater/plays"/>
    <x v="3"/>
    <x v="3"/>
  </r>
  <r>
    <n v="565"/>
    <x v="556"/>
    <x v="564"/>
    <n v="94900"/>
    <x v="554"/>
    <n v="204.60063224446787"/>
    <x v="1"/>
    <n v="53.99499443826474"/>
    <n v="3596"/>
    <x v="1"/>
    <s v="USD"/>
    <x v="528"/>
    <n v="1323064800"/>
    <b v="0"/>
    <b v="0"/>
    <s v="theater/plays"/>
    <x v="3"/>
    <x v="3"/>
  </r>
  <r>
    <n v="566"/>
    <x v="557"/>
    <x v="565"/>
    <n v="9300"/>
    <x v="555"/>
    <n v="44.344086021505376"/>
    <x v="0"/>
    <n v="111.45945945945945"/>
    <n v="37"/>
    <x v="1"/>
    <s v="USD"/>
    <x v="522"/>
    <n v="1458277200"/>
    <b v="0"/>
    <b v="1"/>
    <s v="music/electric music"/>
    <x v="1"/>
    <x v="5"/>
  </r>
  <r>
    <n v="567"/>
    <x v="558"/>
    <x v="566"/>
    <n v="6800"/>
    <x v="556"/>
    <n v="218.60294117647058"/>
    <x v="1"/>
    <n v="60.922131147540981"/>
    <n v="244"/>
    <x v="1"/>
    <s v="USD"/>
    <x v="529"/>
    <n v="1405141200"/>
    <b v="0"/>
    <b v="0"/>
    <s v="music/rock"/>
    <x v="1"/>
    <x v="1"/>
  </r>
  <r>
    <n v="568"/>
    <x v="559"/>
    <x v="567"/>
    <n v="72400"/>
    <x v="557"/>
    <n v="186.03314917127071"/>
    <x v="1"/>
    <n v="26.0015444015444"/>
    <n v="5180"/>
    <x v="1"/>
    <s v="USD"/>
    <x v="530"/>
    <n v="1283058000"/>
    <b v="0"/>
    <b v="0"/>
    <s v="theater/plays"/>
    <x v="3"/>
    <x v="3"/>
  </r>
  <r>
    <n v="569"/>
    <x v="560"/>
    <x v="568"/>
    <n v="20100"/>
    <x v="558"/>
    <n v="237.33830845771143"/>
    <x v="1"/>
    <n v="80.993208828522924"/>
    <n v="589"/>
    <x v="6"/>
    <s v="EUR"/>
    <x v="531"/>
    <n v="1295762400"/>
    <b v="0"/>
    <b v="0"/>
    <s v="film &amp; video/animation"/>
    <x v="4"/>
    <x v="10"/>
  </r>
  <r>
    <n v="570"/>
    <x v="561"/>
    <x v="569"/>
    <n v="31200"/>
    <x v="559"/>
    <n v="305.65384615384613"/>
    <x v="1"/>
    <n v="34.995963302752294"/>
    <n v="2725"/>
    <x v="1"/>
    <s v="USD"/>
    <x v="515"/>
    <n v="1419573600"/>
    <b v="0"/>
    <b v="1"/>
    <s v="music/rock"/>
    <x v="1"/>
    <x v="1"/>
  </r>
  <r>
    <n v="571"/>
    <x v="562"/>
    <x v="570"/>
    <n v="3500"/>
    <x v="560"/>
    <n v="94.142857142857139"/>
    <x v="0"/>
    <n v="94.142857142857139"/>
    <n v="35"/>
    <x v="6"/>
    <s v="EUR"/>
    <x v="532"/>
    <n v="1438750800"/>
    <b v="0"/>
    <b v="0"/>
    <s v="film &amp; video/shorts"/>
    <x v="4"/>
    <x v="12"/>
  </r>
  <r>
    <n v="572"/>
    <x v="563"/>
    <x v="571"/>
    <n v="9000"/>
    <x v="561"/>
    <n v="54.400000000000006"/>
    <x v="3"/>
    <n v="52.085106382978722"/>
    <n v="94"/>
    <x v="1"/>
    <s v="USD"/>
    <x v="533"/>
    <n v="1444798800"/>
    <b v="0"/>
    <b v="1"/>
    <s v="music/rock"/>
    <x v="1"/>
    <x v="1"/>
  </r>
  <r>
    <n v="573"/>
    <x v="564"/>
    <x v="572"/>
    <n v="6700"/>
    <x v="562"/>
    <n v="111.88059701492537"/>
    <x v="1"/>
    <n v="24.986666666666668"/>
    <n v="300"/>
    <x v="1"/>
    <s v="USD"/>
    <x v="409"/>
    <n v="1399179600"/>
    <b v="0"/>
    <b v="0"/>
    <s v="journalism/audio"/>
    <x v="8"/>
    <x v="23"/>
  </r>
  <r>
    <n v="574"/>
    <x v="565"/>
    <x v="573"/>
    <n v="2700"/>
    <x v="563"/>
    <n v="369.14814814814815"/>
    <x v="1"/>
    <n v="69.215277777777771"/>
    <n v="144"/>
    <x v="1"/>
    <s v="USD"/>
    <x v="534"/>
    <n v="1576562400"/>
    <b v="0"/>
    <b v="1"/>
    <s v="food/food trucks"/>
    <x v="0"/>
    <x v="0"/>
  </r>
  <r>
    <n v="575"/>
    <x v="566"/>
    <x v="574"/>
    <n v="83300"/>
    <x v="564"/>
    <n v="62.930372148859547"/>
    <x v="0"/>
    <n v="93.944444444444443"/>
    <n v="558"/>
    <x v="1"/>
    <s v="USD"/>
    <x v="53"/>
    <n v="1400821200"/>
    <b v="0"/>
    <b v="1"/>
    <s v="theater/plays"/>
    <x v="3"/>
    <x v="3"/>
  </r>
  <r>
    <n v="576"/>
    <x v="567"/>
    <x v="575"/>
    <n v="9700"/>
    <x v="565"/>
    <n v="64.927835051546396"/>
    <x v="0"/>
    <n v="98.40625"/>
    <n v="64"/>
    <x v="1"/>
    <s v="USD"/>
    <x v="535"/>
    <n v="1510984800"/>
    <b v="0"/>
    <b v="0"/>
    <s v="theater/plays"/>
    <x v="3"/>
    <x v="3"/>
  </r>
  <r>
    <n v="577"/>
    <x v="568"/>
    <x v="576"/>
    <n v="8200"/>
    <x v="566"/>
    <n v="18.853658536585368"/>
    <x v="3"/>
    <n v="41.783783783783782"/>
    <n v="37"/>
    <x v="1"/>
    <s v="USD"/>
    <x v="536"/>
    <n v="1302066000"/>
    <b v="0"/>
    <b v="0"/>
    <s v="music/jazz"/>
    <x v="1"/>
    <x v="17"/>
  </r>
  <r>
    <n v="578"/>
    <x v="569"/>
    <x v="577"/>
    <n v="96500"/>
    <x v="567"/>
    <n v="16.754404145077721"/>
    <x v="0"/>
    <n v="65.991836734693877"/>
    <n v="245"/>
    <x v="1"/>
    <s v="USD"/>
    <x v="537"/>
    <n v="1322978400"/>
    <b v="0"/>
    <b v="0"/>
    <s v="film &amp; video/science fiction"/>
    <x v="4"/>
    <x v="22"/>
  </r>
  <r>
    <n v="579"/>
    <x v="570"/>
    <x v="578"/>
    <n v="6200"/>
    <x v="568"/>
    <n v="101.11290322580646"/>
    <x v="1"/>
    <n v="72.05747126436782"/>
    <n v="87"/>
    <x v="1"/>
    <s v="USD"/>
    <x v="538"/>
    <n v="1313730000"/>
    <b v="0"/>
    <b v="0"/>
    <s v="music/jazz"/>
    <x v="1"/>
    <x v="17"/>
  </r>
  <r>
    <n v="580"/>
    <x v="251"/>
    <x v="579"/>
    <n v="43800"/>
    <x v="569"/>
    <n v="341.5022831050228"/>
    <x v="1"/>
    <n v="48.003209242618745"/>
    <n v="3116"/>
    <x v="1"/>
    <s v="USD"/>
    <x v="539"/>
    <n v="1394085600"/>
    <b v="0"/>
    <b v="0"/>
    <s v="theater/plays"/>
    <x v="3"/>
    <x v="3"/>
  </r>
  <r>
    <n v="581"/>
    <x v="571"/>
    <x v="580"/>
    <n v="6000"/>
    <x v="570"/>
    <n v="64.016666666666666"/>
    <x v="0"/>
    <n v="54.098591549295776"/>
    <n v="71"/>
    <x v="1"/>
    <s v="USD"/>
    <x v="540"/>
    <n v="1305349200"/>
    <b v="0"/>
    <b v="0"/>
    <s v="technology/web"/>
    <x v="2"/>
    <x v="2"/>
  </r>
  <r>
    <n v="582"/>
    <x v="572"/>
    <x v="581"/>
    <n v="8700"/>
    <x v="571"/>
    <n v="52.080459770114942"/>
    <x v="0"/>
    <n v="107.88095238095238"/>
    <n v="42"/>
    <x v="1"/>
    <s v="USD"/>
    <x v="505"/>
    <n v="1434344400"/>
    <b v="0"/>
    <b v="1"/>
    <s v="games/video games"/>
    <x v="6"/>
    <x v="11"/>
  </r>
  <r>
    <n v="583"/>
    <x v="573"/>
    <x v="582"/>
    <n v="18900"/>
    <x v="572"/>
    <n v="322.40211640211641"/>
    <x v="1"/>
    <n v="67.034103410341032"/>
    <n v="909"/>
    <x v="1"/>
    <s v="USD"/>
    <x v="541"/>
    <n v="1331186400"/>
    <b v="0"/>
    <b v="0"/>
    <s v="film &amp; video/documentary"/>
    <x v="4"/>
    <x v="4"/>
  </r>
  <r>
    <n v="584"/>
    <x v="8"/>
    <x v="583"/>
    <n v="86400"/>
    <x v="573"/>
    <n v="119.50810185185186"/>
    <x v="1"/>
    <n v="64.01425914445133"/>
    <n v="1613"/>
    <x v="1"/>
    <s v="USD"/>
    <x v="542"/>
    <n v="1336539600"/>
    <b v="0"/>
    <b v="0"/>
    <s v="technology/web"/>
    <x v="2"/>
    <x v="2"/>
  </r>
  <r>
    <n v="585"/>
    <x v="574"/>
    <x v="584"/>
    <n v="8900"/>
    <x v="574"/>
    <n v="146.79775280898878"/>
    <x v="1"/>
    <n v="96.066176470588232"/>
    <n v="136"/>
    <x v="1"/>
    <s v="USD"/>
    <x v="543"/>
    <n v="1269752400"/>
    <b v="0"/>
    <b v="0"/>
    <s v="publishing/translations"/>
    <x v="5"/>
    <x v="18"/>
  </r>
  <r>
    <n v="586"/>
    <x v="575"/>
    <x v="585"/>
    <n v="700"/>
    <x v="575"/>
    <n v="950.57142857142856"/>
    <x v="1"/>
    <n v="51.184615384615384"/>
    <n v="130"/>
    <x v="1"/>
    <s v="USD"/>
    <x v="544"/>
    <n v="1291615200"/>
    <b v="0"/>
    <b v="0"/>
    <s v="music/rock"/>
    <x v="1"/>
    <x v="1"/>
  </r>
  <r>
    <n v="587"/>
    <x v="576"/>
    <x v="586"/>
    <n v="9400"/>
    <x v="576"/>
    <n v="72.893617021276597"/>
    <x v="0"/>
    <n v="43.92307692307692"/>
    <n v="156"/>
    <x v="0"/>
    <s v="CAD"/>
    <x v="35"/>
    <n v="1552366800"/>
    <b v="0"/>
    <b v="1"/>
    <s v="food/food trucks"/>
    <x v="0"/>
    <x v="0"/>
  </r>
  <r>
    <n v="588"/>
    <x v="577"/>
    <x v="587"/>
    <n v="157600"/>
    <x v="577"/>
    <n v="79.008248730964468"/>
    <x v="0"/>
    <n v="91.021198830409361"/>
    <n v="1368"/>
    <x v="4"/>
    <s v="GBP"/>
    <x v="152"/>
    <n v="1272171600"/>
    <b v="0"/>
    <b v="0"/>
    <s v="theater/plays"/>
    <x v="3"/>
    <x v="3"/>
  </r>
  <r>
    <n v="589"/>
    <x v="578"/>
    <x v="588"/>
    <n v="7900"/>
    <x v="578"/>
    <n v="64.721518987341781"/>
    <x v="0"/>
    <n v="50.127450980392155"/>
    <n v="102"/>
    <x v="1"/>
    <s v="USD"/>
    <x v="545"/>
    <n v="1436677200"/>
    <b v="0"/>
    <b v="0"/>
    <s v="film &amp; video/documentary"/>
    <x v="4"/>
    <x v="4"/>
  </r>
  <r>
    <n v="590"/>
    <x v="579"/>
    <x v="589"/>
    <n v="7100"/>
    <x v="579"/>
    <n v="82.028169014084511"/>
    <x v="0"/>
    <n v="67.720930232558146"/>
    <n v="86"/>
    <x v="2"/>
    <s v="AUD"/>
    <x v="546"/>
    <n v="1420092000"/>
    <b v="0"/>
    <b v="0"/>
    <s v="publishing/radio &amp; podcasts"/>
    <x v="5"/>
    <x v="15"/>
  </r>
  <r>
    <n v="591"/>
    <x v="580"/>
    <x v="590"/>
    <n v="600"/>
    <x v="580"/>
    <n v="1037.6666666666667"/>
    <x v="1"/>
    <n v="61.03921568627451"/>
    <n v="102"/>
    <x v="1"/>
    <s v="USD"/>
    <x v="547"/>
    <n v="1279947600"/>
    <b v="0"/>
    <b v="0"/>
    <s v="games/video games"/>
    <x v="6"/>
    <x v="11"/>
  </r>
  <r>
    <n v="592"/>
    <x v="581"/>
    <x v="591"/>
    <n v="156800"/>
    <x v="581"/>
    <n v="12.910076530612244"/>
    <x v="0"/>
    <n v="80.011857707509876"/>
    <n v="253"/>
    <x v="1"/>
    <s v="USD"/>
    <x v="548"/>
    <n v="1402203600"/>
    <b v="0"/>
    <b v="0"/>
    <s v="theater/plays"/>
    <x v="3"/>
    <x v="3"/>
  </r>
  <r>
    <n v="593"/>
    <x v="582"/>
    <x v="592"/>
    <n v="121600"/>
    <x v="582"/>
    <n v="154.84210526315789"/>
    <x v="1"/>
    <n v="47.001497753369947"/>
    <n v="4006"/>
    <x v="1"/>
    <s v="USD"/>
    <x v="549"/>
    <n v="1396933200"/>
    <b v="0"/>
    <b v="0"/>
    <s v="film &amp; video/animation"/>
    <x v="4"/>
    <x v="10"/>
  </r>
  <r>
    <n v="594"/>
    <x v="583"/>
    <x v="593"/>
    <n v="157300"/>
    <x v="583"/>
    <n v="7.0991735537190088"/>
    <x v="0"/>
    <n v="71.127388535031841"/>
    <n v="157"/>
    <x v="1"/>
    <s v="USD"/>
    <x v="550"/>
    <n v="1467262800"/>
    <b v="0"/>
    <b v="1"/>
    <s v="theater/plays"/>
    <x v="3"/>
    <x v="3"/>
  </r>
  <r>
    <n v="595"/>
    <x v="584"/>
    <x v="594"/>
    <n v="70300"/>
    <x v="584"/>
    <n v="208.52773826458036"/>
    <x v="1"/>
    <n v="89.99079189686924"/>
    <n v="1629"/>
    <x v="1"/>
    <s v="USD"/>
    <x v="551"/>
    <n v="1270530000"/>
    <b v="0"/>
    <b v="1"/>
    <s v="theater/plays"/>
    <x v="3"/>
    <x v="3"/>
  </r>
  <r>
    <n v="596"/>
    <x v="585"/>
    <x v="595"/>
    <n v="7900"/>
    <x v="585"/>
    <n v="99.683544303797461"/>
    <x v="0"/>
    <n v="43.032786885245905"/>
    <n v="183"/>
    <x v="1"/>
    <s v="USD"/>
    <x v="552"/>
    <n v="1457762400"/>
    <b v="0"/>
    <b v="1"/>
    <s v="film &amp; video/drama"/>
    <x v="4"/>
    <x v="6"/>
  </r>
  <r>
    <n v="597"/>
    <x v="586"/>
    <x v="596"/>
    <n v="73800"/>
    <x v="586"/>
    <n v="201.59756097560978"/>
    <x v="1"/>
    <n v="67.997714808043881"/>
    <n v="2188"/>
    <x v="1"/>
    <s v="USD"/>
    <x v="462"/>
    <n v="1575525600"/>
    <b v="0"/>
    <b v="0"/>
    <s v="theater/plays"/>
    <x v="3"/>
    <x v="3"/>
  </r>
  <r>
    <n v="598"/>
    <x v="587"/>
    <x v="597"/>
    <n v="108500"/>
    <x v="587"/>
    <n v="162.09032258064516"/>
    <x v="1"/>
    <n v="73.004566210045667"/>
    <n v="2409"/>
    <x v="6"/>
    <s v="EUR"/>
    <x v="553"/>
    <n v="1279083600"/>
    <b v="0"/>
    <b v="0"/>
    <s v="music/rock"/>
    <x v="1"/>
    <x v="1"/>
  </r>
  <r>
    <n v="599"/>
    <x v="588"/>
    <x v="598"/>
    <n v="140300"/>
    <x v="588"/>
    <n v="3.6436208125445471"/>
    <x v="0"/>
    <n v="62.341463414634148"/>
    <n v="82"/>
    <x v="3"/>
    <s v="DKK"/>
    <x v="554"/>
    <n v="1424412000"/>
    <b v="0"/>
    <b v="0"/>
    <s v="film &amp; video/documentary"/>
    <x v="4"/>
    <x v="4"/>
  </r>
  <r>
    <n v="600"/>
    <x v="589"/>
    <x v="599"/>
    <n v="100"/>
    <x v="297"/>
    <n v="5"/>
    <x v="0"/>
    <n v="5"/>
    <n v="1"/>
    <x v="4"/>
    <s v="GBP"/>
    <x v="555"/>
    <n v="1376197200"/>
    <b v="0"/>
    <b v="0"/>
    <s v="food/food trucks"/>
    <x v="0"/>
    <x v="0"/>
  </r>
  <r>
    <n v="601"/>
    <x v="590"/>
    <x v="600"/>
    <n v="6300"/>
    <x v="589"/>
    <n v="206.63492063492063"/>
    <x v="1"/>
    <n v="67.103092783505161"/>
    <n v="194"/>
    <x v="1"/>
    <s v="USD"/>
    <x v="548"/>
    <n v="1402894800"/>
    <b v="1"/>
    <b v="0"/>
    <s v="technology/wearables"/>
    <x v="2"/>
    <x v="8"/>
  </r>
  <r>
    <n v="602"/>
    <x v="591"/>
    <x v="601"/>
    <n v="71100"/>
    <x v="590"/>
    <n v="128.23628691983123"/>
    <x v="1"/>
    <n v="79.978947368421046"/>
    <n v="1140"/>
    <x v="1"/>
    <s v="USD"/>
    <x v="62"/>
    <n v="1434430800"/>
    <b v="0"/>
    <b v="0"/>
    <s v="theater/plays"/>
    <x v="3"/>
    <x v="3"/>
  </r>
  <r>
    <n v="603"/>
    <x v="592"/>
    <x v="602"/>
    <n v="5300"/>
    <x v="591"/>
    <n v="119.66037735849055"/>
    <x v="1"/>
    <n v="62.176470588235297"/>
    <n v="102"/>
    <x v="1"/>
    <s v="USD"/>
    <x v="556"/>
    <n v="1557896400"/>
    <b v="0"/>
    <b v="0"/>
    <s v="theater/plays"/>
    <x v="3"/>
    <x v="3"/>
  </r>
  <r>
    <n v="604"/>
    <x v="593"/>
    <x v="603"/>
    <n v="88700"/>
    <x v="592"/>
    <n v="170.73055242390078"/>
    <x v="1"/>
    <n v="53.005950297514879"/>
    <n v="2857"/>
    <x v="1"/>
    <s v="USD"/>
    <x v="557"/>
    <n v="1297490400"/>
    <b v="0"/>
    <b v="0"/>
    <s v="theater/plays"/>
    <x v="3"/>
    <x v="3"/>
  </r>
  <r>
    <n v="605"/>
    <x v="594"/>
    <x v="604"/>
    <n v="3300"/>
    <x v="593"/>
    <n v="187.21212121212122"/>
    <x v="1"/>
    <n v="57.738317757009348"/>
    <n v="107"/>
    <x v="1"/>
    <s v="USD"/>
    <x v="27"/>
    <n v="1447394400"/>
    <b v="0"/>
    <b v="0"/>
    <s v="publishing/nonfiction"/>
    <x v="5"/>
    <x v="9"/>
  </r>
  <r>
    <n v="606"/>
    <x v="595"/>
    <x v="605"/>
    <n v="3400"/>
    <x v="594"/>
    <n v="188.38235294117646"/>
    <x v="1"/>
    <n v="40.03125"/>
    <n v="160"/>
    <x v="4"/>
    <s v="GBP"/>
    <x v="558"/>
    <n v="1458277200"/>
    <b v="0"/>
    <b v="0"/>
    <s v="music/rock"/>
    <x v="1"/>
    <x v="1"/>
  </r>
  <r>
    <n v="607"/>
    <x v="596"/>
    <x v="606"/>
    <n v="137600"/>
    <x v="595"/>
    <n v="131.29869186046511"/>
    <x v="1"/>
    <n v="81.016591928251117"/>
    <n v="2230"/>
    <x v="1"/>
    <s v="USD"/>
    <x v="559"/>
    <n v="1395723600"/>
    <b v="0"/>
    <b v="0"/>
    <s v="food/food trucks"/>
    <x v="0"/>
    <x v="0"/>
  </r>
  <r>
    <n v="608"/>
    <x v="597"/>
    <x v="607"/>
    <n v="3900"/>
    <x v="416"/>
    <n v="283.97435897435901"/>
    <x v="1"/>
    <n v="35.047468354430379"/>
    <n v="316"/>
    <x v="1"/>
    <s v="USD"/>
    <x v="426"/>
    <n v="1552197600"/>
    <b v="0"/>
    <b v="1"/>
    <s v="music/jazz"/>
    <x v="1"/>
    <x v="17"/>
  </r>
  <r>
    <n v="609"/>
    <x v="598"/>
    <x v="608"/>
    <n v="10000"/>
    <x v="596"/>
    <n v="120.41999999999999"/>
    <x v="1"/>
    <n v="102.92307692307692"/>
    <n v="117"/>
    <x v="1"/>
    <s v="USD"/>
    <x v="560"/>
    <n v="1549087200"/>
    <b v="0"/>
    <b v="0"/>
    <s v="film &amp; video/science fiction"/>
    <x v="4"/>
    <x v="22"/>
  </r>
  <r>
    <n v="610"/>
    <x v="599"/>
    <x v="609"/>
    <n v="42800"/>
    <x v="597"/>
    <n v="419.0560747663551"/>
    <x v="1"/>
    <n v="27.998126756166094"/>
    <n v="6406"/>
    <x v="1"/>
    <s v="USD"/>
    <x v="561"/>
    <n v="1356847200"/>
    <b v="0"/>
    <b v="0"/>
    <s v="theater/plays"/>
    <x v="3"/>
    <x v="3"/>
  </r>
  <r>
    <n v="611"/>
    <x v="600"/>
    <x v="610"/>
    <n v="8200"/>
    <x v="598"/>
    <n v="13.853658536585368"/>
    <x v="3"/>
    <n v="75.733333333333334"/>
    <n v="15"/>
    <x v="1"/>
    <s v="USD"/>
    <x v="562"/>
    <n v="1375765200"/>
    <b v="0"/>
    <b v="0"/>
    <s v="theater/plays"/>
    <x v="3"/>
    <x v="3"/>
  </r>
  <r>
    <n v="612"/>
    <x v="601"/>
    <x v="611"/>
    <n v="6200"/>
    <x v="599"/>
    <n v="139.43548387096774"/>
    <x v="1"/>
    <n v="45.026041666666664"/>
    <n v="192"/>
    <x v="1"/>
    <s v="USD"/>
    <x v="563"/>
    <n v="1289800800"/>
    <b v="0"/>
    <b v="0"/>
    <s v="music/electric music"/>
    <x v="1"/>
    <x v="5"/>
  </r>
  <r>
    <n v="613"/>
    <x v="602"/>
    <x v="612"/>
    <n v="1100"/>
    <x v="600"/>
    <n v="174"/>
    <x v="1"/>
    <n v="73.615384615384613"/>
    <n v="26"/>
    <x v="0"/>
    <s v="CAD"/>
    <x v="564"/>
    <n v="1504501200"/>
    <b v="0"/>
    <b v="0"/>
    <s v="theater/plays"/>
    <x v="3"/>
    <x v="3"/>
  </r>
  <r>
    <n v="614"/>
    <x v="603"/>
    <x v="613"/>
    <n v="26500"/>
    <x v="601"/>
    <n v="155.49056603773585"/>
    <x v="1"/>
    <n v="56.991701244813278"/>
    <n v="723"/>
    <x v="1"/>
    <s v="USD"/>
    <x v="565"/>
    <n v="1485669600"/>
    <b v="0"/>
    <b v="0"/>
    <s v="theater/plays"/>
    <x v="3"/>
    <x v="3"/>
  </r>
  <r>
    <n v="615"/>
    <x v="604"/>
    <x v="614"/>
    <n v="8500"/>
    <x v="602"/>
    <n v="170.44705882352943"/>
    <x v="1"/>
    <n v="85.223529411764702"/>
    <n v="170"/>
    <x v="6"/>
    <s v="EUR"/>
    <x v="566"/>
    <n v="1462770000"/>
    <b v="0"/>
    <b v="0"/>
    <s v="theater/plays"/>
    <x v="3"/>
    <x v="3"/>
  </r>
  <r>
    <n v="616"/>
    <x v="605"/>
    <x v="615"/>
    <n v="6400"/>
    <x v="402"/>
    <n v="189.515625"/>
    <x v="1"/>
    <n v="50.962184873949582"/>
    <n v="238"/>
    <x v="4"/>
    <s v="GBP"/>
    <x v="567"/>
    <n v="1379739600"/>
    <b v="0"/>
    <b v="1"/>
    <s v="music/indie rock"/>
    <x v="1"/>
    <x v="7"/>
  </r>
  <r>
    <n v="617"/>
    <x v="606"/>
    <x v="616"/>
    <n v="1400"/>
    <x v="203"/>
    <n v="249.71428571428572"/>
    <x v="1"/>
    <n v="63.563636363636363"/>
    <n v="55"/>
    <x v="1"/>
    <s v="USD"/>
    <x v="568"/>
    <n v="1402722000"/>
    <b v="0"/>
    <b v="0"/>
    <s v="theater/plays"/>
    <x v="3"/>
    <x v="3"/>
  </r>
  <r>
    <n v="618"/>
    <x v="607"/>
    <x v="617"/>
    <n v="198600"/>
    <x v="603"/>
    <n v="48.860523665659613"/>
    <x v="0"/>
    <n v="80.999165275459092"/>
    <n v="1198"/>
    <x v="1"/>
    <s v="USD"/>
    <x v="569"/>
    <n v="1369285200"/>
    <b v="0"/>
    <b v="0"/>
    <s v="publishing/nonfiction"/>
    <x v="5"/>
    <x v="9"/>
  </r>
  <r>
    <n v="619"/>
    <x v="608"/>
    <x v="618"/>
    <n v="195900"/>
    <x v="604"/>
    <n v="28.461970393057683"/>
    <x v="0"/>
    <n v="86.044753086419746"/>
    <n v="648"/>
    <x v="1"/>
    <s v="USD"/>
    <x v="570"/>
    <n v="1304744400"/>
    <b v="1"/>
    <b v="1"/>
    <s v="theater/plays"/>
    <x v="3"/>
    <x v="3"/>
  </r>
  <r>
    <n v="620"/>
    <x v="609"/>
    <x v="619"/>
    <n v="4300"/>
    <x v="605"/>
    <n v="268.02325581395348"/>
    <x v="1"/>
    <n v="90.0390625"/>
    <n v="128"/>
    <x v="2"/>
    <s v="AUD"/>
    <x v="571"/>
    <n v="1468299600"/>
    <b v="0"/>
    <b v="0"/>
    <s v="photography/photography books"/>
    <x v="7"/>
    <x v="14"/>
  </r>
  <r>
    <n v="621"/>
    <x v="610"/>
    <x v="620"/>
    <n v="25600"/>
    <x v="606"/>
    <n v="619.80078125"/>
    <x v="1"/>
    <n v="74.006063432835816"/>
    <n v="2144"/>
    <x v="1"/>
    <s v="USD"/>
    <x v="572"/>
    <n v="1474174800"/>
    <b v="0"/>
    <b v="0"/>
    <s v="theater/plays"/>
    <x v="3"/>
    <x v="3"/>
  </r>
  <r>
    <n v="622"/>
    <x v="611"/>
    <x v="621"/>
    <n v="189000"/>
    <x v="607"/>
    <n v="3.1301587301587301"/>
    <x v="0"/>
    <n v="92.4375"/>
    <n v="64"/>
    <x v="1"/>
    <s v="USD"/>
    <x v="573"/>
    <n v="1526014800"/>
    <b v="0"/>
    <b v="0"/>
    <s v="music/indie rock"/>
    <x v="1"/>
    <x v="7"/>
  </r>
  <r>
    <n v="623"/>
    <x v="612"/>
    <x v="622"/>
    <n v="94300"/>
    <x v="608"/>
    <n v="159.92152704135739"/>
    <x v="1"/>
    <n v="55.999257333828446"/>
    <n v="2693"/>
    <x v="4"/>
    <s v="GBP"/>
    <x v="574"/>
    <n v="1437454800"/>
    <b v="0"/>
    <b v="0"/>
    <s v="theater/plays"/>
    <x v="3"/>
    <x v="3"/>
  </r>
  <r>
    <n v="624"/>
    <x v="613"/>
    <x v="623"/>
    <n v="5100"/>
    <x v="609"/>
    <n v="279.39215686274508"/>
    <x v="1"/>
    <n v="32.983796296296298"/>
    <n v="432"/>
    <x v="1"/>
    <s v="USD"/>
    <x v="511"/>
    <n v="1422684000"/>
    <b v="0"/>
    <b v="0"/>
    <s v="photography/photography books"/>
    <x v="7"/>
    <x v="14"/>
  </r>
  <r>
    <n v="625"/>
    <x v="614"/>
    <x v="624"/>
    <n v="7500"/>
    <x v="377"/>
    <n v="77.373333333333335"/>
    <x v="0"/>
    <n v="93.596774193548384"/>
    <n v="62"/>
    <x v="1"/>
    <s v="USD"/>
    <x v="575"/>
    <n v="1581314400"/>
    <b v="0"/>
    <b v="0"/>
    <s v="theater/plays"/>
    <x v="3"/>
    <x v="3"/>
  </r>
  <r>
    <n v="626"/>
    <x v="615"/>
    <x v="625"/>
    <n v="6400"/>
    <x v="610"/>
    <n v="206.32812500000003"/>
    <x v="1"/>
    <n v="69.867724867724874"/>
    <n v="189"/>
    <x v="1"/>
    <s v="USD"/>
    <x v="576"/>
    <n v="1286427600"/>
    <b v="0"/>
    <b v="1"/>
    <s v="theater/plays"/>
    <x v="3"/>
    <x v="3"/>
  </r>
  <r>
    <n v="627"/>
    <x v="616"/>
    <x v="626"/>
    <n v="1600"/>
    <x v="611"/>
    <n v="694.25"/>
    <x v="1"/>
    <n v="72.129870129870127"/>
    <n v="154"/>
    <x v="4"/>
    <s v="GBP"/>
    <x v="577"/>
    <n v="1278738000"/>
    <b v="1"/>
    <b v="0"/>
    <s v="food/food trucks"/>
    <x v="0"/>
    <x v="0"/>
  </r>
  <r>
    <n v="628"/>
    <x v="617"/>
    <x v="627"/>
    <n v="1900"/>
    <x v="612"/>
    <n v="151.78947368421052"/>
    <x v="1"/>
    <n v="30.041666666666668"/>
    <n v="96"/>
    <x v="1"/>
    <s v="USD"/>
    <x v="578"/>
    <n v="1286427600"/>
    <b v="0"/>
    <b v="0"/>
    <s v="music/indie rock"/>
    <x v="1"/>
    <x v="7"/>
  </r>
  <r>
    <n v="629"/>
    <x v="618"/>
    <x v="628"/>
    <n v="85900"/>
    <x v="613"/>
    <n v="64.58207217694995"/>
    <x v="0"/>
    <n v="73.968000000000004"/>
    <n v="750"/>
    <x v="1"/>
    <s v="USD"/>
    <x v="579"/>
    <n v="1467954000"/>
    <b v="0"/>
    <b v="1"/>
    <s v="theater/plays"/>
    <x v="3"/>
    <x v="3"/>
  </r>
  <r>
    <n v="630"/>
    <x v="619"/>
    <x v="629"/>
    <n v="9500"/>
    <x v="614"/>
    <n v="62.873684210526314"/>
    <x v="3"/>
    <n v="68.65517241379311"/>
    <n v="87"/>
    <x v="1"/>
    <s v="USD"/>
    <x v="580"/>
    <n v="1557637200"/>
    <b v="0"/>
    <b v="1"/>
    <s v="theater/plays"/>
    <x v="3"/>
    <x v="3"/>
  </r>
  <r>
    <n v="631"/>
    <x v="620"/>
    <x v="630"/>
    <n v="59200"/>
    <x v="615"/>
    <n v="310.39864864864865"/>
    <x v="1"/>
    <n v="59.992164544564154"/>
    <n v="3063"/>
    <x v="1"/>
    <s v="USD"/>
    <x v="581"/>
    <n v="1553922000"/>
    <b v="0"/>
    <b v="0"/>
    <s v="theater/plays"/>
    <x v="3"/>
    <x v="3"/>
  </r>
  <r>
    <n v="632"/>
    <x v="621"/>
    <x v="631"/>
    <n v="72100"/>
    <x v="616"/>
    <n v="42.859916782246884"/>
    <x v="2"/>
    <n v="111.15827338129496"/>
    <n v="278"/>
    <x v="1"/>
    <s v="USD"/>
    <x v="582"/>
    <n v="1416463200"/>
    <b v="0"/>
    <b v="0"/>
    <s v="theater/plays"/>
    <x v="3"/>
    <x v="3"/>
  </r>
  <r>
    <n v="633"/>
    <x v="622"/>
    <x v="632"/>
    <n v="6700"/>
    <x v="617"/>
    <n v="83.119402985074629"/>
    <x v="0"/>
    <n v="53.038095238095238"/>
    <n v="105"/>
    <x v="1"/>
    <s v="USD"/>
    <x v="336"/>
    <n v="1447221600"/>
    <b v="0"/>
    <b v="0"/>
    <s v="film &amp; video/animation"/>
    <x v="4"/>
    <x v="10"/>
  </r>
  <r>
    <n v="634"/>
    <x v="623"/>
    <x v="633"/>
    <n v="118200"/>
    <x v="618"/>
    <n v="78.531302876480552"/>
    <x v="3"/>
    <n v="55.985524728588658"/>
    <n v="1658"/>
    <x v="1"/>
    <s v="USD"/>
    <x v="583"/>
    <n v="1491627600"/>
    <b v="0"/>
    <b v="0"/>
    <s v="film &amp; video/television"/>
    <x v="4"/>
    <x v="19"/>
  </r>
  <r>
    <n v="635"/>
    <x v="624"/>
    <x v="634"/>
    <n v="139000"/>
    <x v="619"/>
    <n v="114.09352517985612"/>
    <x v="1"/>
    <n v="69.986760812003524"/>
    <n v="2266"/>
    <x v="1"/>
    <s v="USD"/>
    <x v="584"/>
    <n v="1363150800"/>
    <b v="0"/>
    <b v="0"/>
    <s v="film &amp; video/television"/>
    <x v="4"/>
    <x v="19"/>
  </r>
  <r>
    <n v="636"/>
    <x v="625"/>
    <x v="635"/>
    <n v="197700"/>
    <x v="620"/>
    <n v="64.537683358624179"/>
    <x v="0"/>
    <n v="48.998079877112133"/>
    <n v="2604"/>
    <x v="3"/>
    <s v="DKK"/>
    <x v="585"/>
    <n v="1330754400"/>
    <b v="0"/>
    <b v="1"/>
    <s v="film &amp; video/animation"/>
    <x v="4"/>
    <x v="10"/>
  </r>
  <r>
    <n v="637"/>
    <x v="626"/>
    <x v="636"/>
    <n v="8500"/>
    <x v="621"/>
    <n v="79.411764705882348"/>
    <x v="0"/>
    <n v="103.84615384615384"/>
    <n v="65"/>
    <x v="1"/>
    <s v="USD"/>
    <x v="586"/>
    <n v="1479794400"/>
    <b v="0"/>
    <b v="0"/>
    <s v="theater/plays"/>
    <x v="3"/>
    <x v="3"/>
  </r>
  <r>
    <n v="638"/>
    <x v="627"/>
    <x v="637"/>
    <n v="81600"/>
    <x v="622"/>
    <n v="11.419117647058824"/>
    <x v="0"/>
    <n v="99.127659574468083"/>
    <n v="94"/>
    <x v="1"/>
    <s v="USD"/>
    <x v="587"/>
    <n v="1281243600"/>
    <b v="0"/>
    <b v="1"/>
    <s v="theater/plays"/>
    <x v="3"/>
    <x v="3"/>
  </r>
  <r>
    <n v="639"/>
    <x v="628"/>
    <x v="638"/>
    <n v="8600"/>
    <x v="623"/>
    <n v="56.186046511627907"/>
    <x v="2"/>
    <n v="107.37777777777778"/>
    <n v="45"/>
    <x v="1"/>
    <s v="USD"/>
    <x v="588"/>
    <n v="1532754000"/>
    <b v="0"/>
    <b v="1"/>
    <s v="film &amp; video/drama"/>
    <x v="4"/>
    <x v="6"/>
  </r>
  <r>
    <n v="640"/>
    <x v="629"/>
    <x v="639"/>
    <n v="119800"/>
    <x v="624"/>
    <n v="16.501669449081803"/>
    <x v="0"/>
    <n v="76.922178988326849"/>
    <n v="257"/>
    <x v="1"/>
    <s v="USD"/>
    <x v="589"/>
    <n v="1453356000"/>
    <b v="0"/>
    <b v="0"/>
    <s v="theater/plays"/>
    <x v="3"/>
    <x v="3"/>
  </r>
  <r>
    <n v="641"/>
    <x v="630"/>
    <x v="640"/>
    <n v="9400"/>
    <x v="625"/>
    <n v="119.96808510638297"/>
    <x v="1"/>
    <n v="58.128865979381445"/>
    <n v="194"/>
    <x v="5"/>
    <s v="CHF"/>
    <x v="590"/>
    <n v="1489986000"/>
    <b v="0"/>
    <b v="0"/>
    <s v="theater/plays"/>
    <x v="3"/>
    <x v="3"/>
  </r>
  <r>
    <n v="642"/>
    <x v="631"/>
    <x v="641"/>
    <n v="9200"/>
    <x v="626"/>
    <n v="145.45652173913044"/>
    <x v="1"/>
    <n v="103.73643410852713"/>
    <n v="129"/>
    <x v="0"/>
    <s v="CAD"/>
    <x v="591"/>
    <n v="1545804000"/>
    <b v="0"/>
    <b v="0"/>
    <s v="technology/wearables"/>
    <x v="2"/>
    <x v="8"/>
  </r>
  <r>
    <n v="643"/>
    <x v="632"/>
    <x v="642"/>
    <n v="14900"/>
    <x v="627"/>
    <n v="221.38255033557047"/>
    <x v="1"/>
    <n v="87.962666666666664"/>
    <n v="375"/>
    <x v="1"/>
    <s v="USD"/>
    <x v="592"/>
    <n v="1489899600"/>
    <b v="0"/>
    <b v="0"/>
    <s v="theater/plays"/>
    <x v="3"/>
    <x v="3"/>
  </r>
  <r>
    <n v="644"/>
    <x v="633"/>
    <x v="643"/>
    <n v="169400"/>
    <x v="628"/>
    <n v="48.396694214876035"/>
    <x v="0"/>
    <n v="28"/>
    <n v="2928"/>
    <x v="0"/>
    <s v="CAD"/>
    <x v="593"/>
    <n v="1546495200"/>
    <b v="0"/>
    <b v="0"/>
    <s v="theater/plays"/>
    <x v="3"/>
    <x v="3"/>
  </r>
  <r>
    <n v="645"/>
    <x v="634"/>
    <x v="644"/>
    <n v="192100"/>
    <x v="629"/>
    <n v="92.911504424778755"/>
    <x v="0"/>
    <n v="37.999361294443261"/>
    <n v="4697"/>
    <x v="1"/>
    <s v="USD"/>
    <x v="594"/>
    <n v="1539752400"/>
    <b v="0"/>
    <b v="1"/>
    <s v="music/rock"/>
    <x v="1"/>
    <x v="1"/>
  </r>
  <r>
    <n v="646"/>
    <x v="635"/>
    <x v="645"/>
    <n v="98700"/>
    <x v="630"/>
    <n v="88.599797365754824"/>
    <x v="0"/>
    <n v="29.999313893653515"/>
    <n v="2915"/>
    <x v="1"/>
    <s v="USD"/>
    <x v="595"/>
    <n v="1364101200"/>
    <b v="0"/>
    <b v="0"/>
    <s v="games/video games"/>
    <x v="6"/>
    <x v="11"/>
  </r>
  <r>
    <n v="647"/>
    <x v="636"/>
    <x v="646"/>
    <n v="4500"/>
    <x v="631"/>
    <n v="41.4"/>
    <x v="0"/>
    <n v="103.5"/>
    <n v="18"/>
    <x v="1"/>
    <s v="USD"/>
    <x v="596"/>
    <n v="1525323600"/>
    <b v="0"/>
    <b v="0"/>
    <s v="publishing/translations"/>
    <x v="5"/>
    <x v="18"/>
  </r>
  <r>
    <n v="648"/>
    <x v="637"/>
    <x v="647"/>
    <n v="98600"/>
    <x v="632"/>
    <n v="63.056795131845846"/>
    <x v="3"/>
    <n v="85.994467496542185"/>
    <n v="723"/>
    <x v="1"/>
    <s v="USD"/>
    <x v="597"/>
    <n v="1500872400"/>
    <b v="1"/>
    <b v="0"/>
    <s v="food/food trucks"/>
    <x v="0"/>
    <x v="0"/>
  </r>
  <r>
    <n v="649"/>
    <x v="638"/>
    <x v="648"/>
    <n v="121700"/>
    <x v="633"/>
    <n v="48.482333607230892"/>
    <x v="0"/>
    <n v="98.011627906976742"/>
    <n v="602"/>
    <x v="5"/>
    <s v="CHF"/>
    <x v="598"/>
    <n v="1288501200"/>
    <b v="1"/>
    <b v="1"/>
    <s v="theater/plays"/>
    <x v="3"/>
    <x v="3"/>
  </r>
  <r>
    <n v="650"/>
    <x v="639"/>
    <x v="649"/>
    <n v="100"/>
    <x v="50"/>
    <n v="2"/>
    <x v="0"/>
    <n v="2"/>
    <n v="1"/>
    <x v="1"/>
    <s v="USD"/>
    <x v="599"/>
    <n v="1407128400"/>
    <b v="0"/>
    <b v="0"/>
    <s v="music/jazz"/>
    <x v="1"/>
    <x v="17"/>
  </r>
  <r>
    <n v="651"/>
    <x v="640"/>
    <x v="650"/>
    <n v="196700"/>
    <x v="634"/>
    <n v="88.47941026944585"/>
    <x v="0"/>
    <n v="44.994570837642193"/>
    <n v="3868"/>
    <x v="6"/>
    <s v="EUR"/>
    <x v="600"/>
    <n v="1394344800"/>
    <b v="0"/>
    <b v="0"/>
    <s v="film &amp; video/shorts"/>
    <x v="4"/>
    <x v="12"/>
  </r>
  <r>
    <n v="652"/>
    <x v="641"/>
    <x v="651"/>
    <n v="10000"/>
    <x v="635"/>
    <n v="126.84"/>
    <x v="1"/>
    <n v="31.012224938875306"/>
    <n v="409"/>
    <x v="1"/>
    <s v="USD"/>
    <x v="601"/>
    <n v="1474088400"/>
    <b v="0"/>
    <b v="0"/>
    <s v="technology/web"/>
    <x v="2"/>
    <x v="2"/>
  </r>
  <r>
    <n v="653"/>
    <x v="642"/>
    <x v="652"/>
    <n v="600"/>
    <x v="636"/>
    <n v="2338.833333333333"/>
    <x v="1"/>
    <n v="59.970085470085472"/>
    <n v="234"/>
    <x v="1"/>
    <s v="USD"/>
    <x v="602"/>
    <n v="1460264400"/>
    <b v="0"/>
    <b v="0"/>
    <s v="technology/web"/>
    <x v="2"/>
    <x v="2"/>
  </r>
  <r>
    <n v="654"/>
    <x v="643"/>
    <x v="653"/>
    <n v="35000"/>
    <x v="637"/>
    <n v="508.38857142857148"/>
    <x v="1"/>
    <n v="58.9973474801061"/>
    <n v="3016"/>
    <x v="1"/>
    <s v="USD"/>
    <x v="335"/>
    <n v="1440824400"/>
    <b v="0"/>
    <b v="0"/>
    <s v="music/metal"/>
    <x v="1"/>
    <x v="16"/>
  </r>
  <r>
    <n v="655"/>
    <x v="644"/>
    <x v="654"/>
    <n v="6900"/>
    <x v="638"/>
    <n v="191.47826086956522"/>
    <x v="1"/>
    <n v="50.045454545454547"/>
    <n v="264"/>
    <x v="1"/>
    <s v="USD"/>
    <x v="603"/>
    <n v="1489554000"/>
    <b v="1"/>
    <b v="0"/>
    <s v="photography/photography books"/>
    <x v="7"/>
    <x v="14"/>
  </r>
  <r>
    <n v="656"/>
    <x v="645"/>
    <x v="655"/>
    <n v="118400"/>
    <x v="639"/>
    <n v="42.127533783783782"/>
    <x v="0"/>
    <n v="98.966269841269835"/>
    <n v="504"/>
    <x v="2"/>
    <s v="AUD"/>
    <x v="604"/>
    <n v="1514872800"/>
    <b v="0"/>
    <b v="0"/>
    <s v="food/food trucks"/>
    <x v="0"/>
    <x v="0"/>
  </r>
  <r>
    <n v="657"/>
    <x v="646"/>
    <x v="656"/>
    <n v="10000"/>
    <x v="640"/>
    <n v="8.24"/>
    <x v="0"/>
    <n v="58.857142857142854"/>
    <n v="14"/>
    <x v="1"/>
    <s v="USD"/>
    <x v="605"/>
    <n v="1515736800"/>
    <b v="0"/>
    <b v="0"/>
    <s v="film &amp; video/science fiction"/>
    <x v="4"/>
    <x v="22"/>
  </r>
  <r>
    <n v="658"/>
    <x v="647"/>
    <x v="657"/>
    <n v="52600"/>
    <x v="641"/>
    <n v="60.064638783269963"/>
    <x v="3"/>
    <n v="81.010256410256417"/>
    <n v="390"/>
    <x v="1"/>
    <s v="USD"/>
    <x v="606"/>
    <n v="1442898000"/>
    <b v="0"/>
    <b v="0"/>
    <s v="music/rock"/>
    <x v="1"/>
    <x v="1"/>
  </r>
  <r>
    <n v="659"/>
    <x v="648"/>
    <x v="658"/>
    <n v="120700"/>
    <x v="642"/>
    <n v="47.232808616404313"/>
    <x v="0"/>
    <n v="76.013333333333335"/>
    <n v="750"/>
    <x v="4"/>
    <s v="GBP"/>
    <x v="65"/>
    <n v="1296194400"/>
    <b v="0"/>
    <b v="0"/>
    <s v="film &amp; video/documentary"/>
    <x v="4"/>
    <x v="4"/>
  </r>
  <r>
    <n v="660"/>
    <x v="649"/>
    <x v="659"/>
    <n v="9100"/>
    <x v="643"/>
    <n v="81.736263736263737"/>
    <x v="0"/>
    <n v="96.597402597402592"/>
    <n v="77"/>
    <x v="1"/>
    <s v="USD"/>
    <x v="607"/>
    <n v="1440910800"/>
    <b v="1"/>
    <b v="0"/>
    <s v="theater/plays"/>
    <x v="3"/>
    <x v="3"/>
  </r>
  <r>
    <n v="661"/>
    <x v="650"/>
    <x v="660"/>
    <n v="106800"/>
    <x v="644"/>
    <n v="54.187265917603"/>
    <x v="0"/>
    <n v="76.957446808510639"/>
    <n v="752"/>
    <x v="3"/>
    <s v="DKK"/>
    <x v="608"/>
    <n v="1335502800"/>
    <b v="0"/>
    <b v="0"/>
    <s v="music/jazz"/>
    <x v="1"/>
    <x v="17"/>
  </r>
  <r>
    <n v="662"/>
    <x v="651"/>
    <x v="661"/>
    <n v="9100"/>
    <x v="645"/>
    <n v="97.868131868131869"/>
    <x v="0"/>
    <n v="67.984732824427482"/>
    <n v="131"/>
    <x v="1"/>
    <s v="USD"/>
    <x v="609"/>
    <n v="1544680800"/>
    <b v="0"/>
    <b v="0"/>
    <s v="theater/plays"/>
    <x v="3"/>
    <x v="3"/>
  </r>
  <r>
    <n v="663"/>
    <x v="652"/>
    <x v="662"/>
    <n v="10000"/>
    <x v="646"/>
    <n v="77.239999999999995"/>
    <x v="0"/>
    <n v="88.781609195402297"/>
    <n v="87"/>
    <x v="1"/>
    <s v="USD"/>
    <x v="610"/>
    <n v="1288414800"/>
    <b v="0"/>
    <b v="0"/>
    <s v="theater/plays"/>
    <x v="3"/>
    <x v="3"/>
  </r>
  <r>
    <n v="664"/>
    <x v="327"/>
    <x v="663"/>
    <n v="79400"/>
    <x v="647"/>
    <n v="33.464735516372798"/>
    <x v="0"/>
    <n v="24.99623706491063"/>
    <n v="1063"/>
    <x v="1"/>
    <s v="USD"/>
    <x v="541"/>
    <n v="1330581600"/>
    <b v="0"/>
    <b v="0"/>
    <s v="music/jazz"/>
    <x v="1"/>
    <x v="17"/>
  </r>
  <r>
    <n v="665"/>
    <x v="653"/>
    <x v="664"/>
    <n v="5100"/>
    <x v="648"/>
    <n v="239.58823529411765"/>
    <x v="1"/>
    <n v="44.922794117647058"/>
    <n v="272"/>
    <x v="1"/>
    <s v="USD"/>
    <x v="611"/>
    <n v="1311397200"/>
    <b v="0"/>
    <b v="1"/>
    <s v="film &amp; video/documentary"/>
    <x v="4"/>
    <x v="4"/>
  </r>
  <r>
    <n v="666"/>
    <x v="654"/>
    <x v="665"/>
    <n v="3100"/>
    <x v="649"/>
    <n v="64.032258064516128"/>
    <x v="3"/>
    <n v="79.400000000000006"/>
    <n v="25"/>
    <x v="1"/>
    <s v="USD"/>
    <x v="612"/>
    <n v="1378357200"/>
    <b v="0"/>
    <b v="1"/>
    <s v="theater/plays"/>
    <x v="3"/>
    <x v="3"/>
  </r>
  <r>
    <n v="667"/>
    <x v="655"/>
    <x v="666"/>
    <n v="6900"/>
    <x v="650"/>
    <n v="176.15942028985506"/>
    <x v="1"/>
    <n v="29.009546539379475"/>
    <n v="419"/>
    <x v="1"/>
    <s v="USD"/>
    <x v="613"/>
    <n v="1411102800"/>
    <b v="0"/>
    <b v="0"/>
    <s v="journalism/audio"/>
    <x v="8"/>
    <x v="23"/>
  </r>
  <r>
    <n v="668"/>
    <x v="656"/>
    <x v="667"/>
    <n v="27500"/>
    <x v="651"/>
    <n v="20.33818181818182"/>
    <x v="0"/>
    <n v="73.59210526315789"/>
    <n v="76"/>
    <x v="1"/>
    <s v="USD"/>
    <x v="614"/>
    <n v="1344834000"/>
    <b v="0"/>
    <b v="0"/>
    <s v="theater/plays"/>
    <x v="3"/>
    <x v="3"/>
  </r>
  <r>
    <n v="669"/>
    <x v="657"/>
    <x v="668"/>
    <n v="48800"/>
    <x v="652"/>
    <n v="358.64754098360658"/>
    <x v="1"/>
    <n v="107.97038864898211"/>
    <n v="1621"/>
    <x v="6"/>
    <s v="EUR"/>
    <x v="615"/>
    <n v="1499230800"/>
    <b v="0"/>
    <b v="0"/>
    <s v="theater/plays"/>
    <x v="3"/>
    <x v="3"/>
  </r>
  <r>
    <n v="670"/>
    <x v="635"/>
    <x v="669"/>
    <n v="16200"/>
    <x v="653"/>
    <n v="468.85802469135803"/>
    <x v="1"/>
    <n v="68.987284287011803"/>
    <n v="1101"/>
    <x v="1"/>
    <s v="USD"/>
    <x v="90"/>
    <n v="1457416800"/>
    <b v="0"/>
    <b v="0"/>
    <s v="music/indie rock"/>
    <x v="1"/>
    <x v="7"/>
  </r>
  <r>
    <n v="671"/>
    <x v="658"/>
    <x v="670"/>
    <n v="97600"/>
    <x v="654"/>
    <n v="122.05635245901641"/>
    <x v="1"/>
    <n v="111.02236719478098"/>
    <n v="1073"/>
    <x v="1"/>
    <s v="USD"/>
    <x v="616"/>
    <n v="1280898000"/>
    <b v="0"/>
    <b v="1"/>
    <s v="theater/plays"/>
    <x v="3"/>
    <x v="3"/>
  </r>
  <r>
    <n v="672"/>
    <x v="659"/>
    <x v="671"/>
    <n v="197900"/>
    <x v="655"/>
    <n v="55.931783729156137"/>
    <x v="0"/>
    <n v="24.997515808491418"/>
    <n v="4428"/>
    <x v="2"/>
    <s v="AUD"/>
    <x v="617"/>
    <n v="1522472400"/>
    <b v="0"/>
    <b v="0"/>
    <s v="theater/plays"/>
    <x v="3"/>
    <x v="3"/>
  </r>
  <r>
    <n v="673"/>
    <x v="660"/>
    <x v="672"/>
    <n v="5600"/>
    <x v="656"/>
    <n v="43.660714285714285"/>
    <x v="0"/>
    <n v="42.155172413793103"/>
    <n v="58"/>
    <x v="6"/>
    <s v="EUR"/>
    <x v="618"/>
    <n v="1462510800"/>
    <b v="0"/>
    <b v="0"/>
    <s v="music/indie rock"/>
    <x v="1"/>
    <x v="7"/>
  </r>
  <r>
    <n v="674"/>
    <x v="661"/>
    <x v="673"/>
    <n v="170700"/>
    <x v="657"/>
    <n v="33.53837141183363"/>
    <x v="3"/>
    <n v="47.003284072249592"/>
    <n v="1218"/>
    <x v="1"/>
    <s v="USD"/>
    <x v="619"/>
    <n v="1317790800"/>
    <b v="0"/>
    <b v="0"/>
    <s v="photography/photography books"/>
    <x v="7"/>
    <x v="14"/>
  </r>
  <r>
    <n v="675"/>
    <x v="662"/>
    <x v="674"/>
    <n v="9700"/>
    <x v="658"/>
    <n v="122.97938144329896"/>
    <x v="1"/>
    <n v="36.0392749244713"/>
    <n v="331"/>
    <x v="1"/>
    <s v="USD"/>
    <x v="620"/>
    <n v="1568782800"/>
    <b v="0"/>
    <b v="0"/>
    <s v="journalism/audio"/>
    <x v="8"/>
    <x v="23"/>
  </r>
  <r>
    <n v="676"/>
    <x v="663"/>
    <x v="675"/>
    <n v="62300"/>
    <x v="659"/>
    <n v="189.74959871589084"/>
    <x v="1"/>
    <n v="101.03760683760684"/>
    <n v="1170"/>
    <x v="1"/>
    <s v="USD"/>
    <x v="621"/>
    <n v="1349413200"/>
    <b v="0"/>
    <b v="0"/>
    <s v="photography/photography books"/>
    <x v="7"/>
    <x v="14"/>
  </r>
  <r>
    <n v="677"/>
    <x v="664"/>
    <x v="676"/>
    <n v="5300"/>
    <x v="660"/>
    <n v="83.622641509433961"/>
    <x v="0"/>
    <n v="39.927927927927925"/>
    <n v="111"/>
    <x v="1"/>
    <s v="USD"/>
    <x v="622"/>
    <n v="1472446800"/>
    <b v="0"/>
    <b v="0"/>
    <s v="publishing/fiction"/>
    <x v="5"/>
    <x v="13"/>
  </r>
  <r>
    <n v="678"/>
    <x v="665"/>
    <x v="677"/>
    <n v="99500"/>
    <x v="661"/>
    <n v="17.968844221105527"/>
    <x v="3"/>
    <n v="83.158139534883716"/>
    <n v="215"/>
    <x v="1"/>
    <s v="USD"/>
    <x v="35"/>
    <n v="1548050400"/>
    <b v="0"/>
    <b v="0"/>
    <s v="film &amp; video/drama"/>
    <x v="4"/>
    <x v="6"/>
  </r>
  <r>
    <n v="679"/>
    <x v="307"/>
    <x v="678"/>
    <n v="1400"/>
    <x v="662"/>
    <n v="1036.5"/>
    <x v="1"/>
    <n v="39.97520661157025"/>
    <n v="363"/>
    <x v="1"/>
    <s v="USD"/>
    <x v="623"/>
    <n v="1571806800"/>
    <b v="0"/>
    <b v="1"/>
    <s v="food/food trucks"/>
    <x v="0"/>
    <x v="0"/>
  </r>
  <r>
    <n v="680"/>
    <x v="666"/>
    <x v="679"/>
    <n v="145600"/>
    <x v="663"/>
    <n v="97.405219780219781"/>
    <x v="0"/>
    <n v="47.993908629441627"/>
    <n v="2955"/>
    <x v="1"/>
    <s v="USD"/>
    <x v="624"/>
    <n v="1576476000"/>
    <b v="0"/>
    <b v="1"/>
    <s v="games/mobile games"/>
    <x v="6"/>
    <x v="20"/>
  </r>
  <r>
    <n v="681"/>
    <x v="667"/>
    <x v="680"/>
    <n v="184100"/>
    <x v="664"/>
    <n v="86.386203150461711"/>
    <x v="0"/>
    <n v="95.978877489438744"/>
    <n v="1657"/>
    <x v="1"/>
    <s v="USD"/>
    <x v="625"/>
    <n v="1324965600"/>
    <b v="0"/>
    <b v="0"/>
    <s v="theater/plays"/>
    <x v="3"/>
    <x v="3"/>
  </r>
  <r>
    <n v="682"/>
    <x v="668"/>
    <x v="681"/>
    <n v="5400"/>
    <x v="665"/>
    <n v="150.16666666666666"/>
    <x v="1"/>
    <n v="78.728155339805824"/>
    <n v="103"/>
    <x v="1"/>
    <s v="USD"/>
    <x v="626"/>
    <n v="1387519200"/>
    <b v="0"/>
    <b v="0"/>
    <s v="theater/plays"/>
    <x v="3"/>
    <x v="3"/>
  </r>
  <r>
    <n v="683"/>
    <x v="669"/>
    <x v="682"/>
    <n v="2300"/>
    <x v="666"/>
    <n v="358.43478260869563"/>
    <x v="1"/>
    <n v="56.081632653061227"/>
    <n v="147"/>
    <x v="1"/>
    <s v="USD"/>
    <x v="627"/>
    <n v="1537246800"/>
    <b v="0"/>
    <b v="0"/>
    <s v="theater/plays"/>
    <x v="3"/>
    <x v="3"/>
  </r>
  <r>
    <n v="684"/>
    <x v="670"/>
    <x v="683"/>
    <n v="1400"/>
    <x v="667"/>
    <n v="542.85714285714289"/>
    <x v="1"/>
    <n v="69.090909090909093"/>
    <n v="110"/>
    <x v="0"/>
    <s v="CAD"/>
    <x v="628"/>
    <n v="1279515600"/>
    <b v="0"/>
    <b v="0"/>
    <s v="publishing/nonfiction"/>
    <x v="5"/>
    <x v="9"/>
  </r>
  <r>
    <n v="685"/>
    <x v="671"/>
    <x v="684"/>
    <n v="140000"/>
    <x v="668"/>
    <n v="67.500714285714281"/>
    <x v="0"/>
    <n v="102.05291576673866"/>
    <n v="926"/>
    <x v="0"/>
    <s v="CAD"/>
    <x v="629"/>
    <n v="1442379600"/>
    <b v="0"/>
    <b v="0"/>
    <s v="theater/plays"/>
    <x v="3"/>
    <x v="3"/>
  </r>
  <r>
    <n v="686"/>
    <x v="672"/>
    <x v="685"/>
    <n v="7500"/>
    <x v="669"/>
    <n v="191.74666666666667"/>
    <x v="1"/>
    <n v="107.32089552238806"/>
    <n v="134"/>
    <x v="1"/>
    <s v="USD"/>
    <x v="630"/>
    <n v="1523077200"/>
    <b v="0"/>
    <b v="0"/>
    <s v="technology/wearables"/>
    <x v="2"/>
    <x v="8"/>
  </r>
  <r>
    <n v="687"/>
    <x v="673"/>
    <x v="686"/>
    <n v="1500"/>
    <x v="670"/>
    <n v="932"/>
    <x v="1"/>
    <n v="51.970260223048328"/>
    <n v="269"/>
    <x v="1"/>
    <s v="USD"/>
    <x v="631"/>
    <n v="1489554000"/>
    <b v="0"/>
    <b v="0"/>
    <s v="theater/plays"/>
    <x v="3"/>
    <x v="3"/>
  </r>
  <r>
    <n v="688"/>
    <x v="674"/>
    <x v="687"/>
    <n v="2900"/>
    <x v="671"/>
    <n v="429.27586206896552"/>
    <x v="1"/>
    <n v="71.137142857142862"/>
    <n v="175"/>
    <x v="1"/>
    <s v="USD"/>
    <x v="632"/>
    <n v="1548482400"/>
    <b v="0"/>
    <b v="1"/>
    <s v="film &amp; video/television"/>
    <x v="4"/>
    <x v="19"/>
  </r>
  <r>
    <n v="689"/>
    <x v="675"/>
    <x v="688"/>
    <n v="7300"/>
    <x v="672"/>
    <n v="100.65753424657535"/>
    <x v="1"/>
    <n v="106.49275362318841"/>
    <n v="69"/>
    <x v="1"/>
    <s v="USD"/>
    <x v="633"/>
    <n v="1384063200"/>
    <b v="0"/>
    <b v="0"/>
    <s v="technology/web"/>
    <x v="2"/>
    <x v="2"/>
  </r>
  <r>
    <n v="690"/>
    <x v="676"/>
    <x v="689"/>
    <n v="3600"/>
    <x v="673"/>
    <n v="226.61111111111109"/>
    <x v="1"/>
    <n v="42.93684210526316"/>
    <n v="190"/>
    <x v="1"/>
    <s v="USD"/>
    <x v="634"/>
    <n v="1322892000"/>
    <b v="0"/>
    <b v="1"/>
    <s v="film &amp; video/documentary"/>
    <x v="4"/>
    <x v="4"/>
  </r>
  <r>
    <n v="691"/>
    <x v="677"/>
    <x v="690"/>
    <n v="5000"/>
    <x v="674"/>
    <n v="142.38"/>
    <x v="1"/>
    <n v="30.037974683544302"/>
    <n v="237"/>
    <x v="1"/>
    <s v="USD"/>
    <x v="635"/>
    <n v="1350709200"/>
    <b v="1"/>
    <b v="1"/>
    <s v="film &amp; video/documentary"/>
    <x v="4"/>
    <x v="4"/>
  </r>
  <r>
    <n v="692"/>
    <x v="678"/>
    <x v="691"/>
    <n v="6000"/>
    <x v="675"/>
    <n v="90.633333333333326"/>
    <x v="0"/>
    <n v="70.623376623376629"/>
    <n v="77"/>
    <x v="4"/>
    <s v="GBP"/>
    <x v="636"/>
    <n v="1564203600"/>
    <b v="0"/>
    <b v="0"/>
    <s v="music/rock"/>
    <x v="1"/>
    <x v="1"/>
  </r>
  <r>
    <n v="693"/>
    <x v="679"/>
    <x v="692"/>
    <n v="180400"/>
    <x v="676"/>
    <n v="63.966740576496676"/>
    <x v="0"/>
    <n v="66.016018306636155"/>
    <n v="1748"/>
    <x v="1"/>
    <s v="USD"/>
    <x v="637"/>
    <n v="1509685200"/>
    <b v="0"/>
    <b v="0"/>
    <s v="theater/plays"/>
    <x v="3"/>
    <x v="3"/>
  </r>
  <r>
    <n v="694"/>
    <x v="680"/>
    <x v="693"/>
    <n v="9100"/>
    <x v="677"/>
    <n v="84.131868131868131"/>
    <x v="0"/>
    <n v="96.911392405063296"/>
    <n v="79"/>
    <x v="1"/>
    <s v="USD"/>
    <x v="638"/>
    <n v="1514959200"/>
    <b v="0"/>
    <b v="0"/>
    <s v="theater/plays"/>
    <x v="3"/>
    <x v="3"/>
  </r>
  <r>
    <n v="695"/>
    <x v="681"/>
    <x v="694"/>
    <n v="9200"/>
    <x v="678"/>
    <n v="133.93478260869566"/>
    <x v="1"/>
    <n v="62.867346938775512"/>
    <n v="196"/>
    <x v="6"/>
    <s v="EUR"/>
    <x v="639"/>
    <n v="1448863200"/>
    <b v="1"/>
    <b v="0"/>
    <s v="music/rock"/>
    <x v="1"/>
    <x v="1"/>
  </r>
  <r>
    <n v="696"/>
    <x v="682"/>
    <x v="695"/>
    <n v="164100"/>
    <x v="679"/>
    <n v="59.042047531992694"/>
    <x v="0"/>
    <n v="108.98537682789652"/>
    <n v="889"/>
    <x v="1"/>
    <s v="USD"/>
    <x v="640"/>
    <n v="1429592400"/>
    <b v="0"/>
    <b v="1"/>
    <s v="theater/plays"/>
    <x v="3"/>
    <x v="3"/>
  </r>
  <r>
    <n v="697"/>
    <x v="683"/>
    <x v="696"/>
    <n v="128900"/>
    <x v="680"/>
    <n v="152.80062063615205"/>
    <x v="1"/>
    <n v="26.999314599040439"/>
    <n v="7295"/>
    <x v="1"/>
    <s v="USD"/>
    <x v="641"/>
    <n v="1522645200"/>
    <b v="0"/>
    <b v="0"/>
    <s v="music/electric music"/>
    <x v="1"/>
    <x v="5"/>
  </r>
  <r>
    <n v="698"/>
    <x v="684"/>
    <x v="697"/>
    <n v="42100"/>
    <x v="681"/>
    <n v="446.69121140142522"/>
    <x v="1"/>
    <n v="65.004147943311438"/>
    <n v="2893"/>
    <x v="0"/>
    <s v="CAD"/>
    <x v="642"/>
    <n v="1323324000"/>
    <b v="0"/>
    <b v="0"/>
    <s v="technology/wearables"/>
    <x v="2"/>
    <x v="8"/>
  </r>
  <r>
    <n v="699"/>
    <x v="196"/>
    <x v="698"/>
    <n v="7400"/>
    <x v="682"/>
    <n v="84.391891891891888"/>
    <x v="0"/>
    <n v="111.51785714285714"/>
    <n v="56"/>
    <x v="1"/>
    <s v="USD"/>
    <x v="230"/>
    <n v="1561525200"/>
    <b v="0"/>
    <b v="0"/>
    <s v="film &amp; video/drama"/>
    <x v="4"/>
    <x v="6"/>
  </r>
  <r>
    <n v="700"/>
    <x v="685"/>
    <x v="699"/>
    <n v="100"/>
    <x v="247"/>
    <n v="3"/>
    <x v="0"/>
    <n v="3"/>
    <n v="1"/>
    <x v="1"/>
    <s v="USD"/>
    <x v="67"/>
    <n v="1265695200"/>
    <b v="0"/>
    <b v="0"/>
    <s v="technology/wearables"/>
    <x v="2"/>
    <x v="8"/>
  </r>
  <r>
    <n v="701"/>
    <x v="686"/>
    <x v="700"/>
    <n v="52000"/>
    <x v="683"/>
    <n v="175.02692307692308"/>
    <x v="1"/>
    <n v="110.99268292682927"/>
    <n v="820"/>
    <x v="1"/>
    <s v="USD"/>
    <x v="643"/>
    <n v="1301806800"/>
    <b v="1"/>
    <b v="0"/>
    <s v="theater/plays"/>
    <x v="3"/>
    <x v="3"/>
  </r>
  <r>
    <n v="702"/>
    <x v="687"/>
    <x v="701"/>
    <n v="8700"/>
    <x v="684"/>
    <n v="54.137931034482754"/>
    <x v="0"/>
    <n v="56.746987951807228"/>
    <n v="83"/>
    <x v="1"/>
    <s v="USD"/>
    <x v="644"/>
    <n v="1374901200"/>
    <b v="0"/>
    <b v="0"/>
    <s v="technology/wearables"/>
    <x v="2"/>
    <x v="8"/>
  </r>
  <r>
    <n v="703"/>
    <x v="688"/>
    <x v="702"/>
    <n v="63400"/>
    <x v="685"/>
    <n v="311.87381703470032"/>
    <x v="1"/>
    <n v="97.020608439646708"/>
    <n v="2038"/>
    <x v="1"/>
    <s v="USD"/>
    <x v="645"/>
    <n v="1336453200"/>
    <b v="1"/>
    <b v="1"/>
    <s v="publishing/translations"/>
    <x v="5"/>
    <x v="18"/>
  </r>
  <r>
    <n v="704"/>
    <x v="689"/>
    <x v="703"/>
    <n v="8700"/>
    <x v="686"/>
    <n v="122.78160919540231"/>
    <x v="1"/>
    <n v="92.08620689655173"/>
    <n v="116"/>
    <x v="1"/>
    <s v="USD"/>
    <x v="646"/>
    <n v="1468904400"/>
    <b v="0"/>
    <b v="0"/>
    <s v="film &amp; video/animation"/>
    <x v="4"/>
    <x v="10"/>
  </r>
  <r>
    <n v="705"/>
    <x v="690"/>
    <x v="704"/>
    <n v="169700"/>
    <x v="687"/>
    <n v="99.026517383618156"/>
    <x v="0"/>
    <n v="82.986666666666665"/>
    <n v="2025"/>
    <x v="4"/>
    <s v="GBP"/>
    <x v="626"/>
    <n v="1387087200"/>
    <b v="0"/>
    <b v="0"/>
    <s v="publishing/nonfiction"/>
    <x v="5"/>
    <x v="9"/>
  </r>
  <r>
    <n v="706"/>
    <x v="691"/>
    <x v="705"/>
    <n v="108400"/>
    <x v="688"/>
    <n v="127.84686346863469"/>
    <x v="1"/>
    <n v="103.03791821561339"/>
    <n v="1345"/>
    <x v="2"/>
    <s v="AUD"/>
    <x v="647"/>
    <n v="1547445600"/>
    <b v="0"/>
    <b v="1"/>
    <s v="technology/web"/>
    <x v="2"/>
    <x v="2"/>
  </r>
  <r>
    <n v="707"/>
    <x v="692"/>
    <x v="706"/>
    <n v="7300"/>
    <x v="689"/>
    <n v="158.61643835616439"/>
    <x v="1"/>
    <n v="68.922619047619051"/>
    <n v="168"/>
    <x v="1"/>
    <s v="USD"/>
    <x v="159"/>
    <n v="1547359200"/>
    <b v="0"/>
    <b v="0"/>
    <s v="film &amp; video/drama"/>
    <x v="4"/>
    <x v="6"/>
  </r>
  <r>
    <n v="708"/>
    <x v="693"/>
    <x v="707"/>
    <n v="1700"/>
    <x v="690"/>
    <n v="707.05882352941171"/>
    <x v="1"/>
    <n v="87.737226277372258"/>
    <n v="137"/>
    <x v="5"/>
    <s v="CHF"/>
    <x v="648"/>
    <n v="1496293200"/>
    <b v="0"/>
    <b v="0"/>
    <s v="theater/plays"/>
    <x v="3"/>
    <x v="3"/>
  </r>
  <r>
    <n v="709"/>
    <x v="694"/>
    <x v="708"/>
    <n v="9800"/>
    <x v="691"/>
    <n v="142.38775510204081"/>
    <x v="1"/>
    <n v="75.021505376344081"/>
    <n v="186"/>
    <x v="6"/>
    <s v="EUR"/>
    <x v="267"/>
    <n v="1335416400"/>
    <b v="0"/>
    <b v="0"/>
    <s v="theater/plays"/>
    <x v="3"/>
    <x v="3"/>
  </r>
  <r>
    <n v="710"/>
    <x v="695"/>
    <x v="709"/>
    <n v="4300"/>
    <x v="692"/>
    <n v="147.86046511627907"/>
    <x v="1"/>
    <n v="50.863999999999997"/>
    <n v="125"/>
    <x v="1"/>
    <s v="USD"/>
    <x v="649"/>
    <n v="1532149200"/>
    <b v="0"/>
    <b v="1"/>
    <s v="theater/plays"/>
    <x v="3"/>
    <x v="3"/>
  </r>
  <r>
    <n v="711"/>
    <x v="696"/>
    <x v="710"/>
    <n v="6200"/>
    <x v="693"/>
    <n v="20.322580645161288"/>
    <x v="0"/>
    <n v="90"/>
    <n v="14"/>
    <x v="6"/>
    <s v="EUR"/>
    <x v="248"/>
    <n v="1453788000"/>
    <b v="1"/>
    <b v="1"/>
    <s v="theater/plays"/>
    <x v="3"/>
    <x v="3"/>
  </r>
  <r>
    <n v="712"/>
    <x v="697"/>
    <x v="711"/>
    <n v="800"/>
    <x v="694"/>
    <n v="1840.625"/>
    <x v="1"/>
    <n v="72.896039603960389"/>
    <n v="202"/>
    <x v="1"/>
    <s v="USD"/>
    <x v="571"/>
    <n v="1471496400"/>
    <b v="0"/>
    <b v="0"/>
    <s v="theater/plays"/>
    <x v="3"/>
    <x v="3"/>
  </r>
  <r>
    <n v="713"/>
    <x v="698"/>
    <x v="712"/>
    <n v="6900"/>
    <x v="695"/>
    <n v="161.94202898550725"/>
    <x v="1"/>
    <n v="108.48543689320388"/>
    <n v="103"/>
    <x v="1"/>
    <s v="USD"/>
    <x v="650"/>
    <n v="1472878800"/>
    <b v="0"/>
    <b v="0"/>
    <s v="publishing/radio &amp; podcasts"/>
    <x v="5"/>
    <x v="15"/>
  </r>
  <r>
    <n v="714"/>
    <x v="699"/>
    <x v="713"/>
    <n v="38500"/>
    <x v="696"/>
    <n v="472.82077922077923"/>
    <x v="1"/>
    <n v="101.98095238095237"/>
    <n v="1785"/>
    <x v="1"/>
    <s v="USD"/>
    <x v="1"/>
    <n v="1408510800"/>
    <b v="0"/>
    <b v="0"/>
    <s v="music/rock"/>
    <x v="1"/>
    <x v="1"/>
  </r>
  <r>
    <n v="715"/>
    <x v="700"/>
    <x v="714"/>
    <n v="118000"/>
    <x v="697"/>
    <n v="24.466101694915253"/>
    <x v="0"/>
    <n v="44.009146341463413"/>
    <n v="656"/>
    <x v="1"/>
    <s v="USD"/>
    <x v="651"/>
    <n v="1281589200"/>
    <b v="0"/>
    <b v="0"/>
    <s v="games/mobile games"/>
    <x v="6"/>
    <x v="20"/>
  </r>
  <r>
    <n v="716"/>
    <x v="701"/>
    <x v="715"/>
    <n v="2000"/>
    <x v="698"/>
    <n v="517.65"/>
    <x v="1"/>
    <n v="65.942675159235662"/>
    <n v="157"/>
    <x v="1"/>
    <s v="USD"/>
    <x v="652"/>
    <n v="1375851600"/>
    <b v="0"/>
    <b v="1"/>
    <s v="theater/plays"/>
    <x v="3"/>
    <x v="3"/>
  </r>
  <r>
    <n v="717"/>
    <x v="702"/>
    <x v="716"/>
    <n v="5600"/>
    <x v="699"/>
    <n v="247.64285714285714"/>
    <x v="1"/>
    <n v="24.987387387387386"/>
    <n v="555"/>
    <x v="1"/>
    <s v="USD"/>
    <x v="653"/>
    <n v="1315803600"/>
    <b v="0"/>
    <b v="0"/>
    <s v="film &amp; video/documentary"/>
    <x v="4"/>
    <x v="4"/>
  </r>
  <r>
    <n v="718"/>
    <x v="703"/>
    <x v="717"/>
    <n v="8300"/>
    <x v="700"/>
    <n v="100.20481927710843"/>
    <x v="1"/>
    <n v="28.003367003367003"/>
    <n v="297"/>
    <x v="1"/>
    <s v="USD"/>
    <x v="654"/>
    <n v="1373691600"/>
    <b v="0"/>
    <b v="0"/>
    <s v="technology/wearables"/>
    <x v="2"/>
    <x v="8"/>
  </r>
  <r>
    <n v="719"/>
    <x v="704"/>
    <x v="718"/>
    <n v="6900"/>
    <x v="701"/>
    <n v="153"/>
    <x v="1"/>
    <n v="85.829268292682926"/>
    <n v="123"/>
    <x v="1"/>
    <s v="USD"/>
    <x v="655"/>
    <n v="1339218000"/>
    <b v="0"/>
    <b v="0"/>
    <s v="publishing/fiction"/>
    <x v="5"/>
    <x v="13"/>
  </r>
  <r>
    <n v="720"/>
    <x v="705"/>
    <x v="719"/>
    <n v="8700"/>
    <x v="702"/>
    <n v="37.091954022988503"/>
    <x v="3"/>
    <n v="84.921052631578945"/>
    <n v="38"/>
    <x v="3"/>
    <s v="DKK"/>
    <x v="656"/>
    <n v="1520402400"/>
    <b v="0"/>
    <b v="1"/>
    <s v="theater/plays"/>
    <x v="3"/>
    <x v="3"/>
  </r>
  <r>
    <n v="721"/>
    <x v="706"/>
    <x v="720"/>
    <n v="123600"/>
    <x v="703"/>
    <n v="4.392394822006473"/>
    <x v="3"/>
    <n v="90.483333333333334"/>
    <n v="60"/>
    <x v="1"/>
    <s v="USD"/>
    <x v="657"/>
    <n v="1523336400"/>
    <b v="0"/>
    <b v="0"/>
    <s v="music/rock"/>
    <x v="1"/>
    <x v="1"/>
  </r>
  <r>
    <n v="722"/>
    <x v="707"/>
    <x v="721"/>
    <n v="48500"/>
    <x v="704"/>
    <n v="156.50721649484535"/>
    <x v="1"/>
    <n v="25.00197628458498"/>
    <n v="3036"/>
    <x v="1"/>
    <s v="USD"/>
    <x v="265"/>
    <n v="1512280800"/>
    <b v="0"/>
    <b v="0"/>
    <s v="film &amp; video/documentary"/>
    <x v="4"/>
    <x v="4"/>
  </r>
  <r>
    <n v="723"/>
    <x v="708"/>
    <x v="722"/>
    <n v="4900"/>
    <x v="705"/>
    <n v="270.40816326530609"/>
    <x v="1"/>
    <n v="92.013888888888886"/>
    <n v="144"/>
    <x v="2"/>
    <s v="AUD"/>
    <x v="658"/>
    <n v="1458709200"/>
    <b v="0"/>
    <b v="0"/>
    <s v="theater/plays"/>
    <x v="3"/>
    <x v="3"/>
  </r>
  <r>
    <n v="724"/>
    <x v="709"/>
    <x v="723"/>
    <n v="8400"/>
    <x v="706"/>
    <n v="134.05952380952382"/>
    <x v="1"/>
    <n v="93.066115702479337"/>
    <n v="121"/>
    <x v="4"/>
    <s v="GBP"/>
    <x v="659"/>
    <n v="1414126800"/>
    <b v="0"/>
    <b v="1"/>
    <s v="theater/plays"/>
    <x v="3"/>
    <x v="3"/>
  </r>
  <r>
    <n v="725"/>
    <x v="710"/>
    <x v="724"/>
    <n v="193200"/>
    <x v="707"/>
    <n v="50.398033126293996"/>
    <x v="0"/>
    <n v="61.008145363408524"/>
    <n v="1596"/>
    <x v="1"/>
    <s v="USD"/>
    <x v="660"/>
    <n v="1416204000"/>
    <b v="0"/>
    <b v="0"/>
    <s v="games/mobile games"/>
    <x v="6"/>
    <x v="20"/>
  </r>
  <r>
    <n v="726"/>
    <x v="711"/>
    <x v="725"/>
    <n v="54300"/>
    <x v="708"/>
    <n v="88.815837937384899"/>
    <x v="3"/>
    <n v="92.036259541984734"/>
    <n v="524"/>
    <x v="1"/>
    <s v="USD"/>
    <x v="661"/>
    <n v="1288501200"/>
    <b v="0"/>
    <b v="1"/>
    <s v="theater/plays"/>
    <x v="3"/>
    <x v="3"/>
  </r>
  <r>
    <n v="727"/>
    <x v="712"/>
    <x v="726"/>
    <n v="8900"/>
    <x v="709"/>
    <n v="165"/>
    <x v="1"/>
    <n v="81.132596685082873"/>
    <n v="181"/>
    <x v="1"/>
    <s v="USD"/>
    <x v="4"/>
    <n v="1552971600"/>
    <b v="0"/>
    <b v="0"/>
    <s v="technology/web"/>
    <x v="2"/>
    <x v="2"/>
  </r>
  <r>
    <n v="728"/>
    <x v="713"/>
    <x v="727"/>
    <n v="4200"/>
    <x v="710"/>
    <n v="17.5"/>
    <x v="0"/>
    <n v="73.5"/>
    <n v="10"/>
    <x v="1"/>
    <s v="USD"/>
    <x v="662"/>
    <n v="1465102800"/>
    <b v="0"/>
    <b v="0"/>
    <s v="theater/plays"/>
    <x v="3"/>
    <x v="3"/>
  </r>
  <r>
    <n v="729"/>
    <x v="714"/>
    <x v="728"/>
    <n v="5600"/>
    <x v="711"/>
    <n v="185.66071428571428"/>
    <x v="1"/>
    <n v="85.221311475409834"/>
    <n v="122"/>
    <x v="1"/>
    <s v="USD"/>
    <x v="663"/>
    <n v="1360130400"/>
    <b v="0"/>
    <b v="0"/>
    <s v="film &amp; video/drama"/>
    <x v="4"/>
    <x v="6"/>
  </r>
  <r>
    <n v="730"/>
    <x v="715"/>
    <x v="729"/>
    <n v="28800"/>
    <x v="712"/>
    <n v="412.6631944444444"/>
    <x v="1"/>
    <n v="110.96825396825396"/>
    <n v="1071"/>
    <x v="0"/>
    <s v="CAD"/>
    <x v="664"/>
    <n v="1432875600"/>
    <b v="0"/>
    <b v="0"/>
    <s v="technology/wearables"/>
    <x v="2"/>
    <x v="8"/>
  </r>
  <r>
    <n v="731"/>
    <x v="716"/>
    <x v="730"/>
    <n v="8000"/>
    <x v="713"/>
    <n v="90.25"/>
    <x v="3"/>
    <n v="32.968036529680369"/>
    <n v="219"/>
    <x v="1"/>
    <s v="USD"/>
    <x v="665"/>
    <n v="1500872400"/>
    <b v="0"/>
    <b v="0"/>
    <s v="technology/web"/>
    <x v="2"/>
    <x v="2"/>
  </r>
  <r>
    <n v="732"/>
    <x v="717"/>
    <x v="731"/>
    <n v="117000"/>
    <x v="714"/>
    <n v="91.984615384615381"/>
    <x v="0"/>
    <n v="96.005352363960753"/>
    <n v="1121"/>
    <x v="1"/>
    <s v="USD"/>
    <x v="666"/>
    <n v="1492146000"/>
    <b v="0"/>
    <b v="1"/>
    <s v="music/rock"/>
    <x v="1"/>
    <x v="1"/>
  </r>
  <r>
    <n v="733"/>
    <x v="718"/>
    <x v="732"/>
    <n v="15800"/>
    <x v="715"/>
    <n v="527.00632911392404"/>
    <x v="1"/>
    <n v="84.96632653061225"/>
    <n v="980"/>
    <x v="1"/>
    <s v="USD"/>
    <x v="43"/>
    <n v="1407301200"/>
    <b v="0"/>
    <b v="0"/>
    <s v="music/metal"/>
    <x v="1"/>
    <x v="16"/>
  </r>
  <r>
    <n v="734"/>
    <x v="719"/>
    <x v="733"/>
    <n v="4200"/>
    <x v="716"/>
    <n v="319.14285714285711"/>
    <x v="1"/>
    <n v="25.007462686567163"/>
    <n v="536"/>
    <x v="1"/>
    <s v="USD"/>
    <x v="667"/>
    <n v="1486620000"/>
    <b v="0"/>
    <b v="1"/>
    <s v="theater/plays"/>
    <x v="3"/>
    <x v="3"/>
  </r>
  <r>
    <n v="735"/>
    <x v="720"/>
    <x v="734"/>
    <n v="37100"/>
    <x v="717"/>
    <n v="354.18867924528303"/>
    <x v="1"/>
    <n v="65.998995479658461"/>
    <n v="1991"/>
    <x v="1"/>
    <s v="USD"/>
    <x v="668"/>
    <n v="1459918800"/>
    <b v="0"/>
    <b v="0"/>
    <s v="photography/photography books"/>
    <x v="7"/>
    <x v="14"/>
  </r>
  <r>
    <n v="736"/>
    <x v="721"/>
    <x v="735"/>
    <n v="7700"/>
    <x v="718"/>
    <n v="32.896103896103895"/>
    <x v="3"/>
    <n v="87.34482758620689"/>
    <n v="29"/>
    <x v="1"/>
    <s v="USD"/>
    <x v="669"/>
    <n v="1424757600"/>
    <b v="0"/>
    <b v="0"/>
    <s v="publishing/nonfiction"/>
    <x v="5"/>
    <x v="9"/>
  </r>
  <r>
    <n v="737"/>
    <x v="722"/>
    <x v="736"/>
    <n v="3700"/>
    <x v="719"/>
    <n v="135.8918918918919"/>
    <x v="1"/>
    <n v="27.933333333333334"/>
    <n v="180"/>
    <x v="1"/>
    <s v="USD"/>
    <x v="670"/>
    <n v="1479880800"/>
    <b v="0"/>
    <b v="0"/>
    <s v="music/indie rock"/>
    <x v="1"/>
    <x v="7"/>
  </r>
  <r>
    <n v="738"/>
    <x v="486"/>
    <x v="737"/>
    <n v="74700"/>
    <x v="720"/>
    <n v="2.0843373493975905"/>
    <x v="0"/>
    <n v="103.8"/>
    <n v="15"/>
    <x v="1"/>
    <s v="USD"/>
    <x v="671"/>
    <n v="1418018400"/>
    <b v="0"/>
    <b v="1"/>
    <s v="theater/plays"/>
    <x v="3"/>
    <x v="3"/>
  </r>
  <r>
    <n v="739"/>
    <x v="723"/>
    <x v="738"/>
    <n v="10000"/>
    <x v="721"/>
    <n v="61"/>
    <x v="0"/>
    <n v="31.937172774869111"/>
    <n v="191"/>
    <x v="1"/>
    <s v="USD"/>
    <x v="672"/>
    <n v="1341032400"/>
    <b v="0"/>
    <b v="0"/>
    <s v="music/indie rock"/>
    <x v="1"/>
    <x v="7"/>
  </r>
  <r>
    <n v="740"/>
    <x v="724"/>
    <x v="739"/>
    <n v="5300"/>
    <x v="722"/>
    <n v="30.037735849056602"/>
    <x v="0"/>
    <n v="99.5"/>
    <n v="16"/>
    <x v="1"/>
    <s v="USD"/>
    <x v="673"/>
    <n v="1486360800"/>
    <b v="0"/>
    <b v="0"/>
    <s v="theater/plays"/>
    <x v="3"/>
    <x v="3"/>
  </r>
  <r>
    <n v="741"/>
    <x v="287"/>
    <x v="740"/>
    <n v="1200"/>
    <x v="723"/>
    <n v="1179.1666666666665"/>
    <x v="1"/>
    <n v="108.84615384615384"/>
    <n v="130"/>
    <x v="1"/>
    <s v="USD"/>
    <x v="674"/>
    <n v="1274677200"/>
    <b v="0"/>
    <b v="0"/>
    <s v="theater/plays"/>
    <x v="3"/>
    <x v="3"/>
  </r>
  <r>
    <n v="742"/>
    <x v="725"/>
    <x v="741"/>
    <n v="1200"/>
    <x v="724"/>
    <n v="1126.0833333333335"/>
    <x v="1"/>
    <n v="110.76229508196721"/>
    <n v="122"/>
    <x v="1"/>
    <s v="USD"/>
    <x v="675"/>
    <n v="1267509600"/>
    <b v="0"/>
    <b v="0"/>
    <s v="music/electric music"/>
    <x v="1"/>
    <x v="5"/>
  </r>
  <r>
    <n v="743"/>
    <x v="726"/>
    <x v="742"/>
    <n v="3900"/>
    <x v="725"/>
    <n v="12.923076923076923"/>
    <x v="0"/>
    <n v="29.647058823529413"/>
    <n v="17"/>
    <x v="1"/>
    <s v="USD"/>
    <x v="676"/>
    <n v="1445922000"/>
    <b v="0"/>
    <b v="1"/>
    <s v="theater/plays"/>
    <x v="3"/>
    <x v="3"/>
  </r>
  <r>
    <n v="744"/>
    <x v="727"/>
    <x v="743"/>
    <n v="2000"/>
    <x v="726"/>
    <n v="712"/>
    <x v="1"/>
    <n v="101.71428571428571"/>
    <n v="140"/>
    <x v="1"/>
    <s v="USD"/>
    <x v="342"/>
    <n v="1534050000"/>
    <b v="0"/>
    <b v="1"/>
    <s v="theater/plays"/>
    <x v="3"/>
    <x v="3"/>
  </r>
  <r>
    <n v="745"/>
    <x v="728"/>
    <x v="744"/>
    <n v="6900"/>
    <x v="727"/>
    <n v="30.304347826086957"/>
    <x v="0"/>
    <n v="61.5"/>
    <n v="34"/>
    <x v="1"/>
    <s v="USD"/>
    <x v="677"/>
    <n v="1277528400"/>
    <b v="0"/>
    <b v="0"/>
    <s v="technology/wearables"/>
    <x v="2"/>
    <x v="8"/>
  </r>
  <r>
    <n v="746"/>
    <x v="729"/>
    <x v="745"/>
    <n v="55800"/>
    <x v="728"/>
    <n v="212.50896057347671"/>
    <x v="1"/>
    <n v="35"/>
    <n v="3388"/>
    <x v="1"/>
    <s v="USD"/>
    <x v="678"/>
    <n v="1318568400"/>
    <b v="0"/>
    <b v="0"/>
    <s v="technology/web"/>
    <x v="2"/>
    <x v="2"/>
  </r>
  <r>
    <n v="747"/>
    <x v="730"/>
    <x v="746"/>
    <n v="4900"/>
    <x v="729"/>
    <n v="228.85714285714286"/>
    <x v="1"/>
    <n v="40.049999999999997"/>
    <n v="280"/>
    <x v="1"/>
    <s v="USD"/>
    <x v="679"/>
    <n v="1284354000"/>
    <b v="0"/>
    <b v="0"/>
    <s v="theater/plays"/>
    <x v="3"/>
    <x v="3"/>
  </r>
  <r>
    <n v="748"/>
    <x v="731"/>
    <x v="747"/>
    <n v="194900"/>
    <x v="730"/>
    <n v="34.959979476654695"/>
    <x v="3"/>
    <n v="110.97231270358306"/>
    <n v="614"/>
    <x v="1"/>
    <s v="USD"/>
    <x v="680"/>
    <n v="1269579600"/>
    <b v="0"/>
    <b v="1"/>
    <s v="film &amp; video/animation"/>
    <x v="4"/>
    <x v="10"/>
  </r>
  <r>
    <n v="749"/>
    <x v="732"/>
    <x v="748"/>
    <n v="8600"/>
    <x v="731"/>
    <n v="157.29069767441862"/>
    <x v="1"/>
    <n v="36.959016393442624"/>
    <n v="366"/>
    <x v="6"/>
    <s v="EUR"/>
    <x v="681"/>
    <n v="1413781200"/>
    <b v="0"/>
    <b v="1"/>
    <s v="technology/wearables"/>
    <x v="2"/>
    <x v="8"/>
  </r>
  <r>
    <n v="750"/>
    <x v="733"/>
    <x v="749"/>
    <n v="100"/>
    <x v="99"/>
    <n v="1"/>
    <x v="0"/>
    <n v="1"/>
    <n v="1"/>
    <x v="4"/>
    <s v="GBP"/>
    <x v="682"/>
    <n v="1280120400"/>
    <b v="0"/>
    <b v="0"/>
    <s v="music/electric music"/>
    <x v="1"/>
    <x v="5"/>
  </r>
  <r>
    <n v="751"/>
    <x v="734"/>
    <x v="750"/>
    <n v="3600"/>
    <x v="732"/>
    <n v="232.30555555555554"/>
    <x v="1"/>
    <n v="30.974074074074075"/>
    <n v="270"/>
    <x v="1"/>
    <s v="USD"/>
    <x v="683"/>
    <n v="1459486800"/>
    <b v="1"/>
    <b v="1"/>
    <s v="publishing/nonfiction"/>
    <x v="5"/>
    <x v="9"/>
  </r>
  <r>
    <n v="752"/>
    <x v="735"/>
    <x v="751"/>
    <n v="5800"/>
    <x v="733"/>
    <n v="92.448275862068968"/>
    <x v="3"/>
    <n v="47.035087719298247"/>
    <n v="114"/>
    <x v="1"/>
    <s v="USD"/>
    <x v="684"/>
    <n v="1282539600"/>
    <b v="0"/>
    <b v="1"/>
    <s v="theater/plays"/>
    <x v="3"/>
    <x v="3"/>
  </r>
  <r>
    <n v="753"/>
    <x v="736"/>
    <x v="752"/>
    <n v="4700"/>
    <x v="734"/>
    <n v="256.70212765957444"/>
    <x v="1"/>
    <n v="88.065693430656935"/>
    <n v="137"/>
    <x v="1"/>
    <s v="USD"/>
    <x v="674"/>
    <n v="1275886800"/>
    <b v="0"/>
    <b v="0"/>
    <s v="photography/photography books"/>
    <x v="7"/>
    <x v="14"/>
  </r>
  <r>
    <n v="754"/>
    <x v="737"/>
    <x v="753"/>
    <n v="70400"/>
    <x v="735"/>
    <n v="168.47017045454547"/>
    <x v="1"/>
    <n v="37.005616224648989"/>
    <n v="3205"/>
    <x v="1"/>
    <s v="USD"/>
    <x v="685"/>
    <n v="1355983200"/>
    <b v="0"/>
    <b v="0"/>
    <s v="theater/plays"/>
    <x v="3"/>
    <x v="3"/>
  </r>
  <r>
    <n v="755"/>
    <x v="738"/>
    <x v="754"/>
    <n v="4500"/>
    <x v="562"/>
    <n v="166.57777777777778"/>
    <x v="1"/>
    <n v="26.027777777777779"/>
    <n v="288"/>
    <x v="3"/>
    <s v="DKK"/>
    <x v="605"/>
    <n v="1515391200"/>
    <b v="0"/>
    <b v="1"/>
    <s v="theater/plays"/>
    <x v="3"/>
    <x v="3"/>
  </r>
  <r>
    <n v="756"/>
    <x v="739"/>
    <x v="755"/>
    <n v="1300"/>
    <x v="736"/>
    <n v="772.07692307692309"/>
    <x v="1"/>
    <n v="67.817567567567565"/>
    <n v="148"/>
    <x v="1"/>
    <s v="USD"/>
    <x v="686"/>
    <n v="1422252000"/>
    <b v="0"/>
    <b v="0"/>
    <s v="theater/plays"/>
    <x v="3"/>
    <x v="3"/>
  </r>
  <r>
    <n v="757"/>
    <x v="740"/>
    <x v="756"/>
    <n v="1400"/>
    <x v="737"/>
    <n v="406.85714285714283"/>
    <x v="1"/>
    <n v="49.964912280701753"/>
    <n v="114"/>
    <x v="1"/>
    <s v="USD"/>
    <x v="687"/>
    <n v="1305522000"/>
    <b v="0"/>
    <b v="0"/>
    <s v="film &amp; video/drama"/>
    <x v="4"/>
    <x v="6"/>
  </r>
  <r>
    <n v="758"/>
    <x v="741"/>
    <x v="757"/>
    <n v="29600"/>
    <x v="738"/>
    <n v="564.20608108108115"/>
    <x v="1"/>
    <n v="110.01646903820817"/>
    <n v="1518"/>
    <x v="0"/>
    <s v="CAD"/>
    <x v="688"/>
    <n v="1414904400"/>
    <b v="0"/>
    <b v="0"/>
    <s v="music/rock"/>
    <x v="1"/>
    <x v="1"/>
  </r>
  <r>
    <n v="759"/>
    <x v="742"/>
    <x v="758"/>
    <n v="167500"/>
    <x v="739"/>
    <n v="68.426865671641792"/>
    <x v="0"/>
    <n v="89.964678178963894"/>
    <n v="1274"/>
    <x v="1"/>
    <s v="USD"/>
    <x v="689"/>
    <n v="1520402400"/>
    <b v="0"/>
    <b v="0"/>
    <s v="music/electric music"/>
    <x v="1"/>
    <x v="5"/>
  </r>
  <r>
    <n v="760"/>
    <x v="743"/>
    <x v="759"/>
    <n v="48300"/>
    <x v="740"/>
    <n v="34.351966873706004"/>
    <x v="0"/>
    <n v="79.009523809523813"/>
    <n v="210"/>
    <x v="6"/>
    <s v="EUR"/>
    <x v="690"/>
    <n v="1567141200"/>
    <b v="0"/>
    <b v="1"/>
    <s v="games/video games"/>
    <x v="6"/>
    <x v="11"/>
  </r>
  <r>
    <n v="761"/>
    <x v="744"/>
    <x v="760"/>
    <n v="2200"/>
    <x v="741"/>
    <n v="655.4545454545455"/>
    <x v="1"/>
    <n v="86.867469879518069"/>
    <n v="166"/>
    <x v="1"/>
    <s v="USD"/>
    <x v="691"/>
    <n v="1501131600"/>
    <b v="0"/>
    <b v="0"/>
    <s v="music/rock"/>
    <x v="1"/>
    <x v="1"/>
  </r>
  <r>
    <n v="762"/>
    <x v="307"/>
    <x v="761"/>
    <n v="3500"/>
    <x v="742"/>
    <n v="177.25714285714284"/>
    <x v="1"/>
    <n v="62.04"/>
    <n v="100"/>
    <x v="2"/>
    <s v="AUD"/>
    <x v="692"/>
    <n v="1355032800"/>
    <b v="0"/>
    <b v="0"/>
    <s v="music/jazz"/>
    <x v="1"/>
    <x v="17"/>
  </r>
  <r>
    <n v="763"/>
    <x v="745"/>
    <x v="762"/>
    <n v="5600"/>
    <x v="207"/>
    <n v="113.17857142857144"/>
    <x v="1"/>
    <n v="26.970212765957445"/>
    <n v="235"/>
    <x v="1"/>
    <s v="USD"/>
    <x v="693"/>
    <n v="1339477200"/>
    <b v="0"/>
    <b v="1"/>
    <s v="theater/plays"/>
    <x v="3"/>
    <x v="3"/>
  </r>
  <r>
    <n v="764"/>
    <x v="746"/>
    <x v="763"/>
    <n v="1100"/>
    <x v="743"/>
    <n v="728.18181818181824"/>
    <x v="1"/>
    <n v="54.121621621621621"/>
    <n v="148"/>
    <x v="1"/>
    <s v="USD"/>
    <x v="694"/>
    <n v="1305954000"/>
    <b v="0"/>
    <b v="0"/>
    <s v="music/rock"/>
    <x v="1"/>
    <x v="1"/>
  </r>
  <r>
    <n v="765"/>
    <x v="747"/>
    <x v="764"/>
    <n v="3900"/>
    <x v="744"/>
    <n v="208.33333333333334"/>
    <x v="1"/>
    <n v="41.035353535353536"/>
    <n v="198"/>
    <x v="1"/>
    <s v="USD"/>
    <x v="695"/>
    <n v="1494392400"/>
    <b v="1"/>
    <b v="1"/>
    <s v="music/indie rock"/>
    <x v="1"/>
    <x v="7"/>
  </r>
  <r>
    <n v="766"/>
    <x v="748"/>
    <x v="765"/>
    <n v="43800"/>
    <x v="49"/>
    <n v="31.171232876712331"/>
    <x v="0"/>
    <n v="55.052419354838712"/>
    <n v="248"/>
    <x v="2"/>
    <s v="AUD"/>
    <x v="123"/>
    <n v="1537419600"/>
    <b v="0"/>
    <b v="0"/>
    <s v="film &amp; video/science fiction"/>
    <x v="4"/>
    <x v="22"/>
  </r>
  <r>
    <n v="767"/>
    <x v="749"/>
    <x v="766"/>
    <n v="97200"/>
    <x v="745"/>
    <n v="56.967078189300416"/>
    <x v="0"/>
    <n v="107.93762183235867"/>
    <n v="513"/>
    <x v="1"/>
    <s v="USD"/>
    <x v="696"/>
    <n v="1447999200"/>
    <b v="0"/>
    <b v="0"/>
    <s v="publishing/translations"/>
    <x v="5"/>
    <x v="18"/>
  </r>
  <r>
    <n v="768"/>
    <x v="750"/>
    <x v="767"/>
    <n v="4800"/>
    <x v="746"/>
    <n v="231"/>
    <x v="1"/>
    <n v="73.92"/>
    <n v="150"/>
    <x v="1"/>
    <s v="USD"/>
    <x v="626"/>
    <n v="1388037600"/>
    <b v="0"/>
    <b v="0"/>
    <s v="theater/plays"/>
    <x v="3"/>
    <x v="3"/>
  </r>
  <r>
    <n v="769"/>
    <x v="751"/>
    <x v="768"/>
    <n v="125600"/>
    <x v="747"/>
    <n v="86.867834394904463"/>
    <x v="0"/>
    <n v="31.995894428152493"/>
    <n v="3410"/>
    <x v="1"/>
    <s v="USD"/>
    <x v="697"/>
    <n v="1378789200"/>
    <b v="0"/>
    <b v="0"/>
    <s v="games/video games"/>
    <x v="6"/>
    <x v="11"/>
  </r>
  <r>
    <n v="770"/>
    <x v="752"/>
    <x v="769"/>
    <n v="4300"/>
    <x v="748"/>
    <n v="270.74418604651163"/>
    <x v="1"/>
    <n v="53.898148148148145"/>
    <n v="216"/>
    <x v="6"/>
    <s v="EUR"/>
    <x v="698"/>
    <n v="1398056400"/>
    <b v="0"/>
    <b v="1"/>
    <s v="theater/plays"/>
    <x v="3"/>
    <x v="3"/>
  </r>
  <r>
    <n v="771"/>
    <x v="753"/>
    <x v="770"/>
    <n v="5600"/>
    <x v="749"/>
    <n v="49.446428571428569"/>
    <x v="3"/>
    <n v="106.5"/>
    <n v="26"/>
    <x v="1"/>
    <s v="USD"/>
    <x v="699"/>
    <n v="1550815200"/>
    <b v="0"/>
    <b v="0"/>
    <s v="theater/plays"/>
    <x v="3"/>
    <x v="3"/>
  </r>
  <r>
    <n v="772"/>
    <x v="754"/>
    <x v="771"/>
    <n v="149600"/>
    <x v="750"/>
    <n v="113.3596256684492"/>
    <x v="1"/>
    <n v="32.999805409612762"/>
    <n v="5139"/>
    <x v="1"/>
    <s v="USD"/>
    <x v="700"/>
    <n v="1550037600"/>
    <b v="0"/>
    <b v="0"/>
    <s v="music/indie rock"/>
    <x v="1"/>
    <x v="7"/>
  </r>
  <r>
    <n v="773"/>
    <x v="755"/>
    <x v="772"/>
    <n v="53100"/>
    <x v="751"/>
    <n v="190.55555555555554"/>
    <x v="1"/>
    <n v="43.00254993625159"/>
    <n v="2353"/>
    <x v="1"/>
    <s v="USD"/>
    <x v="701"/>
    <n v="1492923600"/>
    <b v="0"/>
    <b v="0"/>
    <s v="theater/plays"/>
    <x v="3"/>
    <x v="3"/>
  </r>
  <r>
    <n v="774"/>
    <x v="756"/>
    <x v="773"/>
    <n v="5000"/>
    <x v="752"/>
    <n v="135.5"/>
    <x v="1"/>
    <n v="86.858974358974365"/>
    <n v="78"/>
    <x v="6"/>
    <s v="EUR"/>
    <x v="702"/>
    <n v="1467522000"/>
    <b v="0"/>
    <b v="0"/>
    <s v="technology/web"/>
    <x v="2"/>
    <x v="2"/>
  </r>
  <r>
    <n v="775"/>
    <x v="757"/>
    <x v="774"/>
    <n v="9400"/>
    <x v="197"/>
    <n v="10.297872340425531"/>
    <x v="0"/>
    <n v="96.8"/>
    <n v="10"/>
    <x v="1"/>
    <s v="USD"/>
    <x v="703"/>
    <n v="1416117600"/>
    <b v="0"/>
    <b v="0"/>
    <s v="music/rock"/>
    <x v="1"/>
    <x v="1"/>
  </r>
  <r>
    <n v="776"/>
    <x v="758"/>
    <x v="775"/>
    <n v="110800"/>
    <x v="753"/>
    <n v="65.544223826714799"/>
    <x v="0"/>
    <n v="32.995456610631528"/>
    <n v="2201"/>
    <x v="1"/>
    <s v="USD"/>
    <x v="704"/>
    <n v="1563771600"/>
    <b v="0"/>
    <b v="0"/>
    <s v="theater/plays"/>
    <x v="3"/>
    <x v="3"/>
  </r>
  <r>
    <n v="777"/>
    <x v="759"/>
    <x v="776"/>
    <n v="93800"/>
    <x v="754"/>
    <n v="49.026652452025587"/>
    <x v="0"/>
    <n v="68.028106508875737"/>
    <n v="676"/>
    <x v="1"/>
    <s v="USD"/>
    <x v="431"/>
    <n v="1319259600"/>
    <b v="0"/>
    <b v="0"/>
    <s v="theater/plays"/>
    <x v="3"/>
    <x v="3"/>
  </r>
  <r>
    <n v="778"/>
    <x v="760"/>
    <x v="777"/>
    <n v="1300"/>
    <x v="755"/>
    <n v="787.92307692307691"/>
    <x v="1"/>
    <n v="58.867816091954026"/>
    <n v="174"/>
    <x v="5"/>
    <s v="CHF"/>
    <x v="705"/>
    <n v="1313643600"/>
    <b v="0"/>
    <b v="0"/>
    <s v="film &amp; video/animation"/>
    <x v="4"/>
    <x v="10"/>
  </r>
  <r>
    <n v="779"/>
    <x v="761"/>
    <x v="778"/>
    <n v="108700"/>
    <x v="756"/>
    <n v="80.306347746090154"/>
    <x v="0"/>
    <n v="105.04572803850782"/>
    <n v="831"/>
    <x v="1"/>
    <s v="USD"/>
    <x v="706"/>
    <n v="1440306000"/>
    <b v="0"/>
    <b v="1"/>
    <s v="theater/plays"/>
    <x v="3"/>
    <x v="3"/>
  </r>
  <r>
    <n v="780"/>
    <x v="762"/>
    <x v="779"/>
    <n v="5100"/>
    <x v="757"/>
    <n v="106.29411764705883"/>
    <x v="1"/>
    <n v="33.054878048780488"/>
    <n v="164"/>
    <x v="1"/>
    <s v="USD"/>
    <x v="707"/>
    <n v="1470805200"/>
    <b v="0"/>
    <b v="1"/>
    <s v="film &amp; video/drama"/>
    <x v="4"/>
    <x v="6"/>
  </r>
  <r>
    <n v="781"/>
    <x v="763"/>
    <x v="780"/>
    <n v="8700"/>
    <x v="758"/>
    <n v="50.735632183908038"/>
    <x v="3"/>
    <n v="78.821428571428569"/>
    <n v="56"/>
    <x v="5"/>
    <s v="CHF"/>
    <x v="708"/>
    <n v="1292911200"/>
    <b v="0"/>
    <b v="0"/>
    <s v="theater/plays"/>
    <x v="3"/>
    <x v="3"/>
  </r>
  <r>
    <n v="782"/>
    <x v="764"/>
    <x v="781"/>
    <n v="5100"/>
    <x v="759"/>
    <n v="215.31372549019611"/>
    <x v="1"/>
    <n v="68.204968944099377"/>
    <n v="161"/>
    <x v="1"/>
    <s v="USD"/>
    <x v="709"/>
    <n v="1301374800"/>
    <b v="0"/>
    <b v="1"/>
    <s v="film &amp; video/animation"/>
    <x v="4"/>
    <x v="10"/>
  </r>
  <r>
    <n v="783"/>
    <x v="765"/>
    <x v="782"/>
    <n v="7400"/>
    <x v="760"/>
    <n v="141.22972972972974"/>
    <x v="1"/>
    <n v="75.731884057971016"/>
    <n v="138"/>
    <x v="1"/>
    <s v="USD"/>
    <x v="710"/>
    <n v="1387864800"/>
    <b v="0"/>
    <b v="0"/>
    <s v="music/rock"/>
    <x v="1"/>
    <x v="1"/>
  </r>
  <r>
    <n v="784"/>
    <x v="766"/>
    <x v="783"/>
    <n v="88900"/>
    <x v="761"/>
    <n v="115.33745781777279"/>
    <x v="1"/>
    <n v="30.996070133010882"/>
    <n v="3308"/>
    <x v="1"/>
    <s v="USD"/>
    <x v="711"/>
    <n v="1458190800"/>
    <b v="0"/>
    <b v="0"/>
    <s v="technology/web"/>
    <x v="2"/>
    <x v="2"/>
  </r>
  <r>
    <n v="785"/>
    <x v="767"/>
    <x v="784"/>
    <n v="6700"/>
    <x v="762"/>
    <n v="193.11940298507463"/>
    <x v="1"/>
    <n v="101.88188976377953"/>
    <n v="127"/>
    <x v="2"/>
    <s v="AUD"/>
    <x v="157"/>
    <n v="1559278800"/>
    <b v="0"/>
    <b v="1"/>
    <s v="film &amp; video/animation"/>
    <x v="4"/>
    <x v="10"/>
  </r>
  <r>
    <n v="786"/>
    <x v="768"/>
    <x v="785"/>
    <n v="1500"/>
    <x v="763"/>
    <n v="729.73333333333335"/>
    <x v="1"/>
    <n v="52.879227053140099"/>
    <n v="207"/>
    <x v="6"/>
    <s v="EUR"/>
    <x v="630"/>
    <n v="1522731600"/>
    <b v="0"/>
    <b v="1"/>
    <s v="music/jazz"/>
    <x v="1"/>
    <x v="17"/>
  </r>
  <r>
    <n v="787"/>
    <x v="769"/>
    <x v="786"/>
    <n v="61200"/>
    <x v="764"/>
    <n v="99.66339869281046"/>
    <x v="0"/>
    <n v="71.005820721769496"/>
    <n v="859"/>
    <x v="0"/>
    <s v="CAD"/>
    <x v="712"/>
    <n v="1306731600"/>
    <b v="0"/>
    <b v="0"/>
    <s v="music/rock"/>
    <x v="1"/>
    <x v="1"/>
  </r>
  <r>
    <n v="788"/>
    <x v="770"/>
    <x v="787"/>
    <n v="3600"/>
    <x v="765"/>
    <n v="88.166666666666671"/>
    <x v="2"/>
    <n v="102.38709677419355"/>
    <n v="31"/>
    <x v="1"/>
    <s v="USD"/>
    <x v="93"/>
    <n v="1352527200"/>
    <b v="0"/>
    <b v="0"/>
    <s v="film &amp; video/animation"/>
    <x v="4"/>
    <x v="10"/>
  </r>
  <r>
    <n v="789"/>
    <x v="771"/>
    <x v="788"/>
    <n v="9000"/>
    <x v="766"/>
    <n v="37.233333333333334"/>
    <x v="0"/>
    <n v="74.466666666666669"/>
    <n v="45"/>
    <x v="1"/>
    <s v="USD"/>
    <x v="713"/>
    <n v="1404363600"/>
    <b v="0"/>
    <b v="0"/>
    <s v="theater/plays"/>
    <x v="3"/>
    <x v="3"/>
  </r>
  <r>
    <n v="790"/>
    <x v="772"/>
    <x v="789"/>
    <n v="185900"/>
    <x v="767"/>
    <n v="30.540075309306079"/>
    <x v="3"/>
    <n v="51.009883198562441"/>
    <n v="1113"/>
    <x v="1"/>
    <s v="USD"/>
    <x v="714"/>
    <n v="1266645600"/>
    <b v="0"/>
    <b v="0"/>
    <s v="theater/plays"/>
    <x v="3"/>
    <x v="3"/>
  </r>
  <r>
    <n v="791"/>
    <x v="773"/>
    <x v="790"/>
    <n v="2100"/>
    <x v="768"/>
    <n v="25.714285714285712"/>
    <x v="0"/>
    <n v="90"/>
    <n v="6"/>
    <x v="1"/>
    <s v="USD"/>
    <x v="715"/>
    <n v="1482818400"/>
    <b v="0"/>
    <b v="0"/>
    <s v="food/food trucks"/>
    <x v="0"/>
    <x v="0"/>
  </r>
  <r>
    <n v="792"/>
    <x v="774"/>
    <x v="791"/>
    <n v="2000"/>
    <x v="769"/>
    <n v="34"/>
    <x v="0"/>
    <n v="97.142857142857139"/>
    <n v="7"/>
    <x v="1"/>
    <s v="USD"/>
    <x v="716"/>
    <n v="1374642000"/>
    <b v="0"/>
    <b v="1"/>
    <s v="theater/plays"/>
    <x v="3"/>
    <x v="3"/>
  </r>
  <r>
    <n v="793"/>
    <x v="775"/>
    <x v="792"/>
    <n v="1100"/>
    <x v="770"/>
    <n v="1185.909090909091"/>
    <x v="1"/>
    <n v="72.071823204419886"/>
    <n v="181"/>
    <x v="5"/>
    <s v="CHF"/>
    <x v="448"/>
    <n v="1372482000"/>
    <b v="0"/>
    <b v="0"/>
    <s v="publishing/nonfiction"/>
    <x v="5"/>
    <x v="9"/>
  </r>
  <r>
    <n v="794"/>
    <x v="776"/>
    <x v="793"/>
    <n v="6600"/>
    <x v="771"/>
    <n v="125.39393939393939"/>
    <x v="1"/>
    <n v="75.236363636363635"/>
    <n v="110"/>
    <x v="1"/>
    <s v="USD"/>
    <x v="717"/>
    <n v="1514959200"/>
    <b v="0"/>
    <b v="0"/>
    <s v="music/rock"/>
    <x v="1"/>
    <x v="1"/>
  </r>
  <r>
    <n v="795"/>
    <x v="777"/>
    <x v="794"/>
    <n v="7100"/>
    <x v="772"/>
    <n v="14.394366197183098"/>
    <x v="0"/>
    <n v="32.967741935483872"/>
    <n v="31"/>
    <x v="1"/>
    <s v="USD"/>
    <x v="718"/>
    <n v="1478235600"/>
    <b v="0"/>
    <b v="0"/>
    <s v="film &amp; video/drama"/>
    <x v="4"/>
    <x v="6"/>
  </r>
  <r>
    <n v="796"/>
    <x v="778"/>
    <x v="795"/>
    <n v="7800"/>
    <x v="773"/>
    <n v="54.807692307692314"/>
    <x v="0"/>
    <n v="54.807692307692307"/>
    <n v="78"/>
    <x v="1"/>
    <s v="USD"/>
    <x v="719"/>
    <n v="1408078800"/>
    <b v="0"/>
    <b v="1"/>
    <s v="games/mobile games"/>
    <x v="6"/>
    <x v="20"/>
  </r>
  <r>
    <n v="797"/>
    <x v="779"/>
    <x v="796"/>
    <n v="7600"/>
    <x v="774"/>
    <n v="109.63157894736841"/>
    <x v="1"/>
    <n v="45.037837837837834"/>
    <n v="185"/>
    <x v="1"/>
    <s v="USD"/>
    <x v="720"/>
    <n v="1548136800"/>
    <b v="0"/>
    <b v="0"/>
    <s v="technology/web"/>
    <x v="2"/>
    <x v="2"/>
  </r>
  <r>
    <n v="798"/>
    <x v="780"/>
    <x v="797"/>
    <n v="3400"/>
    <x v="775"/>
    <n v="188.47058823529412"/>
    <x v="1"/>
    <n v="52.958677685950413"/>
    <n v="121"/>
    <x v="1"/>
    <s v="USD"/>
    <x v="721"/>
    <n v="1340859600"/>
    <b v="0"/>
    <b v="1"/>
    <s v="theater/plays"/>
    <x v="3"/>
    <x v="3"/>
  </r>
  <r>
    <n v="799"/>
    <x v="781"/>
    <x v="798"/>
    <n v="84500"/>
    <x v="776"/>
    <n v="87.008284023668637"/>
    <x v="0"/>
    <n v="60.017959183673469"/>
    <n v="1225"/>
    <x v="4"/>
    <s v="GBP"/>
    <x v="722"/>
    <n v="1454479200"/>
    <b v="0"/>
    <b v="0"/>
    <s v="theater/plays"/>
    <x v="3"/>
    <x v="3"/>
  </r>
  <r>
    <n v="800"/>
    <x v="782"/>
    <x v="799"/>
    <n v="100"/>
    <x v="99"/>
    <n v="1"/>
    <x v="0"/>
    <n v="1"/>
    <n v="1"/>
    <x v="5"/>
    <s v="CHF"/>
    <x v="139"/>
    <n v="1434430800"/>
    <b v="0"/>
    <b v="0"/>
    <s v="music/rock"/>
    <x v="1"/>
    <x v="1"/>
  </r>
  <r>
    <n v="801"/>
    <x v="783"/>
    <x v="800"/>
    <n v="2300"/>
    <x v="777"/>
    <n v="202.9130434782609"/>
    <x v="1"/>
    <n v="44.028301886792455"/>
    <n v="106"/>
    <x v="1"/>
    <s v="USD"/>
    <x v="723"/>
    <n v="1579672800"/>
    <b v="0"/>
    <b v="1"/>
    <s v="photography/photography books"/>
    <x v="7"/>
    <x v="14"/>
  </r>
  <r>
    <n v="802"/>
    <x v="784"/>
    <x v="801"/>
    <n v="6200"/>
    <x v="778"/>
    <n v="197.03225806451613"/>
    <x v="1"/>
    <n v="86.028169014084511"/>
    <n v="142"/>
    <x v="1"/>
    <s v="USD"/>
    <x v="704"/>
    <n v="1562389200"/>
    <b v="0"/>
    <b v="0"/>
    <s v="photography/photography books"/>
    <x v="7"/>
    <x v="14"/>
  </r>
  <r>
    <n v="803"/>
    <x v="785"/>
    <x v="802"/>
    <n v="6100"/>
    <x v="106"/>
    <n v="107"/>
    <x v="1"/>
    <n v="28.012875536480685"/>
    <n v="233"/>
    <x v="1"/>
    <s v="USD"/>
    <x v="724"/>
    <n v="1551506400"/>
    <b v="0"/>
    <b v="0"/>
    <s v="theater/plays"/>
    <x v="3"/>
    <x v="3"/>
  </r>
  <r>
    <n v="804"/>
    <x v="786"/>
    <x v="803"/>
    <n v="2600"/>
    <x v="779"/>
    <n v="268.73076923076923"/>
    <x v="1"/>
    <n v="32.050458715596328"/>
    <n v="218"/>
    <x v="1"/>
    <s v="USD"/>
    <x v="725"/>
    <n v="1516600800"/>
    <b v="0"/>
    <b v="0"/>
    <s v="music/rock"/>
    <x v="1"/>
    <x v="1"/>
  </r>
  <r>
    <n v="805"/>
    <x v="787"/>
    <x v="804"/>
    <n v="9700"/>
    <x v="780"/>
    <n v="50.845360824742272"/>
    <x v="0"/>
    <n v="73.611940298507463"/>
    <n v="67"/>
    <x v="2"/>
    <s v="AUD"/>
    <x v="660"/>
    <n v="1420437600"/>
    <b v="0"/>
    <b v="0"/>
    <s v="film &amp; video/documentary"/>
    <x v="4"/>
    <x v="4"/>
  </r>
  <r>
    <n v="806"/>
    <x v="788"/>
    <x v="805"/>
    <n v="700"/>
    <x v="781"/>
    <n v="1180.2857142857142"/>
    <x v="1"/>
    <n v="108.71052631578948"/>
    <n v="76"/>
    <x v="1"/>
    <s v="USD"/>
    <x v="726"/>
    <n v="1332997200"/>
    <b v="0"/>
    <b v="1"/>
    <s v="film &amp; video/drama"/>
    <x v="4"/>
    <x v="6"/>
  </r>
  <r>
    <n v="807"/>
    <x v="789"/>
    <x v="806"/>
    <n v="700"/>
    <x v="782"/>
    <n v="264"/>
    <x v="1"/>
    <n v="42.97674418604651"/>
    <n v="43"/>
    <x v="1"/>
    <s v="USD"/>
    <x v="727"/>
    <n v="1574920800"/>
    <b v="0"/>
    <b v="1"/>
    <s v="theater/plays"/>
    <x v="3"/>
    <x v="3"/>
  </r>
  <r>
    <n v="808"/>
    <x v="790"/>
    <x v="807"/>
    <n v="5200"/>
    <x v="783"/>
    <n v="30.44230769230769"/>
    <x v="0"/>
    <n v="83.315789473684205"/>
    <n v="19"/>
    <x v="1"/>
    <s v="USD"/>
    <x v="728"/>
    <n v="1464930000"/>
    <b v="0"/>
    <b v="0"/>
    <s v="food/food trucks"/>
    <x v="0"/>
    <x v="0"/>
  </r>
  <r>
    <n v="809"/>
    <x v="764"/>
    <x v="808"/>
    <n v="140800"/>
    <x v="784"/>
    <n v="62.880681818181813"/>
    <x v="0"/>
    <n v="42"/>
    <n v="2108"/>
    <x v="5"/>
    <s v="CHF"/>
    <x v="729"/>
    <n v="1345006800"/>
    <b v="0"/>
    <b v="0"/>
    <s v="film &amp; video/documentary"/>
    <x v="4"/>
    <x v="4"/>
  </r>
  <r>
    <n v="810"/>
    <x v="791"/>
    <x v="809"/>
    <n v="6400"/>
    <x v="785"/>
    <n v="193.125"/>
    <x v="1"/>
    <n v="55.927601809954751"/>
    <n v="221"/>
    <x v="1"/>
    <s v="USD"/>
    <x v="730"/>
    <n v="1512712800"/>
    <b v="0"/>
    <b v="1"/>
    <s v="theater/plays"/>
    <x v="3"/>
    <x v="3"/>
  </r>
  <r>
    <n v="811"/>
    <x v="792"/>
    <x v="810"/>
    <n v="92500"/>
    <x v="786"/>
    <n v="77.102702702702715"/>
    <x v="0"/>
    <n v="105.03681885125184"/>
    <n v="679"/>
    <x v="1"/>
    <s v="USD"/>
    <x v="731"/>
    <n v="1452492000"/>
    <b v="0"/>
    <b v="1"/>
    <s v="games/video games"/>
    <x v="6"/>
    <x v="11"/>
  </r>
  <r>
    <n v="812"/>
    <x v="793"/>
    <x v="811"/>
    <n v="59700"/>
    <x v="787"/>
    <n v="225.52763819095478"/>
    <x v="1"/>
    <n v="48"/>
    <n v="2805"/>
    <x v="0"/>
    <s v="CAD"/>
    <x v="78"/>
    <n v="1524286800"/>
    <b v="0"/>
    <b v="0"/>
    <s v="publishing/nonfiction"/>
    <x v="5"/>
    <x v="9"/>
  </r>
  <r>
    <n v="813"/>
    <x v="794"/>
    <x v="812"/>
    <n v="3200"/>
    <x v="788"/>
    <n v="239.40625"/>
    <x v="1"/>
    <n v="112.66176470588235"/>
    <n v="68"/>
    <x v="1"/>
    <s v="USD"/>
    <x v="732"/>
    <n v="1346907600"/>
    <b v="0"/>
    <b v="0"/>
    <s v="games/video games"/>
    <x v="6"/>
    <x v="11"/>
  </r>
  <r>
    <n v="814"/>
    <x v="795"/>
    <x v="813"/>
    <n v="3200"/>
    <x v="789"/>
    <n v="92.1875"/>
    <x v="0"/>
    <n v="81.944444444444443"/>
    <n v="36"/>
    <x v="3"/>
    <s v="DKK"/>
    <x v="733"/>
    <n v="1464498000"/>
    <b v="0"/>
    <b v="1"/>
    <s v="music/rock"/>
    <x v="1"/>
    <x v="1"/>
  </r>
  <r>
    <n v="815"/>
    <x v="796"/>
    <x v="814"/>
    <n v="9000"/>
    <x v="790"/>
    <n v="130.23333333333335"/>
    <x v="1"/>
    <n v="64.049180327868854"/>
    <n v="183"/>
    <x v="0"/>
    <s v="CAD"/>
    <x v="734"/>
    <n v="1514181600"/>
    <b v="0"/>
    <b v="0"/>
    <s v="music/rock"/>
    <x v="1"/>
    <x v="1"/>
  </r>
  <r>
    <n v="816"/>
    <x v="797"/>
    <x v="815"/>
    <n v="2300"/>
    <x v="723"/>
    <n v="615.21739130434787"/>
    <x v="1"/>
    <n v="106.39097744360902"/>
    <n v="133"/>
    <x v="1"/>
    <s v="USD"/>
    <x v="406"/>
    <n v="1392184800"/>
    <b v="1"/>
    <b v="1"/>
    <s v="theater/plays"/>
    <x v="3"/>
    <x v="3"/>
  </r>
  <r>
    <n v="817"/>
    <x v="798"/>
    <x v="816"/>
    <n v="51300"/>
    <x v="791"/>
    <n v="368.79532163742692"/>
    <x v="1"/>
    <n v="76.011249497790274"/>
    <n v="2489"/>
    <x v="6"/>
    <s v="EUR"/>
    <x v="735"/>
    <n v="1559365200"/>
    <b v="0"/>
    <b v="1"/>
    <s v="publishing/nonfiction"/>
    <x v="5"/>
    <x v="9"/>
  </r>
  <r>
    <n v="818"/>
    <x v="311"/>
    <x v="817"/>
    <n v="700"/>
    <x v="792"/>
    <n v="1094.8571428571429"/>
    <x v="1"/>
    <n v="111.07246376811594"/>
    <n v="69"/>
    <x v="1"/>
    <s v="USD"/>
    <x v="736"/>
    <n v="1549173600"/>
    <b v="0"/>
    <b v="1"/>
    <s v="theater/plays"/>
    <x v="3"/>
    <x v="3"/>
  </r>
  <r>
    <n v="819"/>
    <x v="799"/>
    <x v="818"/>
    <n v="8900"/>
    <x v="793"/>
    <n v="50.662921348314605"/>
    <x v="0"/>
    <n v="95.936170212765958"/>
    <n v="47"/>
    <x v="1"/>
    <s v="USD"/>
    <x v="737"/>
    <n v="1355032800"/>
    <b v="1"/>
    <b v="0"/>
    <s v="games/video games"/>
    <x v="6"/>
    <x v="11"/>
  </r>
  <r>
    <n v="820"/>
    <x v="800"/>
    <x v="819"/>
    <n v="1500"/>
    <x v="794"/>
    <n v="800.6"/>
    <x v="1"/>
    <n v="43.043010752688176"/>
    <n v="279"/>
    <x v="4"/>
    <s v="GBP"/>
    <x v="192"/>
    <n v="1533963600"/>
    <b v="0"/>
    <b v="1"/>
    <s v="music/rock"/>
    <x v="1"/>
    <x v="1"/>
  </r>
  <r>
    <n v="821"/>
    <x v="801"/>
    <x v="820"/>
    <n v="4900"/>
    <x v="795"/>
    <n v="291.28571428571428"/>
    <x v="1"/>
    <n v="67.966666666666669"/>
    <n v="210"/>
    <x v="1"/>
    <s v="USD"/>
    <x v="738"/>
    <n v="1489381200"/>
    <b v="0"/>
    <b v="0"/>
    <s v="film &amp; video/documentary"/>
    <x v="4"/>
    <x v="4"/>
  </r>
  <r>
    <n v="822"/>
    <x v="802"/>
    <x v="821"/>
    <n v="54000"/>
    <x v="796"/>
    <n v="349.9666666666667"/>
    <x v="1"/>
    <n v="89.991428571428571"/>
    <n v="2100"/>
    <x v="1"/>
    <s v="USD"/>
    <x v="739"/>
    <n v="1395032400"/>
    <b v="0"/>
    <b v="0"/>
    <s v="music/rock"/>
    <x v="1"/>
    <x v="1"/>
  </r>
  <r>
    <n v="823"/>
    <x v="803"/>
    <x v="822"/>
    <n v="4100"/>
    <x v="797"/>
    <n v="357.07317073170731"/>
    <x v="1"/>
    <n v="58.095238095238095"/>
    <n v="252"/>
    <x v="1"/>
    <s v="USD"/>
    <x v="613"/>
    <n v="1412485200"/>
    <b v="1"/>
    <b v="1"/>
    <s v="music/rock"/>
    <x v="1"/>
    <x v="1"/>
  </r>
  <r>
    <n v="824"/>
    <x v="804"/>
    <x v="823"/>
    <n v="85000"/>
    <x v="798"/>
    <n v="126.48941176470588"/>
    <x v="1"/>
    <n v="83.996875000000003"/>
    <n v="1280"/>
    <x v="1"/>
    <s v="USD"/>
    <x v="740"/>
    <n v="1279688400"/>
    <b v="0"/>
    <b v="1"/>
    <s v="publishing/nonfiction"/>
    <x v="5"/>
    <x v="9"/>
  </r>
  <r>
    <n v="825"/>
    <x v="805"/>
    <x v="824"/>
    <n v="3600"/>
    <x v="799"/>
    <n v="387.5"/>
    <x v="1"/>
    <n v="88.853503184713375"/>
    <n v="157"/>
    <x v="4"/>
    <s v="GBP"/>
    <x v="145"/>
    <n v="1501995600"/>
    <b v="0"/>
    <b v="0"/>
    <s v="film &amp; video/shorts"/>
    <x v="4"/>
    <x v="12"/>
  </r>
  <r>
    <n v="826"/>
    <x v="806"/>
    <x v="825"/>
    <n v="2800"/>
    <x v="800"/>
    <n v="457.03571428571428"/>
    <x v="1"/>
    <n v="65.963917525773198"/>
    <n v="194"/>
    <x v="1"/>
    <s v="USD"/>
    <x v="741"/>
    <n v="1294639200"/>
    <b v="0"/>
    <b v="1"/>
    <s v="theater/plays"/>
    <x v="3"/>
    <x v="3"/>
  </r>
  <r>
    <n v="827"/>
    <x v="807"/>
    <x v="826"/>
    <n v="2300"/>
    <x v="801"/>
    <n v="266.69565217391306"/>
    <x v="1"/>
    <n v="74.804878048780495"/>
    <n v="82"/>
    <x v="2"/>
    <s v="AUD"/>
    <x v="742"/>
    <n v="1305435600"/>
    <b v="0"/>
    <b v="1"/>
    <s v="film &amp; video/drama"/>
    <x v="4"/>
    <x v="6"/>
  </r>
  <r>
    <n v="828"/>
    <x v="808"/>
    <x v="827"/>
    <n v="7100"/>
    <x v="802"/>
    <n v="69"/>
    <x v="0"/>
    <n v="69.98571428571428"/>
    <n v="70"/>
    <x v="1"/>
    <s v="USD"/>
    <x v="202"/>
    <n v="1537592400"/>
    <b v="0"/>
    <b v="0"/>
    <s v="theater/plays"/>
    <x v="3"/>
    <x v="3"/>
  </r>
  <r>
    <n v="829"/>
    <x v="809"/>
    <x v="828"/>
    <n v="9600"/>
    <x v="803"/>
    <n v="51.34375"/>
    <x v="0"/>
    <n v="32.006493506493506"/>
    <n v="154"/>
    <x v="1"/>
    <s v="USD"/>
    <x v="743"/>
    <n v="1435122000"/>
    <b v="0"/>
    <b v="0"/>
    <s v="theater/plays"/>
    <x v="3"/>
    <x v="3"/>
  </r>
  <r>
    <n v="830"/>
    <x v="810"/>
    <x v="829"/>
    <n v="121600"/>
    <x v="804"/>
    <n v="1.1710526315789473"/>
    <x v="0"/>
    <n v="64.727272727272734"/>
    <n v="22"/>
    <x v="1"/>
    <s v="USD"/>
    <x v="744"/>
    <n v="1520056800"/>
    <b v="0"/>
    <b v="0"/>
    <s v="theater/plays"/>
    <x v="3"/>
    <x v="3"/>
  </r>
  <r>
    <n v="831"/>
    <x v="811"/>
    <x v="830"/>
    <n v="97100"/>
    <x v="805"/>
    <n v="108.97734294541709"/>
    <x v="1"/>
    <n v="24.998110087408456"/>
    <n v="4233"/>
    <x v="1"/>
    <s v="USD"/>
    <x v="745"/>
    <n v="1335675600"/>
    <b v="0"/>
    <b v="0"/>
    <s v="photography/photography books"/>
    <x v="7"/>
    <x v="14"/>
  </r>
  <r>
    <n v="832"/>
    <x v="812"/>
    <x v="831"/>
    <n v="43200"/>
    <x v="806"/>
    <n v="315.17592592592592"/>
    <x v="1"/>
    <n v="104.97764070932922"/>
    <n v="1297"/>
    <x v="3"/>
    <s v="DKK"/>
    <x v="746"/>
    <n v="1448431200"/>
    <b v="1"/>
    <b v="0"/>
    <s v="publishing/translations"/>
    <x v="5"/>
    <x v="18"/>
  </r>
  <r>
    <n v="833"/>
    <x v="813"/>
    <x v="832"/>
    <n v="6800"/>
    <x v="807"/>
    <n v="157.69117647058823"/>
    <x v="1"/>
    <n v="64.987878787878785"/>
    <n v="165"/>
    <x v="3"/>
    <s v="DKK"/>
    <x v="747"/>
    <n v="1298613600"/>
    <b v="0"/>
    <b v="0"/>
    <s v="publishing/translations"/>
    <x v="5"/>
    <x v="18"/>
  </r>
  <r>
    <n v="834"/>
    <x v="814"/>
    <x v="833"/>
    <n v="7300"/>
    <x v="808"/>
    <n v="153.8082191780822"/>
    <x v="1"/>
    <n v="94.352941176470594"/>
    <n v="119"/>
    <x v="1"/>
    <s v="USD"/>
    <x v="362"/>
    <n v="1372482000"/>
    <b v="0"/>
    <b v="0"/>
    <s v="theater/plays"/>
    <x v="3"/>
    <x v="3"/>
  </r>
  <r>
    <n v="835"/>
    <x v="815"/>
    <x v="834"/>
    <n v="86200"/>
    <x v="809"/>
    <n v="89.738979118329468"/>
    <x v="0"/>
    <n v="44.001706484641637"/>
    <n v="1758"/>
    <x v="1"/>
    <s v="USD"/>
    <x v="748"/>
    <n v="1425621600"/>
    <b v="0"/>
    <b v="0"/>
    <s v="technology/web"/>
    <x v="2"/>
    <x v="2"/>
  </r>
  <r>
    <n v="836"/>
    <x v="816"/>
    <x v="835"/>
    <n v="8100"/>
    <x v="810"/>
    <n v="75.135802469135797"/>
    <x v="0"/>
    <n v="64.744680851063833"/>
    <n v="94"/>
    <x v="1"/>
    <s v="USD"/>
    <x v="749"/>
    <n v="1266300000"/>
    <b v="0"/>
    <b v="0"/>
    <s v="music/indie rock"/>
    <x v="1"/>
    <x v="7"/>
  </r>
  <r>
    <n v="837"/>
    <x v="817"/>
    <x v="836"/>
    <n v="17700"/>
    <x v="811"/>
    <n v="852.88135593220341"/>
    <x v="1"/>
    <n v="84.00667779632721"/>
    <n v="1797"/>
    <x v="1"/>
    <s v="USD"/>
    <x v="643"/>
    <n v="1305867600"/>
    <b v="0"/>
    <b v="0"/>
    <s v="music/jazz"/>
    <x v="1"/>
    <x v="17"/>
  </r>
  <r>
    <n v="838"/>
    <x v="818"/>
    <x v="837"/>
    <n v="6400"/>
    <x v="812"/>
    <n v="138.90625"/>
    <x v="1"/>
    <n v="34.061302681992338"/>
    <n v="261"/>
    <x v="1"/>
    <s v="USD"/>
    <x v="750"/>
    <n v="1538802000"/>
    <b v="0"/>
    <b v="0"/>
    <s v="theater/plays"/>
    <x v="3"/>
    <x v="3"/>
  </r>
  <r>
    <n v="839"/>
    <x v="819"/>
    <x v="838"/>
    <n v="7700"/>
    <x v="813"/>
    <n v="190.18181818181819"/>
    <x v="1"/>
    <n v="93.273885350318466"/>
    <n v="157"/>
    <x v="1"/>
    <s v="USD"/>
    <x v="751"/>
    <n v="1398920400"/>
    <b v="0"/>
    <b v="1"/>
    <s v="film &amp; video/documentary"/>
    <x v="4"/>
    <x v="4"/>
  </r>
  <r>
    <n v="840"/>
    <x v="820"/>
    <x v="839"/>
    <n v="116300"/>
    <x v="814"/>
    <n v="100.24333619948409"/>
    <x v="1"/>
    <n v="32.998301726577978"/>
    <n v="3533"/>
    <x v="1"/>
    <s v="USD"/>
    <x v="752"/>
    <n v="1405659600"/>
    <b v="0"/>
    <b v="1"/>
    <s v="theater/plays"/>
    <x v="3"/>
    <x v="3"/>
  </r>
  <r>
    <n v="841"/>
    <x v="821"/>
    <x v="840"/>
    <n v="9100"/>
    <x v="815"/>
    <n v="142.75824175824175"/>
    <x v="1"/>
    <n v="83.812903225806451"/>
    <n v="155"/>
    <x v="1"/>
    <s v="USD"/>
    <x v="753"/>
    <n v="1457244000"/>
    <b v="0"/>
    <b v="0"/>
    <s v="technology/web"/>
    <x v="2"/>
    <x v="2"/>
  </r>
  <r>
    <n v="842"/>
    <x v="822"/>
    <x v="841"/>
    <n v="1500"/>
    <x v="816"/>
    <n v="563.13333333333333"/>
    <x v="1"/>
    <n v="63.992424242424242"/>
    <n v="132"/>
    <x v="6"/>
    <s v="EUR"/>
    <x v="754"/>
    <n v="1529298000"/>
    <b v="0"/>
    <b v="0"/>
    <s v="technology/wearables"/>
    <x v="2"/>
    <x v="8"/>
  </r>
  <r>
    <n v="843"/>
    <x v="823"/>
    <x v="842"/>
    <n v="8800"/>
    <x v="817"/>
    <n v="30.715909090909086"/>
    <x v="0"/>
    <n v="81.909090909090907"/>
    <n v="33"/>
    <x v="1"/>
    <s v="USD"/>
    <x v="755"/>
    <n v="1535778000"/>
    <b v="0"/>
    <b v="0"/>
    <s v="photography/photography books"/>
    <x v="7"/>
    <x v="14"/>
  </r>
  <r>
    <n v="844"/>
    <x v="824"/>
    <x v="843"/>
    <n v="8800"/>
    <x v="818"/>
    <n v="99.39772727272728"/>
    <x v="3"/>
    <n v="93.053191489361708"/>
    <n v="94"/>
    <x v="1"/>
    <s v="USD"/>
    <x v="756"/>
    <n v="1327471200"/>
    <b v="0"/>
    <b v="0"/>
    <s v="film &amp; video/documentary"/>
    <x v="4"/>
    <x v="4"/>
  </r>
  <r>
    <n v="845"/>
    <x v="825"/>
    <x v="844"/>
    <n v="69900"/>
    <x v="819"/>
    <n v="197.54935622317598"/>
    <x v="1"/>
    <n v="101.98449039881831"/>
    <n v="1354"/>
    <x v="4"/>
    <s v="GBP"/>
    <x v="757"/>
    <n v="1529557200"/>
    <b v="0"/>
    <b v="0"/>
    <s v="technology/web"/>
    <x v="2"/>
    <x v="2"/>
  </r>
  <r>
    <n v="846"/>
    <x v="826"/>
    <x v="845"/>
    <n v="1000"/>
    <x v="820"/>
    <n v="508.5"/>
    <x v="1"/>
    <n v="105.9375"/>
    <n v="48"/>
    <x v="1"/>
    <s v="USD"/>
    <x v="758"/>
    <n v="1535259600"/>
    <b v="1"/>
    <b v="1"/>
    <s v="technology/web"/>
    <x v="2"/>
    <x v="2"/>
  </r>
  <r>
    <n v="847"/>
    <x v="827"/>
    <x v="846"/>
    <n v="4700"/>
    <x v="695"/>
    <n v="237.74468085106383"/>
    <x v="1"/>
    <n v="101.58181818181818"/>
    <n v="110"/>
    <x v="1"/>
    <s v="USD"/>
    <x v="759"/>
    <n v="1515564000"/>
    <b v="0"/>
    <b v="0"/>
    <s v="food/food trucks"/>
    <x v="0"/>
    <x v="0"/>
  </r>
  <r>
    <n v="848"/>
    <x v="828"/>
    <x v="847"/>
    <n v="3200"/>
    <x v="821"/>
    <n v="338.46875"/>
    <x v="1"/>
    <n v="62.970930232558139"/>
    <n v="172"/>
    <x v="1"/>
    <s v="USD"/>
    <x v="760"/>
    <n v="1277096400"/>
    <b v="0"/>
    <b v="0"/>
    <s v="film &amp; video/drama"/>
    <x v="4"/>
    <x v="6"/>
  </r>
  <r>
    <n v="849"/>
    <x v="829"/>
    <x v="848"/>
    <n v="6700"/>
    <x v="822"/>
    <n v="133.08955223880596"/>
    <x v="1"/>
    <n v="29.045602605863191"/>
    <n v="307"/>
    <x v="1"/>
    <s v="USD"/>
    <x v="761"/>
    <n v="1329026400"/>
    <b v="0"/>
    <b v="1"/>
    <s v="music/indie rock"/>
    <x v="1"/>
    <x v="7"/>
  </r>
  <r>
    <n v="850"/>
    <x v="830"/>
    <x v="849"/>
    <n v="100"/>
    <x v="99"/>
    <n v="1"/>
    <x v="0"/>
    <n v="1"/>
    <n v="1"/>
    <x v="1"/>
    <s v="USD"/>
    <x v="762"/>
    <n v="1322978400"/>
    <b v="1"/>
    <b v="0"/>
    <s v="music/rock"/>
    <x v="1"/>
    <x v="1"/>
  </r>
  <r>
    <n v="851"/>
    <x v="831"/>
    <x v="850"/>
    <n v="6000"/>
    <x v="823"/>
    <n v="207.79999999999998"/>
    <x v="1"/>
    <n v="77.924999999999997"/>
    <n v="160"/>
    <x v="1"/>
    <s v="USD"/>
    <x v="444"/>
    <n v="1338786000"/>
    <b v="0"/>
    <b v="0"/>
    <s v="music/electric music"/>
    <x v="1"/>
    <x v="5"/>
  </r>
  <r>
    <n v="852"/>
    <x v="832"/>
    <x v="851"/>
    <n v="4900"/>
    <x v="824"/>
    <n v="51.122448979591837"/>
    <x v="0"/>
    <n v="80.806451612903231"/>
    <n v="31"/>
    <x v="1"/>
    <s v="USD"/>
    <x v="763"/>
    <n v="1311656400"/>
    <b v="0"/>
    <b v="1"/>
    <s v="games/video games"/>
    <x v="6"/>
    <x v="11"/>
  </r>
  <r>
    <n v="853"/>
    <x v="833"/>
    <x v="852"/>
    <n v="17100"/>
    <x v="825"/>
    <n v="652.05847953216369"/>
    <x v="1"/>
    <n v="76.006816632583508"/>
    <n v="1467"/>
    <x v="0"/>
    <s v="CAD"/>
    <x v="764"/>
    <n v="1308978000"/>
    <b v="0"/>
    <b v="1"/>
    <s v="music/indie rock"/>
    <x v="1"/>
    <x v="7"/>
  </r>
  <r>
    <n v="854"/>
    <x v="834"/>
    <x v="853"/>
    <n v="171000"/>
    <x v="826"/>
    <n v="113.63099415204678"/>
    <x v="1"/>
    <n v="72.993613824192337"/>
    <n v="2662"/>
    <x v="0"/>
    <s v="CAD"/>
    <x v="765"/>
    <n v="1576389600"/>
    <b v="0"/>
    <b v="0"/>
    <s v="publishing/fiction"/>
    <x v="5"/>
    <x v="13"/>
  </r>
  <r>
    <n v="855"/>
    <x v="835"/>
    <x v="854"/>
    <n v="23400"/>
    <x v="827"/>
    <n v="102.37606837606839"/>
    <x v="1"/>
    <n v="53"/>
    <n v="452"/>
    <x v="2"/>
    <s v="AUD"/>
    <x v="766"/>
    <n v="1311051600"/>
    <b v="0"/>
    <b v="0"/>
    <s v="theater/plays"/>
    <x v="3"/>
    <x v="3"/>
  </r>
  <r>
    <n v="856"/>
    <x v="764"/>
    <x v="855"/>
    <n v="2400"/>
    <x v="828"/>
    <n v="356.58333333333331"/>
    <x v="1"/>
    <n v="54.164556962025316"/>
    <n v="158"/>
    <x v="1"/>
    <s v="USD"/>
    <x v="767"/>
    <n v="1336712400"/>
    <b v="0"/>
    <b v="0"/>
    <s v="food/food trucks"/>
    <x v="0"/>
    <x v="0"/>
  </r>
  <r>
    <n v="857"/>
    <x v="836"/>
    <x v="856"/>
    <n v="5300"/>
    <x v="829"/>
    <n v="139.86792452830187"/>
    <x v="1"/>
    <n v="32.946666666666665"/>
    <n v="225"/>
    <x v="5"/>
    <s v="CHF"/>
    <x v="768"/>
    <n v="1330408800"/>
    <b v="1"/>
    <b v="0"/>
    <s v="film &amp; video/shorts"/>
    <x v="4"/>
    <x v="12"/>
  </r>
  <r>
    <n v="858"/>
    <x v="837"/>
    <x v="857"/>
    <n v="4000"/>
    <x v="830"/>
    <n v="69.45"/>
    <x v="0"/>
    <n v="79.371428571428567"/>
    <n v="35"/>
    <x v="1"/>
    <s v="USD"/>
    <x v="769"/>
    <n v="1524891600"/>
    <b v="1"/>
    <b v="0"/>
    <s v="food/food trucks"/>
    <x v="0"/>
    <x v="0"/>
  </r>
  <r>
    <n v="859"/>
    <x v="838"/>
    <x v="858"/>
    <n v="7300"/>
    <x v="831"/>
    <n v="35.534246575342465"/>
    <x v="0"/>
    <n v="41.174603174603178"/>
    <n v="63"/>
    <x v="1"/>
    <s v="USD"/>
    <x v="770"/>
    <n v="1363669200"/>
    <b v="0"/>
    <b v="1"/>
    <s v="theater/plays"/>
    <x v="3"/>
    <x v="3"/>
  </r>
  <r>
    <n v="860"/>
    <x v="839"/>
    <x v="859"/>
    <n v="2000"/>
    <x v="832"/>
    <n v="251.65"/>
    <x v="1"/>
    <n v="77.430769230769229"/>
    <n v="65"/>
    <x v="1"/>
    <s v="USD"/>
    <x v="771"/>
    <n v="1551420000"/>
    <b v="0"/>
    <b v="1"/>
    <s v="technology/wearables"/>
    <x v="2"/>
    <x v="8"/>
  </r>
  <r>
    <n v="861"/>
    <x v="840"/>
    <x v="860"/>
    <n v="8800"/>
    <x v="833"/>
    <n v="105.87500000000001"/>
    <x v="1"/>
    <n v="57.159509202453989"/>
    <n v="163"/>
    <x v="1"/>
    <s v="USD"/>
    <x v="772"/>
    <n v="1269838800"/>
    <b v="0"/>
    <b v="0"/>
    <s v="theater/plays"/>
    <x v="3"/>
    <x v="3"/>
  </r>
  <r>
    <n v="862"/>
    <x v="841"/>
    <x v="861"/>
    <n v="3500"/>
    <x v="834"/>
    <n v="187.42857142857144"/>
    <x v="1"/>
    <n v="77.17647058823529"/>
    <n v="85"/>
    <x v="1"/>
    <s v="USD"/>
    <x v="773"/>
    <n v="1312520400"/>
    <b v="0"/>
    <b v="0"/>
    <s v="theater/plays"/>
    <x v="3"/>
    <x v="3"/>
  </r>
  <r>
    <n v="863"/>
    <x v="842"/>
    <x v="862"/>
    <n v="1400"/>
    <x v="835"/>
    <n v="386.78571428571428"/>
    <x v="1"/>
    <n v="24.953917050691246"/>
    <n v="217"/>
    <x v="1"/>
    <s v="USD"/>
    <x v="774"/>
    <n v="1436504400"/>
    <b v="0"/>
    <b v="1"/>
    <s v="film &amp; video/television"/>
    <x v="4"/>
    <x v="19"/>
  </r>
  <r>
    <n v="864"/>
    <x v="843"/>
    <x v="863"/>
    <n v="4200"/>
    <x v="836"/>
    <n v="347.07142857142856"/>
    <x v="1"/>
    <n v="97.18"/>
    <n v="150"/>
    <x v="1"/>
    <s v="USD"/>
    <x v="775"/>
    <n v="1472014800"/>
    <b v="0"/>
    <b v="0"/>
    <s v="film &amp; video/shorts"/>
    <x v="4"/>
    <x v="12"/>
  </r>
  <r>
    <n v="865"/>
    <x v="844"/>
    <x v="864"/>
    <n v="81000"/>
    <x v="837"/>
    <n v="185.82098765432099"/>
    <x v="1"/>
    <n v="46.000916870415651"/>
    <n v="3272"/>
    <x v="1"/>
    <s v="USD"/>
    <x v="776"/>
    <n v="1411534800"/>
    <b v="0"/>
    <b v="0"/>
    <s v="theater/plays"/>
    <x v="3"/>
    <x v="3"/>
  </r>
  <r>
    <n v="866"/>
    <x v="845"/>
    <x v="865"/>
    <n v="182800"/>
    <x v="838"/>
    <n v="43.241247264770237"/>
    <x v="3"/>
    <n v="88.023385300668153"/>
    <n v="898"/>
    <x v="1"/>
    <s v="USD"/>
    <x v="777"/>
    <n v="1304917200"/>
    <b v="0"/>
    <b v="0"/>
    <s v="photography/photography books"/>
    <x v="7"/>
    <x v="14"/>
  </r>
  <r>
    <n v="867"/>
    <x v="846"/>
    <x v="866"/>
    <n v="4800"/>
    <x v="839"/>
    <n v="162.4375"/>
    <x v="1"/>
    <n v="25.99"/>
    <n v="300"/>
    <x v="1"/>
    <s v="USD"/>
    <x v="778"/>
    <n v="1539579600"/>
    <b v="0"/>
    <b v="0"/>
    <s v="food/food trucks"/>
    <x v="0"/>
    <x v="0"/>
  </r>
  <r>
    <n v="868"/>
    <x v="847"/>
    <x v="867"/>
    <n v="7000"/>
    <x v="762"/>
    <n v="184.84285714285716"/>
    <x v="1"/>
    <n v="102.69047619047619"/>
    <n v="126"/>
    <x v="1"/>
    <s v="USD"/>
    <x v="779"/>
    <n v="1382504400"/>
    <b v="0"/>
    <b v="0"/>
    <s v="theater/plays"/>
    <x v="3"/>
    <x v="3"/>
  </r>
  <r>
    <n v="869"/>
    <x v="848"/>
    <x v="868"/>
    <n v="161900"/>
    <x v="840"/>
    <n v="23.703520691785052"/>
    <x v="0"/>
    <n v="72.958174904942965"/>
    <n v="526"/>
    <x v="1"/>
    <s v="USD"/>
    <x v="780"/>
    <n v="1278306000"/>
    <b v="0"/>
    <b v="0"/>
    <s v="film &amp; video/drama"/>
    <x v="4"/>
    <x v="6"/>
  </r>
  <r>
    <n v="870"/>
    <x v="849"/>
    <x v="869"/>
    <n v="7700"/>
    <x v="841"/>
    <n v="89.870129870129873"/>
    <x v="0"/>
    <n v="57.190082644628099"/>
    <n v="121"/>
    <x v="1"/>
    <s v="USD"/>
    <x v="335"/>
    <n v="1442552400"/>
    <b v="0"/>
    <b v="0"/>
    <s v="theater/plays"/>
    <x v="3"/>
    <x v="3"/>
  </r>
  <r>
    <n v="871"/>
    <x v="850"/>
    <x v="870"/>
    <n v="71500"/>
    <x v="842"/>
    <n v="272.6041958041958"/>
    <x v="1"/>
    <n v="84.013793103448279"/>
    <n v="2320"/>
    <x v="1"/>
    <s v="USD"/>
    <x v="535"/>
    <n v="1511071200"/>
    <b v="0"/>
    <b v="1"/>
    <s v="theater/plays"/>
    <x v="3"/>
    <x v="3"/>
  </r>
  <r>
    <n v="872"/>
    <x v="851"/>
    <x v="871"/>
    <n v="4700"/>
    <x v="843"/>
    <n v="170.04255319148936"/>
    <x v="1"/>
    <n v="98.666666666666671"/>
    <n v="81"/>
    <x v="2"/>
    <s v="AUD"/>
    <x v="270"/>
    <n v="1536382800"/>
    <b v="0"/>
    <b v="0"/>
    <s v="film &amp; video/science fiction"/>
    <x v="4"/>
    <x v="22"/>
  </r>
  <r>
    <n v="873"/>
    <x v="852"/>
    <x v="872"/>
    <n v="42100"/>
    <x v="844"/>
    <n v="188.28503562945369"/>
    <x v="1"/>
    <n v="42.007419183889773"/>
    <n v="1887"/>
    <x v="1"/>
    <s v="USD"/>
    <x v="781"/>
    <n v="1389592800"/>
    <b v="0"/>
    <b v="0"/>
    <s v="photography/photography books"/>
    <x v="7"/>
    <x v="14"/>
  </r>
  <r>
    <n v="874"/>
    <x v="853"/>
    <x v="873"/>
    <n v="40200"/>
    <x v="845"/>
    <n v="346.93532338308455"/>
    <x v="1"/>
    <n v="32.002753556677376"/>
    <n v="4358"/>
    <x v="1"/>
    <s v="USD"/>
    <x v="782"/>
    <n v="1275282000"/>
    <b v="0"/>
    <b v="1"/>
    <s v="photography/photography books"/>
    <x v="7"/>
    <x v="14"/>
  </r>
  <r>
    <n v="875"/>
    <x v="854"/>
    <x v="874"/>
    <n v="7900"/>
    <x v="846"/>
    <n v="69.177215189873422"/>
    <x v="0"/>
    <n v="81.567164179104481"/>
    <n v="67"/>
    <x v="1"/>
    <s v="USD"/>
    <x v="783"/>
    <n v="1294984800"/>
    <b v="0"/>
    <b v="0"/>
    <s v="music/rock"/>
    <x v="1"/>
    <x v="1"/>
  </r>
  <r>
    <n v="876"/>
    <x v="855"/>
    <x v="875"/>
    <n v="8300"/>
    <x v="847"/>
    <n v="25.433734939759034"/>
    <x v="0"/>
    <n v="37.035087719298247"/>
    <n v="57"/>
    <x v="0"/>
    <s v="CAD"/>
    <x v="784"/>
    <n v="1562043600"/>
    <b v="0"/>
    <b v="0"/>
    <s v="photography/photography books"/>
    <x v="7"/>
    <x v="14"/>
  </r>
  <r>
    <n v="877"/>
    <x v="856"/>
    <x v="876"/>
    <n v="163600"/>
    <x v="848"/>
    <n v="77.400977995110026"/>
    <x v="0"/>
    <n v="103.033360455655"/>
    <n v="1229"/>
    <x v="1"/>
    <s v="USD"/>
    <x v="785"/>
    <n v="1469595600"/>
    <b v="0"/>
    <b v="0"/>
    <s v="food/food trucks"/>
    <x v="0"/>
    <x v="0"/>
  </r>
  <r>
    <n v="878"/>
    <x v="857"/>
    <x v="877"/>
    <n v="2700"/>
    <x v="849"/>
    <n v="37.481481481481481"/>
    <x v="0"/>
    <n v="84.333333333333329"/>
    <n v="12"/>
    <x v="6"/>
    <s v="EUR"/>
    <x v="786"/>
    <n v="1581141600"/>
    <b v="0"/>
    <b v="0"/>
    <s v="music/metal"/>
    <x v="1"/>
    <x v="16"/>
  </r>
  <r>
    <n v="879"/>
    <x v="858"/>
    <x v="878"/>
    <n v="1000"/>
    <x v="675"/>
    <n v="543.79999999999995"/>
    <x v="1"/>
    <n v="102.60377358490567"/>
    <n v="53"/>
    <x v="1"/>
    <s v="USD"/>
    <x v="787"/>
    <n v="1488520800"/>
    <b v="0"/>
    <b v="0"/>
    <s v="publishing/nonfiction"/>
    <x v="5"/>
    <x v="9"/>
  </r>
  <r>
    <n v="880"/>
    <x v="859"/>
    <x v="879"/>
    <n v="84500"/>
    <x v="850"/>
    <n v="228.52189349112427"/>
    <x v="1"/>
    <n v="79.992129246064621"/>
    <n v="2414"/>
    <x v="1"/>
    <s v="USD"/>
    <x v="788"/>
    <n v="1563858000"/>
    <b v="0"/>
    <b v="0"/>
    <s v="music/electric music"/>
    <x v="1"/>
    <x v="5"/>
  </r>
  <r>
    <n v="881"/>
    <x v="860"/>
    <x v="880"/>
    <n v="81300"/>
    <x v="851"/>
    <n v="38.948339483394832"/>
    <x v="0"/>
    <n v="70.055309734513273"/>
    <n v="452"/>
    <x v="1"/>
    <s v="USD"/>
    <x v="330"/>
    <n v="1438923600"/>
    <b v="0"/>
    <b v="1"/>
    <s v="theater/plays"/>
    <x v="3"/>
    <x v="3"/>
  </r>
  <r>
    <n v="882"/>
    <x v="861"/>
    <x v="881"/>
    <n v="800"/>
    <x v="852"/>
    <n v="370"/>
    <x v="1"/>
    <n v="37"/>
    <n v="80"/>
    <x v="1"/>
    <s v="USD"/>
    <x v="789"/>
    <n v="1422165600"/>
    <b v="0"/>
    <b v="0"/>
    <s v="theater/plays"/>
    <x v="3"/>
    <x v="3"/>
  </r>
  <r>
    <n v="883"/>
    <x v="862"/>
    <x v="882"/>
    <n v="3400"/>
    <x v="853"/>
    <n v="237.91176470588232"/>
    <x v="1"/>
    <n v="41.911917098445599"/>
    <n v="193"/>
    <x v="1"/>
    <s v="USD"/>
    <x v="790"/>
    <n v="1277874000"/>
    <b v="0"/>
    <b v="0"/>
    <s v="film &amp; video/shorts"/>
    <x v="4"/>
    <x v="12"/>
  </r>
  <r>
    <n v="884"/>
    <x v="863"/>
    <x v="883"/>
    <n v="170800"/>
    <x v="854"/>
    <n v="64.036299765807954"/>
    <x v="0"/>
    <n v="57.992576882290564"/>
    <n v="1886"/>
    <x v="1"/>
    <s v="USD"/>
    <x v="791"/>
    <n v="1399352400"/>
    <b v="0"/>
    <b v="1"/>
    <s v="theater/plays"/>
    <x v="3"/>
    <x v="3"/>
  </r>
  <r>
    <n v="885"/>
    <x v="864"/>
    <x v="884"/>
    <n v="1800"/>
    <x v="855"/>
    <n v="118.27777777777777"/>
    <x v="1"/>
    <n v="40.942307692307693"/>
    <n v="52"/>
    <x v="1"/>
    <s v="USD"/>
    <x v="792"/>
    <n v="1279083600"/>
    <b v="0"/>
    <b v="0"/>
    <s v="theater/plays"/>
    <x v="3"/>
    <x v="3"/>
  </r>
  <r>
    <n v="886"/>
    <x v="865"/>
    <x v="885"/>
    <n v="150600"/>
    <x v="856"/>
    <n v="84.824037184594957"/>
    <x v="0"/>
    <n v="69.9972602739726"/>
    <n v="1825"/>
    <x v="1"/>
    <s v="USD"/>
    <x v="793"/>
    <n v="1284354000"/>
    <b v="0"/>
    <b v="0"/>
    <s v="music/indie rock"/>
    <x v="1"/>
    <x v="7"/>
  </r>
  <r>
    <n v="887"/>
    <x v="866"/>
    <x v="886"/>
    <n v="7800"/>
    <x v="857"/>
    <n v="29.346153846153843"/>
    <x v="0"/>
    <n v="73.838709677419359"/>
    <n v="31"/>
    <x v="1"/>
    <s v="USD"/>
    <x v="794"/>
    <n v="1441170000"/>
    <b v="0"/>
    <b v="1"/>
    <s v="theater/plays"/>
    <x v="3"/>
    <x v="3"/>
  </r>
  <r>
    <n v="888"/>
    <x v="867"/>
    <x v="887"/>
    <n v="5800"/>
    <x v="858"/>
    <n v="209.89655172413794"/>
    <x v="1"/>
    <n v="41.979310344827589"/>
    <n v="290"/>
    <x v="1"/>
    <s v="USD"/>
    <x v="795"/>
    <n v="1493528400"/>
    <b v="0"/>
    <b v="0"/>
    <s v="theater/plays"/>
    <x v="3"/>
    <x v="3"/>
  </r>
  <r>
    <n v="889"/>
    <x v="868"/>
    <x v="888"/>
    <n v="5600"/>
    <x v="859"/>
    <n v="169.78571428571431"/>
    <x v="1"/>
    <n v="77.93442622950819"/>
    <n v="122"/>
    <x v="1"/>
    <s v="USD"/>
    <x v="796"/>
    <n v="1395205200"/>
    <b v="0"/>
    <b v="1"/>
    <s v="music/electric music"/>
    <x v="1"/>
    <x v="5"/>
  </r>
  <r>
    <n v="890"/>
    <x v="869"/>
    <x v="889"/>
    <n v="134400"/>
    <x v="860"/>
    <n v="115.95907738095239"/>
    <x v="1"/>
    <n v="106.01972789115646"/>
    <n v="1470"/>
    <x v="1"/>
    <s v="USD"/>
    <x v="797"/>
    <n v="1561438800"/>
    <b v="0"/>
    <b v="0"/>
    <s v="music/indie rock"/>
    <x v="1"/>
    <x v="7"/>
  </r>
  <r>
    <n v="891"/>
    <x v="870"/>
    <x v="890"/>
    <n v="3000"/>
    <x v="861"/>
    <n v="258.59999999999997"/>
    <x v="1"/>
    <n v="47.018181818181816"/>
    <n v="165"/>
    <x v="0"/>
    <s v="CAD"/>
    <x v="798"/>
    <n v="1326693600"/>
    <b v="0"/>
    <b v="0"/>
    <s v="film &amp; video/documentary"/>
    <x v="4"/>
    <x v="4"/>
  </r>
  <r>
    <n v="892"/>
    <x v="871"/>
    <x v="891"/>
    <n v="6000"/>
    <x v="862"/>
    <n v="230.58333333333331"/>
    <x v="1"/>
    <n v="76.016483516483518"/>
    <n v="182"/>
    <x v="1"/>
    <s v="USD"/>
    <x v="799"/>
    <n v="1277960400"/>
    <b v="0"/>
    <b v="0"/>
    <s v="publishing/translations"/>
    <x v="5"/>
    <x v="18"/>
  </r>
  <r>
    <n v="893"/>
    <x v="872"/>
    <x v="892"/>
    <n v="8400"/>
    <x v="863"/>
    <n v="128.21428571428572"/>
    <x v="1"/>
    <n v="54.120603015075375"/>
    <n v="199"/>
    <x v="6"/>
    <s v="EUR"/>
    <x v="800"/>
    <n v="1434690000"/>
    <b v="0"/>
    <b v="1"/>
    <s v="film &amp; video/documentary"/>
    <x v="4"/>
    <x v="4"/>
  </r>
  <r>
    <n v="894"/>
    <x v="873"/>
    <x v="893"/>
    <n v="1700"/>
    <x v="9"/>
    <n v="188.70588235294116"/>
    <x v="1"/>
    <n v="57.285714285714285"/>
    <n v="56"/>
    <x v="4"/>
    <s v="GBP"/>
    <x v="801"/>
    <n v="1376110800"/>
    <b v="0"/>
    <b v="1"/>
    <s v="film &amp; video/television"/>
    <x v="4"/>
    <x v="19"/>
  </r>
  <r>
    <n v="895"/>
    <x v="874"/>
    <x v="894"/>
    <n v="159800"/>
    <x v="611"/>
    <n v="6.9511889862327907"/>
    <x v="0"/>
    <n v="103.81308411214954"/>
    <n v="107"/>
    <x v="1"/>
    <s v="USD"/>
    <x v="802"/>
    <n v="1518415200"/>
    <b v="0"/>
    <b v="0"/>
    <s v="theater/plays"/>
    <x v="3"/>
    <x v="3"/>
  </r>
  <r>
    <n v="896"/>
    <x v="875"/>
    <x v="895"/>
    <n v="19800"/>
    <x v="864"/>
    <n v="774.43434343434342"/>
    <x v="1"/>
    <n v="105.02602739726028"/>
    <n v="1460"/>
    <x v="2"/>
    <s v="AUD"/>
    <x v="803"/>
    <n v="1310878800"/>
    <b v="0"/>
    <b v="1"/>
    <s v="food/food trucks"/>
    <x v="0"/>
    <x v="0"/>
  </r>
  <r>
    <n v="897"/>
    <x v="876"/>
    <x v="896"/>
    <n v="8800"/>
    <x v="865"/>
    <n v="27.693181818181817"/>
    <x v="0"/>
    <n v="90.259259259259252"/>
    <n v="27"/>
    <x v="1"/>
    <s v="USD"/>
    <x v="212"/>
    <n v="1556600400"/>
    <b v="0"/>
    <b v="0"/>
    <s v="theater/plays"/>
    <x v="3"/>
    <x v="3"/>
  </r>
  <r>
    <n v="898"/>
    <x v="877"/>
    <x v="897"/>
    <n v="179100"/>
    <x v="866"/>
    <n v="52.479620323841424"/>
    <x v="0"/>
    <n v="76.978705978705975"/>
    <n v="1221"/>
    <x v="1"/>
    <s v="USD"/>
    <x v="804"/>
    <n v="1576994400"/>
    <b v="0"/>
    <b v="0"/>
    <s v="film &amp; video/documentary"/>
    <x v="4"/>
    <x v="4"/>
  </r>
  <r>
    <n v="899"/>
    <x v="878"/>
    <x v="898"/>
    <n v="3100"/>
    <x v="867"/>
    <n v="407.09677419354841"/>
    <x v="1"/>
    <n v="102.60162601626017"/>
    <n v="123"/>
    <x v="5"/>
    <s v="CHF"/>
    <x v="805"/>
    <n v="1382677200"/>
    <b v="0"/>
    <b v="0"/>
    <s v="music/jazz"/>
    <x v="1"/>
    <x v="17"/>
  </r>
  <r>
    <n v="900"/>
    <x v="879"/>
    <x v="899"/>
    <n v="100"/>
    <x v="50"/>
    <n v="2"/>
    <x v="0"/>
    <n v="2"/>
    <n v="1"/>
    <x v="1"/>
    <s v="USD"/>
    <x v="806"/>
    <n v="1411189200"/>
    <b v="0"/>
    <b v="1"/>
    <s v="technology/web"/>
    <x v="2"/>
    <x v="2"/>
  </r>
  <r>
    <n v="901"/>
    <x v="880"/>
    <x v="900"/>
    <n v="5600"/>
    <x v="868"/>
    <n v="156.17857142857144"/>
    <x v="1"/>
    <n v="55.0062893081761"/>
    <n v="159"/>
    <x v="1"/>
    <s v="USD"/>
    <x v="807"/>
    <n v="1534654800"/>
    <b v="0"/>
    <b v="1"/>
    <s v="music/rock"/>
    <x v="1"/>
    <x v="1"/>
  </r>
  <r>
    <n v="902"/>
    <x v="881"/>
    <x v="901"/>
    <n v="1400"/>
    <x v="869"/>
    <n v="252.42857142857144"/>
    <x v="1"/>
    <n v="32.127272727272725"/>
    <n v="110"/>
    <x v="1"/>
    <s v="USD"/>
    <x v="722"/>
    <n v="1457762400"/>
    <b v="0"/>
    <b v="0"/>
    <s v="technology/web"/>
    <x v="2"/>
    <x v="2"/>
  </r>
  <r>
    <n v="903"/>
    <x v="882"/>
    <x v="902"/>
    <n v="41000"/>
    <x v="870"/>
    <n v="1.729268292682927"/>
    <x v="2"/>
    <n v="50.642857142857146"/>
    <n v="14"/>
    <x v="1"/>
    <s v="USD"/>
    <x v="477"/>
    <n v="1337490000"/>
    <b v="0"/>
    <b v="1"/>
    <s v="publishing/nonfiction"/>
    <x v="5"/>
    <x v="9"/>
  </r>
  <r>
    <n v="904"/>
    <x v="883"/>
    <x v="903"/>
    <n v="6500"/>
    <x v="871"/>
    <n v="12.230769230769232"/>
    <x v="0"/>
    <n v="49.6875"/>
    <n v="16"/>
    <x v="1"/>
    <s v="USD"/>
    <x v="259"/>
    <n v="1349672400"/>
    <b v="0"/>
    <b v="0"/>
    <s v="publishing/radio &amp; podcasts"/>
    <x v="5"/>
    <x v="15"/>
  </r>
  <r>
    <n v="905"/>
    <x v="884"/>
    <x v="904"/>
    <n v="7900"/>
    <x v="872"/>
    <n v="163.98734177215189"/>
    <x v="1"/>
    <n v="54.894067796610166"/>
    <n v="236"/>
    <x v="1"/>
    <s v="USD"/>
    <x v="9"/>
    <n v="1379826000"/>
    <b v="0"/>
    <b v="0"/>
    <s v="theater/plays"/>
    <x v="3"/>
    <x v="3"/>
  </r>
  <r>
    <n v="906"/>
    <x v="885"/>
    <x v="905"/>
    <n v="5500"/>
    <x v="873"/>
    <n v="162.98181818181817"/>
    <x v="1"/>
    <n v="46.931937172774866"/>
    <n v="191"/>
    <x v="1"/>
    <s v="USD"/>
    <x v="808"/>
    <n v="1497762000"/>
    <b v="1"/>
    <b v="1"/>
    <s v="film &amp; video/documentary"/>
    <x v="4"/>
    <x v="4"/>
  </r>
  <r>
    <n v="907"/>
    <x v="886"/>
    <x v="906"/>
    <n v="9100"/>
    <x v="874"/>
    <n v="20.252747252747252"/>
    <x v="0"/>
    <n v="44.951219512195124"/>
    <n v="41"/>
    <x v="1"/>
    <s v="USD"/>
    <x v="809"/>
    <n v="1304485200"/>
    <b v="0"/>
    <b v="0"/>
    <s v="theater/plays"/>
    <x v="3"/>
    <x v="3"/>
  </r>
  <r>
    <n v="908"/>
    <x v="887"/>
    <x v="907"/>
    <n v="38200"/>
    <x v="875"/>
    <n v="319.24083769633506"/>
    <x v="1"/>
    <n v="30.99898322318251"/>
    <n v="3934"/>
    <x v="1"/>
    <s v="USD"/>
    <x v="444"/>
    <n v="1336885200"/>
    <b v="0"/>
    <b v="0"/>
    <s v="games/video games"/>
    <x v="6"/>
    <x v="11"/>
  </r>
  <r>
    <n v="909"/>
    <x v="888"/>
    <x v="908"/>
    <n v="1800"/>
    <x v="876"/>
    <n v="478.94444444444446"/>
    <x v="1"/>
    <n v="107.7625"/>
    <n v="80"/>
    <x v="0"/>
    <s v="CAD"/>
    <x v="384"/>
    <n v="1530421200"/>
    <b v="0"/>
    <b v="1"/>
    <s v="theater/plays"/>
    <x v="3"/>
    <x v="3"/>
  </r>
  <r>
    <n v="910"/>
    <x v="889"/>
    <x v="909"/>
    <n v="154500"/>
    <x v="877"/>
    <n v="19.556634304207122"/>
    <x v="3"/>
    <n v="102.07770270270271"/>
    <n v="296"/>
    <x v="1"/>
    <s v="USD"/>
    <x v="810"/>
    <n v="1421992800"/>
    <b v="0"/>
    <b v="0"/>
    <s v="theater/plays"/>
    <x v="3"/>
    <x v="3"/>
  </r>
  <r>
    <n v="911"/>
    <x v="890"/>
    <x v="910"/>
    <n v="5800"/>
    <x v="878"/>
    <n v="198.94827586206895"/>
    <x v="1"/>
    <n v="24.976190476190474"/>
    <n v="462"/>
    <x v="1"/>
    <s v="USD"/>
    <x v="811"/>
    <n v="1568178000"/>
    <b v="1"/>
    <b v="0"/>
    <s v="technology/web"/>
    <x v="2"/>
    <x v="2"/>
  </r>
  <r>
    <n v="912"/>
    <x v="891"/>
    <x v="911"/>
    <n v="1800"/>
    <x v="879"/>
    <n v="795"/>
    <x v="1"/>
    <n v="79.944134078212286"/>
    <n v="179"/>
    <x v="1"/>
    <s v="USD"/>
    <x v="812"/>
    <n v="1347944400"/>
    <b v="1"/>
    <b v="0"/>
    <s v="film &amp; video/drama"/>
    <x v="4"/>
    <x v="6"/>
  </r>
  <r>
    <n v="913"/>
    <x v="892"/>
    <x v="912"/>
    <n v="70200"/>
    <x v="880"/>
    <n v="50.621082621082621"/>
    <x v="0"/>
    <n v="67.946462715105156"/>
    <n v="523"/>
    <x v="2"/>
    <s v="AUD"/>
    <x v="813"/>
    <n v="1558760400"/>
    <b v="0"/>
    <b v="0"/>
    <s v="film &amp; video/drama"/>
    <x v="4"/>
    <x v="6"/>
  </r>
  <r>
    <n v="914"/>
    <x v="893"/>
    <x v="913"/>
    <n v="6400"/>
    <x v="881"/>
    <n v="57.4375"/>
    <x v="0"/>
    <n v="26.070921985815602"/>
    <n v="141"/>
    <x v="4"/>
    <s v="GBP"/>
    <x v="814"/>
    <n v="1376629200"/>
    <b v="0"/>
    <b v="0"/>
    <s v="theater/plays"/>
    <x v="3"/>
    <x v="3"/>
  </r>
  <r>
    <n v="915"/>
    <x v="894"/>
    <x v="914"/>
    <n v="125900"/>
    <x v="882"/>
    <n v="155.62827640984909"/>
    <x v="1"/>
    <n v="105.0032154340836"/>
    <n v="1866"/>
    <x v="4"/>
    <s v="GBP"/>
    <x v="80"/>
    <n v="1504760400"/>
    <b v="0"/>
    <b v="0"/>
    <s v="film &amp; video/television"/>
    <x v="4"/>
    <x v="19"/>
  </r>
  <r>
    <n v="916"/>
    <x v="895"/>
    <x v="915"/>
    <n v="3700"/>
    <x v="883"/>
    <n v="36.297297297297298"/>
    <x v="0"/>
    <n v="25.826923076923077"/>
    <n v="52"/>
    <x v="1"/>
    <s v="USD"/>
    <x v="815"/>
    <n v="1419660000"/>
    <b v="0"/>
    <b v="0"/>
    <s v="photography/photography books"/>
    <x v="7"/>
    <x v="14"/>
  </r>
  <r>
    <n v="917"/>
    <x v="896"/>
    <x v="916"/>
    <n v="3600"/>
    <x v="884"/>
    <n v="58.25"/>
    <x v="2"/>
    <n v="77.666666666666671"/>
    <n v="27"/>
    <x v="4"/>
    <s v="GBP"/>
    <x v="816"/>
    <n v="1311310800"/>
    <b v="0"/>
    <b v="1"/>
    <s v="film &amp; video/shorts"/>
    <x v="4"/>
    <x v="12"/>
  </r>
  <r>
    <n v="918"/>
    <x v="897"/>
    <x v="917"/>
    <n v="3800"/>
    <x v="885"/>
    <n v="237.39473684210526"/>
    <x v="1"/>
    <n v="57.82692307692308"/>
    <n v="156"/>
    <x v="5"/>
    <s v="CHF"/>
    <x v="474"/>
    <n v="1344315600"/>
    <b v="0"/>
    <b v="0"/>
    <s v="publishing/radio &amp; podcasts"/>
    <x v="5"/>
    <x v="15"/>
  </r>
  <r>
    <n v="919"/>
    <x v="898"/>
    <x v="918"/>
    <n v="35600"/>
    <x v="886"/>
    <n v="58.75"/>
    <x v="0"/>
    <n v="92.955555555555549"/>
    <n v="225"/>
    <x v="2"/>
    <s v="AUD"/>
    <x v="817"/>
    <n v="1510725600"/>
    <b v="0"/>
    <b v="1"/>
    <s v="theater/plays"/>
    <x v="3"/>
    <x v="3"/>
  </r>
  <r>
    <n v="920"/>
    <x v="899"/>
    <x v="919"/>
    <n v="5300"/>
    <x v="887"/>
    <n v="182.56603773584905"/>
    <x v="1"/>
    <n v="37.945098039215686"/>
    <n v="255"/>
    <x v="1"/>
    <s v="USD"/>
    <x v="818"/>
    <n v="1551247200"/>
    <b v="1"/>
    <b v="0"/>
    <s v="film &amp; video/animation"/>
    <x v="4"/>
    <x v="10"/>
  </r>
  <r>
    <n v="921"/>
    <x v="900"/>
    <x v="920"/>
    <n v="160400"/>
    <x v="888"/>
    <n v="0.75436408977556113"/>
    <x v="0"/>
    <n v="31.842105263157894"/>
    <n v="38"/>
    <x v="1"/>
    <s v="USD"/>
    <x v="819"/>
    <n v="1330236000"/>
    <b v="0"/>
    <b v="0"/>
    <s v="technology/web"/>
    <x v="2"/>
    <x v="2"/>
  </r>
  <r>
    <n v="922"/>
    <x v="901"/>
    <x v="921"/>
    <n v="51400"/>
    <x v="889"/>
    <n v="175.95330739299609"/>
    <x v="1"/>
    <n v="40"/>
    <n v="2261"/>
    <x v="1"/>
    <s v="USD"/>
    <x v="609"/>
    <n v="1545112800"/>
    <b v="0"/>
    <b v="1"/>
    <s v="music/world music"/>
    <x v="1"/>
    <x v="21"/>
  </r>
  <r>
    <n v="923"/>
    <x v="902"/>
    <x v="922"/>
    <n v="1700"/>
    <x v="890"/>
    <n v="237.88235294117646"/>
    <x v="1"/>
    <n v="101.1"/>
    <n v="40"/>
    <x v="1"/>
    <s v="USD"/>
    <x v="547"/>
    <n v="1279170000"/>
    <b v="0"/>
    <b v="0"/>
    <s v="theater/plays"/>
    <x v="3"/>
    <x v="3"/>
  </r>
  <r>
    <n v="924"/>
    <x v="903"/>
    <x v="923"/>
    <n v="39400"/>
    <x v="891"/>
    <n v="488.05076142131981"/>
    <x v="1"/>
    <n v="84.006989951944078"/>
    <n v="2289"/>
    <x v="6"/>
    <s v="EUR"/>
    <x v="820"/>
    <n v="1573452000"/>
    <b v="0"/>
    <b v="0"/>
    <s v="theater/plays"/>
    <x v="3"/>
    <x v="3"/>
  </r>
  <r>
    <n v="925"/>
    <x v="904"/>
    <x v="924"/>
    <n v="3000"/>
    <x v="892"/>
    <n v="224.06666666666669"/>
    <x v="1"/>
    <n v="103.41538461538461"/>
    <n v="65"/>
    <x v="1"/>
    <s v="USD"/>
    <x v="821"/>
    <n v="1507093200"/>
    <b v="0"/>
    <b v="0"/>
    <s v="theater/plays"/>
    <x v="3"/>
    <x v="3"/>
  </r>
  <r>
    <n v="926"/>
    <x v="905"/>
    <x v="925"/>
    <n v="8700"/>
    <x v="893"/>
    <n v="18.126436781609197"/>
    <x v="0"/>
    <n v="105.13333333333334"/>
    <n v="15"/>
    <x v="1"/>
    <s v="USD"/>
    <x v="151"/>
    <n v="1463374800"/>
    <b v="0"/>
    <b v="0"/>
    <s v="food/food trucks"/>
    <x v="0"/>
    <x v="0"/>
  </r>
  <r>
    <n v="927"/>
    <x v="906"/>
    <x v="926"/>
    <n v="7200"/>
    <x v="894"/>
    <n v="45.847222222222221"/>
    <x v="0"/>
    <n v="89.21621621621621"/>
    <n v="37"/>
    <x v="1"/>
    <s v="USD"/>
    <x v="822"/>
    <n v="1344574800"/>
    <b v="0"/>
    <b v="0"/>
    <s v="theater/plays"/>
    <x v="3"/>
    <x v="3"/>
  </r>
  <r>
    <n v="928"/>
    <x v="907"/>
    <x v="927"/>
    <n v="167400"/>
    <x v="895"/>
    <n v="117.31541218637993"/>
    <x v="1"/>
    <n v="51.995234312946785"/>
    <n v="3777"/>
    <x v="6"/>
    <s v="EUR"/>
    <x v="823"/>
    <n v="1389074400"/>
    <b v="0"/>
    <b v="0"/>
    <s v="technology/web"/>
    <x v="2"/>
    <x v="2"/>
  </r>
  <r>
    <n v="929"/>
    <x v="908"/>
    <x v="928"/>
    <n v="5500"/>
    <x v="896"/>
    <n v="217.30909090909088"/>
    <x v="1"/>
    <n v="64.956521739130437"/>
    <n v="184"/>
    <x v="4"/>
    <s v="GBP"/>
    <x v="824"/>
    <n v="1494997200"/>
    <b v="0"/>
    <b v="0"/>
    <s v="theater/plays"/>
    <x v="3"/>
    <x v="3"/>
  </r>
  <r>
    <n v="930"/>
    <x v="909"/>
    <x v="929"/>
    <n v="3500"/>
    <x v="897"/>
    <n v="112.28571428571428"/>
    <x v="1"/>
    <n v="46.235294117647058"/>
    <n v="85"/>
    <x v="1"/>
    <s v="USD"/>
    <x v="825"/>
    <n v="1425448800"/>
    <b v="0"/>
    <b v="1"/>
    <s v="theater/plays"/>
    <x v="3"/>
    <x v="3"/>
  </r>
  <r>
    <n v="931"/>
    <x v="910"/>
    <x v="930"/>
    <n v="7900"/>
    <x v="898"/>
    <n v="72.51898734177216"/>
    <x v="0"/>
    <n v="51.151785714285715"/>
    <n v="112"/>
    <x v="1"/>
    <s v="USD"/>
    <x v="826"/>
    <n v="1404104400"/>
    <b v="0"/>
    <b v="1"/>
    <s v="theater/plays"/>
    <x v="3"/>
    <x v="3"/>
  </r>
  <r>
    <n v="932"/>
    <x v="911"/>
    <x v="931"/>
    <n v="2300"/>
    <x v="899"/>
    <n v="212.30434782608697"/>
    <x v="1"/>
    <n v="33.909722222222221"/>
    <n v="144"/>
    <x v="1"/>
    <s v="USD"/>
    <x v="827"/>
    <n v="1394773200"/>
    <b v="0"/>
    <b v="0"/>
    <s v="music/rock"/>
    <x v="1"/>
    <x v="1"/>
  </r>
  <r>
    <n v="933"/>
    <x v="912"/>
    <x v="932"/>
    <n v="73000"/>
    <x v="900"/>
    <n v="239.74657534246577"/>
    <x v="1"/>
    <n v="92.016298633017882"/>
    <n v="1902"/>
    <x v="1"/>
    <s v="USD"/>
    <x v="828"/>
    <n v="1366520400"/>
    <b v="0"/>
    <b v="0"/>
    <s v="theater/plays"/>
    <x v="3"/>
    <x v="3"/>
  </r>
  <r>
    <n v="934"/>
    <x v="913"/>
    <x v="933"/>
    <n v="6200"/>
    <x v="901"/>
    <n v="181.93548387096774"/>
    <x v="1"/>
    <n v="107.42857142857143"/>
    <n v="105"/>
    <x v="1"/>
    <s v="USD"/>
    <x v="829"/>
    <n v="1456639200"/>
    <b v="0"/>
    <b v="0"/>
    <s v="theater/plays"/>
    <x v="3"/>
    <x v="3"/>
  </r>
  <r>
    <n v="935"/>
    <x v="914"/>
    <x v="934"/>
    <n v="6100"/>
    <x v="902"/>
    <n v="164.13114754098362"/>
    <x v="1"/>
    <n v="75.848484848484844"/>
    <n v="132"/>
    <x v="1"/>
    <s v="USD"/>
    <x v="830"/>
    <n v="1438318800"/>
    <b v="0"/>
    <b v="0"/>
    <s v="theater/plays"/>
    <x v="3"/>
    <x v="3"/>
  </r>
  <r>
    <n v="936"/>
    <x v="591"/>
    <x v="935"/>
    <n v="103200"/>
    <x v="903"/>
    <n v="1.6375968992248062"/>
    <x v="0"/>
    <n v="80.476190476190482"/>
    <n v="21"/>
    <x v="1"/>
    <s v="USD"/>
    <x v="831"/>
    <n v="1564030800"/>
    <b v="1"/>
    <b v="0"/>
    <s v="theater/plays"/>
    <x v="3"/>
    <x v="3"/>
  </r>
  <r>
    <n v="937"/>
    <x v="915"/>
    <x v="936"/>
    <n v="171000"/>
    <x v="904"/>
    <n v="49.64385964912281"/>
    <x v="3"/>
    <n v="86.978483606557376"/>
    <n v="976"/>
    <x v="1"/>
    <s v="USD"/>
    <x v="832"/>
    <n v="1449295200"/>
    <b v="0"/>
    <b v="0"/>
    <s v="film &amp; video/documentary"/>
    <x v="4"/>
    <x v="4"/>
  </r>
  <r>
    <n v="938"/>
    <x v="916"/>
    <x v="937"/>
    <n v="9200"/>
    <x v="905"/>
    <n v="109.70652173913042"/>
    <x v="1"/>
    <n v="105.13541666666667"/>
    <n v="96"/>
    <x v="1"/>
    <s v="USD"/>
    <x v="833"/>
    <n v="1531890000"/>
    <b v="0"/>
    <b v="1"/>
    <s v="publishing/fiction"/>
    <x v="5"/>
    <x v="13"/>
  </r>
  <r>
    <n v="939"/>
    <x v="917"/>
    <x v="938"/>
    <n v="7800"/>
    <x v="906"/>
    <n v="49.217948717948715"/>
    <x v="0"/>
    <n v="57.298507462686565"/>
    <n v="67"/>
    <x v="1"/>
    <s v="USD"/>
    <x v="834"/>
    <n v="1306213200"/>
    <b v="0"/>
    <b v="1"/>
    <s v="games/video games"/>
    <x v="6"/>
    <x v="11"/>
  </r>
  <r>
    <n v="940"/>
    <x v="918"/>
    <x v="939"/>
    <n v="9900"/>
    <x v="907"/>
    <n v="62.232323232323225"/>
    <x v="2"/>
    <n v="93.348484848484844"/>
    <n v="66"/>
    <x v="0"/>
    <s v="CAD"/>
    <x v="835"/>
    <n v="1356242400"/>
    <b v="0"/>
    <b v="0"/>
    <s v="technology/web"/>
    <x v="2"/>
    <x v="2"/>
  </r>
  <r>
    <n v="941"/>
    <x v="919"/>
    <x v="940"/>
    <n v="43000"/>
    <x v="908"/>
    <n v="13.05813953488372"/>
    <x v="0"/>
    <n v="71.987179487179489"/>
    <n v="78"/>
    <x v="1"/>
    <s v="USD"/>
    <x v="836"/>
    <n v="1297576800"/>
    <b v="1"/>
    <b v="0"/>
    <s v="theater/plays"/>
    <x v="3"/>
    <x v="3"/>
  </r>
  <r>
    <n v="942"/>
    <x v="916"/>
    <x v="941"/>
    <n v="9600"/>
    <x v="909"/>
    <n v="64.635416666666671"/>
    <x v="0"/>
    <n v="92.611940298507463"/>
    <n v="67"/>
    <x v="2"/>
    <s v="AUD"/>
    <x v="837"/>
    <n v="1296194400"/>
    <b v="0"/>
    <b v="0"/>
    <s v="theater/plays"/>
    <x v="3"/>
    <x v="3"/>
  </r>
  <r>
    <n v="943"/>
    <x v="920"/>
    <x v="942"/>
    <n v="7500"/>
    <x v="910"/>
    <n v="159.58666666666667"/>
    <x v="1"/>
    <n v="104.99122807017544"/>
    <n v="114"/>
    <x v="1"/>
    <s v="USD"/>
    <x v="219"/>
    <n v="1414558800"/>
    <b v="0"/>
    <b v="0"/>
    <s v="food/food trucks"/>
    <x v="0"/>
    <x v="0"/>
  </r>
  <r>
    <n v="944"/>
    <x v="921"/>
    <x v="943"/>
    <n v="10000"/>
    <x v="911"/>
    <n v="81.42"/>
    <x v="0"/>
    <n v="30.958174904942965"/>
    <n v="263"/>
    <x v="2"/>
    <s v="AUD"/>
    <x v="365"/>
    <n v="1488348000"/>
    <b v="0"/>
    <b v="0"/>
    <s v="photography/photography books"/>
    <x v="7"/>
    <x v="14"/>
  </r>
  <r>
    <n v="945"/>
    <x v="922"/>
    <x v="944"/>
    <n v="172000"/>
    <x v="912"/>
    <n v="32.444767441860463"/>
    <x v="0"/>
    <n v="33.001182732111175"/>
    <n v="1691"/>
    <x v="1"/>
    <s v="USD"/>
    <x v="838"/>
    <n v="1334898000"/>
    <b v="1"/>
    <b v="0"/>
    <s v="photography/photography books"/>
    <x v="7"/>
    <x v="14"/>
  </r>
  <r>
    <n v="946"/>
    <x v="923"/>
    <x v="945"/>
    <n v="153700"/>
    <x v="913"/>
    <n v="9.9141184124918666"/>
    <x v="0"/>
    <n v="84.187845303867405"/>
    <n v="181"/>
    <x v="1"/>
    <s v="USD"/>
    <x v="839"/>
    <n v="1308373200"/>
    <b v="0"/>
    <b v="0"/>
    <s v="theater/plays"/>
    <x v="3"/>
    <x v="3"/>
  </r>
  <r>
    <n v="947"/>
    <x v="924"/>
    <x v="946"/>
    <n v="3600"/>
    <x v="914"/>
    <n v="26.694444444444443"/>
    <x v="0"/>
    <n v="73.92307692307692"/>
    <n v="13"/>
    <x v="1"/>
    <s v="USD"/>
    <x v="840"/>
    <n v="1412312400"/>
    <b v="0"/>
    <b v="0"/>
    <s v="theater/plays"/>
    <x v="3"/>
    <x v="3"/>
  </r>
  <r>
    <n v="948"/>
    <x v="925"/>
    <x v="947"/>
    <n v="9400"/>
    <x v="915"/>
    <n v="62.957446808510639"/>
    <x v="3"/>
    <n v="36.987499999999997"/>
    <n v="160"/>
    <x v="1"/>
    <s v="USD"/>
    <x v="841"/>
    <n v="1419228000"/>
    <b v="1"/>
    <b v="1"/>
    <s v="film &amp; video/documentary"/>
    <x v="4"/>
    <x v="4"/>
  </r>
  <r>
    <n v="949"/>
    <x v="926"/>
    <x v="948"/>
    <n v="5900"/>
    <x v="916"/>
    <n v="161.35593220338984"/>
    <x v="1"/>
    <n v="46.896551724137929"/>
    <n v="203"/>
    <x v="1"/>
    <s v="USD"/>
    <x v="842"/>
    <n v="1430974800"/>
    <b v="0"/>
    <b v="0"/>
    <s v="technology/web"/>
    <x v="2"/>
    <x v="2"/>
  </r>
  <r>
    <n v="950"/>
    <x v="927"/>
    <x v="949"/>
    <n v="100"/>
    <x v="297"/>
    <n v="5"/>
    <x v="0"/>
    <n v="5"/>
    <n v="1"/>
    <x v="1"/>
    <s v="USD"/>
    <x v="843"/>
    <n v="1555822800"/>
    <b v="0"/>
    <b v="1"/>
    <s v="theater/plays"/>
    <x v="3"/>
    <x v="3"/>
  </r>
  <r>
    <n v="951"/>
    <x v="928"/>
    <x v="950"/>
    <n v="14500"/>
    <x v="917"/>
    <n v="1096.9379310344827"/>
    <x v="1"/>
    <n v="102.02437459910199"/>
    <n v="1559"/>
    <x v="1"/>
    <s v="USD"/>
    <x v="844"/>
    <n v="1482818400"/>
    <b v="0"/>
    <b v="1"/>
    <s v="music/rock"/>
    <x v="1"/>
    <x v="1"/>
  </r>
  <r>
    <n v="952"/>
    <x v="929"/>
    <x v="951"/>
    <n v="145500"/>
    <x v="918"/>
    <n v="70.094158075601371"/>
    <x v="3"/>
    <n v="45.007502206531335"/>
    <n v="2266"/>
    <x v="1"/>
    <s v="USD"/>
    <x v="845"/>
    <n v="1471928400"/>
    <b v="0"/>
    <b v="0"/>
    <s v="film &amp; video/documentary"/>
    <x v="4"/>
    <x v="4"/>
  </r>
  <r>
    <n v="953"/>
    <x v="930"/>
    <x v="952"/>
    <n v="3300"/>
    <x v="919"/>
    <n v="60"/>
    <x v="0"/>
    <n v="94.285714285714292"/>
    <n v="21"/>
    <x v="1"/>
    <s v="USD"/>
    <x v="846"/>
    <n v="1453701600"/>
    <b v="0"/>
    <b v="1"/>
    <s v="film &amp; video/science fiction"/>
    <x v="4"/>
    <x v="22"/>
  </r>
  <r>
    <n v="954"/>
    <x v="931"/>
    <x v="953"/>
    <n v="42600"/>
    <x v="920"/>
    <n v="367.0985915492958"/>
    <x v="1"/>
    <n v="101.02325581395348"/>
    <n v="1548"/>
    <x v="2"/>
    <s v="AUD"/>
    <x v="110"/>
    <n v="1350363600"/>
    <b v="0"/>
    <b v="0"/>
    <s v="technology/web"/>
    <x v="2"/>
    <x v="2"/>
  </r>
  <r>
    <n v="955"/>
    <x v="932"/>
    <x v="954"/>
    <n v="700"/>
    <x v="921"/>
    <n v="1109"/>
    <x v="1"/>
    <n v="97.037499999999994"/>
    <n v="80"/>
    <x v="1"/>
    <s v="USD"/>
    <x v="847"/>
    <n v="1353996000"/>
    <b v="0"/>
    <b v="0"/>
    <s v="theater/plays"/>
    <x v="3"/>
    <x v="3"/>
  </r>
  <r>
    <n v="956"/>
    <x v="933"/>
    <x v="955"/>
    <n v="187600"/>
    <x v="922"/>
    <n v="19.028784648187631"/>
    <x v="0"/>
    <n v="43.00963855421687"/>
    <n v="830"/>
    <x v="1"/>
    <s v="USD"/>
    <x v="848"/>
    <n v="1451109600"/>
    <b v="0"/>
    <b v="0"/>
    <s v="film &amp; video/science fiction"/>
    <x v="4"/>
    <x v="22"/>
  </r>
  <r>
    <n v="957"/>
    <x v="934"/>
    <x v="956"/>
    <n v="9800"/>
    <x v="923"/>
    <n v="126.87755102040816"/>
    <x v="1"/>
    <n v="94.916030534351151"/>
    <n v="131"/>
    <x v="1"/>
    <s v="USD"/>
    <x v="849"/>
    <n v="1329631200"/>
    <b v="0"/>
    <b v="0"/>
    <s v="theater/plays"/>
    <x v="3"/>
    <x v="3"/>
  </r>
  <r>
    <n v="958"/>
    <x v="935"/>
    <x v="957"/>
    <n v="1100"/>
    <x v="924"/>
    <n v="734.63636363636363"/>
    <x v="1"/>
    <n v="72.151785714285708"/>
    <n v="112"/>
    <x v="1"/>
    <s v="USD"/>
    <x v="780"/>
    <n v="1278997200"/>
    <b v="0"/>
    <b v="0"/>
    <s v="film &amp; video/animation"/>
    <x v="4"/>
    <x v="10"/>
  </r>
  <r>
    <n v="959"/>
    <x v="936"/>
    <x v="958"/>
    <n v="145000"/>
    <x v="925"/>
    <n v="4.5731034482758623"/>
    <x v="0"/>
    <n v="51.007692307692309"/>
    <n v="130"/>
    <x v="1"/>
    <s v="USD"/>
    <x v="140"/>
    <n v="1280120400"/>
    <b v="0"/>
    <b v="0"/>
    <s v="publishing/translations"/>
    <x v="5"/>
    <x v="18"/>
  </r>
  <r>
    <n v="960"/>
    <x v="937"/>
    <x v="959"/>
    <n v="5500"/>
    <x v="926"/>
    <n v="85.054545454545448"/>
    <x v="0"/>
    <n v="85.054545454545448"/>
    <n v="55"/>
    <x v="1"/>
    <s v="USD"/>
    <x v="850"/>
    <n v="1458104400"/>
    <b v="0"/>
    <b v="0"/>
    <s v="technology/web"/>
    <x v="2"/>
    <x v="2"/>
  </r>
  <r>
    <n v="961"/>
    <x v="938"/>
    <x v="960"/>
    <n v="5700"/>
    <x v="927"/>
    <n v="119.29824561403508"/>
    <x v="1"/>
    <n v="43.87096774193548"/>
    <n v="155"/>
    <x v="1"/>
    <s v="USD"/>
    <x v="851"/>
    <n v="1298268000"/>
    <b v="0"/>
    <b v="0"/>
    <s v="publishing/translations"/>
    <x v="5"/>
    <x v="18"/>
  </r>
  <r>
    <n v="962"/>
    <x v="939"/>
    <x v="961"/>
    <n v="3600"/>
    <x v="928"/>
    <n v="296.02777777777777"/>
    <x v="1"/>
    <n v="40.063909774436091"/>
    <n v="266"/>
    <x v="1"/>
    <s v="USD"/>
    <x v="852"/>
    <n v="1386223200"/>
    <b v="0"/>
    <b v="0"/>
    <s v="food/food trucks"/>
    <x v="0"/>
    <x v="0"/>
  </r>
  <r>
    <n v="963"/>
    <x v="940"/>
    <x v="962"/>
    <n v="5900"/>
    <x v="929"/>
    <n v="84.694915254237287"/>
    <x v="0"/>
    <n v="43.833333333333336"/>
    <n v="114"/>
    <x v="6"/>
    <s v="EUR"/>
    <x v="853"/>
    <n v="1299823200"/>
    <b v="0"/>
    <b v="1"/>
    <s v="photography/photography books"/>
    <x v="7"/>
    <x v="14"/>
  </r>
  <r>
    <n v="964"/>
    <x v="941"/>
    <x v="963"/>
    <n v="3700"/>
    <x v="930"/>
    <n v="355.7837837837838"/>
    <x v="1"/>
    <n v="84.92903225806451"/>
    <n v="155"/>
    <x v="1"/>
    <s v="USD"/>
    <x v="854"/>
    <n v="1431752400"/>
    <b v="0"/>
    <b v="0"/>
    <s v="theater/plays"/>
    <x v="3"/>
    <x v="3"/>
  </r>
  <r>
    <n v="965"/>
    <x v="942"/>
    <x v="964"/>
    <n v="2200"/>
    <x v="931"/>
    <n v="386.40909090909093"/>
    <x v="1"/>
    <n v="41.067632850241544"/>
    <n v="207"/>
    <x v="4"/>
    <s v="GBP"/>
    <x v="67"/>
    <n v="1267855200"/>
    <b v="0"/>
    <b v="0"/>
    <s v="music/rock"/>
    <x v="1"/>
    <x v="1"/>
  </r>
  <r>
    <n v="966"/>
    <x v="411"/>
    <x v="965"/>
    <n v="1700"/>
    <x v="932"/>
    <n v="792.23529411764707"/>
    <x v="1"/>
    <n v="54.971428571428568"/>
    <n v="245"/>
    <x v="1"/>
    <s v="USD"/>
    <x v="855"/>
    <n v="1497675600"/>
    <b v="0"/>
    <b v="0"/>
    <s v="theater/plays"/>
    <x v="3"/>
    <x v="3"/>
  </r>
  <r>
    <n v="967"/>
    <x v="943"/>
    <x v="966"/>
    <n v="88400"/>
    <x v="933"/>
    <n v="137.03393665158373"/>
    <x v="1"/>
    <n v="77.010807374443743"/>
    <n v="1573"/>
    <x v="1"/>
    <s v="USD"/>
    <x v="107"/>
    <n v="1336885200"/>
    <b v="0"/>
    <b v="0"/>
    <s v="music/world music"/>
    <x v="1"/>
    <x v="21"/>
  </r>
  <r>
    <n v="968"/>
    <x v="944"/>
    <x v="967"/>
    <n v="2400"/>
    <x v="934"/>
    <n v="338.20833333333337"/>
    <x v="1"/>
    <n v="71.201754385964918"/>
    <n v="114"/>
    <x v="1"/>
    <s v="USD"/>
    <x v="344"/>
    <n v="1295157600"/>
    <b v="0"/>
    <b v="0"/>
    <s v="food/food trucks"/>
    <x v="0"/>
    <x v="0"/>
  </r>
  <r>
    <n v="969"/>
    <x v="945"/>
    <x v="968"/>
    <n v="7900"/>
    <x v="935"/>
    <n v="108.22784810126582"/>
    <x v="1"/>
    <n v="91.935483870967744"/>
    <n v="93"/>
    <x v="1"/>
    <s v="USD"/>
    <x v="856"/>
    <n v="1577599200"/>
    <b v="0"/>
    <b v="0"/>
    <s v="theater/plays"/>
    <x v="3"/>
    <x v="3"/>
  </r>
  <r>
    <n v="970"/>
    <x v="946"/>
    <x v="969"/>
    <n v="94900"/>
    <x v="936"/>
    <n v="60.757639620653315"/>
    <x v="0"/>
    <n v="97.069023569023571"/>
    <n v="594"/>
    <x v="1"/>
    <s v="USD"/>
    <x v="857"/>
    <n v="1305003600"/>
    <b v="0"/>
    <b v="0"/>
    <s v="theater/plays"/>
    <x v="3"/>
    <x v="3"/>
  </r>
  <r>
    <n v="971"/>
    <x v="947"/>
    <x v="970"/>
    <n v="5100"/>
    <x v="937"/>
    <n v="27.725490196078432"/>
    <x v="0"/>
    <n v="58.916666666666664"/>
    <n v="24"/>
    <x v="1"/>
    <s v="USD"/>
    <x v="858"/>
    <n v="1381726800"/>
    <b v="0"/>
    <b v="0"/>
    <s v="film &amp; video/television"/>
    <x v="4"/>
    <x v="19"/>
  </r>
  <r>
    <n v="972"/>
    <x v="948"/>
    <x v="971"/>
    <n v="42700"/>
    <x v="938"/>
    <n v="228.3934426229508"/>
    <x v="1"/>
    <n v="58.015466983938133"/>
    <n v="1681"/>
    <x v="1"/>
    <s v="USD"/>
    <x v="859"/>
    <n v="1402462800"/>
    <b v="0"/>
    <b v="1"/>
    <s v="technology/web"/>
    <x v="2"/>
    <x v="2"/>
  </r>
  <r>
    <n v="973"/>
    <x v="949"/>
    <x v="972"/>
    <n v="121100"/>
    <x v="939"/>
    <n v="21.615194054500414"/>
    <x v="0"/>
    <n v="103.87301587301587"/>
    <n v="252"/>
    <x v="1"/>
    <s v="USD"/>
    <x v="860"/>
    <n v="1292133600"/>
    <b v="0"/>
    <b v="1"/>
    <s v="theater/plays"/>
    <x v="3"/>
    <x v="3"/>
  </r>
  <r>
    <n v="974"/>
    <x v="950"/>
    <x v="973"/>
    <n v="800"/>
    <x v="940"/>
    <n v="373.875"/>
    <x v="1"/>
    <n v="93.46875"/>
    <n v="32"/>
    <x v="1"/>
    <s v="USD"/>
    <x v="170"/>
    <n v="1368939600"/>
    <b v="0"/>
    <b v="0"/>
    <s v="music/indie rock"/>
    <x v="1"/>
    <x v="7"/>
  </r>
  <r>
    <n v="975"/>
    <x v="951"/>
    <x v="974"/>
    <n v="5400"/>
    <x v="941"/>
    <n v="154.92592592592592"/>
    <x v="1"/>
    <n v="61.970370370370368"/>
    <n v="135"/>
    <x v="1"/>
    <s v="USD"/>
    <x v="861"/>
    <n v="1452146400"/>
    <b v="0"/>
    <b v="1"/>
    <s v="theater/plays"/>
    <x v="3"/>
    <x v="3"/>
  </r>
  <r>
    <n v="976"/>
    <x v="952"/>
    <x v="975"/>
    <n v="4000"/>
    <x v="942"/>
    <n v="322.14999999999998"/>
    <x v="1"/>
    <n v="92.042857142857144"/>
    <n v="140"/>
    <x v="1"/>
    <s v="USD"/>
    <x v="862"/>
    <n v="1296712800"/>
    <b v="0"/>
    <b v="1"/>
    <s v="theater/plays"/>
    <x v="3"/>
    <x v="3"/>
  </r>
  <r>
    <n v="977"/>
    <x v="597"/>
    <x v="976"/>
    <n v="7000"/>
    <x v="943"/>
    <n v="73.957142857142856"/>
    <x v="0"/>
    <n v="77.268656716417908"/>
    <n v="67"/>
    <x v="1"/>
    <s v="USD"/>
    <x v="863"/>
    <n v="1520748000"/>
    <b v="0"/>
    <b v="0"/>
    <s v="food/food trucks"/>
    <x v="0"/>
    <x v="0"/>
  </r>
  <r>
    <n v="978"/>
    <x v="953"/>
    <x v="977"/>
    <n v="1000"/>
    <x v="944"/>
    <n v="864.1"/>
    <x v="1"/>
    <n v="93.923913043478265"/>
    <n v="92"/>
    <x v="1"/>
    <s v="USD"/>
    <x v="864"/>
    <n v="1480831200"/>
    <b v="0"/>
    <b v="0"/>
    <s v="games/video games"/>
    <x v="6"/>
    <x v="11"/>
  </r>
  <r>
    <n v="979"/>
    <x v="954"/>
    <x v="978"/>
    <n v="60200"/>
    <x v="945"/>
    <n v="143.26245847176079"/>
    <x v="1"/>
    <n v="84.969458128078813"/>
    <n v="1015"/>
    <x v="4"/>
    <s v="GBP"/>
    <x v="527"/>
    <n v="1426914000"/>
    <b v="0"/>
    <b v="0"/>
    <s v="theater/plays"/>
    <x v="3"/>
    <x v="3"/>
  </r>
  <r>
    <n v="980"/>
    <x v="955"/>
    <x v="979"/>
    <n v="195200"/>
    <x v="946"/>
    <n v="40.281762295081968"/>
    <x v="0"/>
    <n v="105.97035040431267"/>
    <n v="742"/>
    <x v="1"/>
    <s v="USD"/>
    <x v="865"/>
    <n v="1446616800"/>
    <b v="1"/>
    <b v="0"/>
    <s v="publishing/nonfiction"/>
    <x v="5"/>
    <x v="9"/>
  </r>
  <r>
    <n v="981"/>
    <x v="956"/>
    <x v="980"/>
    <n v="6700"/>
    <x v="947"/>
    <n v="178.22388059701493"/>
    <x v="1"/>
    <n v="36.969040247678016"/>
    <n v="323"/>
    <x v="1"/>
    <s v="USD"/>
    <x v="866"/>
    <n v="1517032800"/>
    <b v="0"/>
    <b v="0"/>
    <s v="technology/web"/>
    <x v="2"/>
    <x v="2"/>
  </r>
  <r>
    <n v="982"/>
    <x v="957"/>
    <x v="981"/>
    <n v="7200"/>
    <x v="948"/>
    <n v="84.930555555555557"/>
    <x v="0"/>
    <n v="81.533333333333331"/>
    <n v="75"/>
    <x v="1"/>
    <s v="USD"/>
    <x v="867"/>
    <n v="1311224400"/>
    <b v="0"/>
    <b v="1"/>
    <s v="film &amp; video/documentary"/>
    <x v="4"/>
    <x v="4"/>
  </r>
  <r>
    <n v="983"/>
    <x v="958"/>
    <x v="982"/>
    <n v="129100"/>
    <x v="949"/>
    <n v="145.93648334624322"/>
    <x v="1"/>
    <n v="80.999140154772135"/>
    <n v="2326"/>
    <x v="1"/>
    <s v="USD"/>
    <x v="868"/>
    <n v="1566190800"/>
    <b v="0"/>
    <b v="0"/>
    <s v="film &amp; video/documentary"/>
    <x v="4"/>
    <x v="4"/>
  </r>
  <r>
    <n v="984"/>
    <x v="959"/>
    <x v="983"/>
    <n v="6500"/>
    <x v="950"/>
    <n v="152.46153846153848"/>
    <x v="1"/>
    <n v="26.010498687664043"/>
    <n v="381"/>
    <x v="1"/>
    <s v="USD"/>
    <x v="105"/>
    <n v="1570165200"/>
    <b v="0"/>
    <b v="0"/>
    <s v="theater/plays"/>
    <x v="3"/>
    <x v="3"/>
  </r>
  <r>
    <n v="985"/>
    <x v="960"/>
    <x v="984"/>
    <n v="170600"/>
    <x v="951"/>
    <n v="67.129542790152414"/>
    <x v="0"/>
    <n v="25.998410896708286"/>
    <n v="4405"/>
    <x v="1"/>
    <s v="USD"/>
    <x v="481"/>
    <n v="1388556000"/>
    <b v="0"/>
    <b v="1"/>
    <s v="music/rock"/>
    <x v="1"/>
    <x v="1"/>
  </r>
  <r>
    <n v="986"/>
    <x v="961"/>
    <x v="985"/>
    <n v="7800"/>
    <x v="952"/>
    <n v="40.307692307692307"/>
    <x v="0"/>
    <n v="34.173913043478258"/>
    <n v="92"/>
    <x v="1"/>
    <s v="USD"/>
    <x v="253"/>
    <n v="1303189200"/>
    <b v="0"/>
    <b v="0"/>
    <s v="music/rock"/>
    <x v="1"/>
    <x v="1"/>
  </r>
  <r>
    <n v="987"/>
    <x v="962"/>
    <x v="986"/>
    <n v="6200"/>
    <x v="953"/>
    <n v="216.79032258064518"/>
    <x v="1"/>
    <n v="28.002083333333335"/>
    <n v="480"/>
    <x v="1"/>
    <s v="USD"/>
    <x v="869"/>
    <n v="1494478800"/>
    <b v="0"/>
    <b v="0"/>
    <s v="film &amp; video/documentary"/>
    <x v="4"/>
    <x v="4"/>
  </r>
  <r>
    <n v="988"/>
    <x v="963"/>
    <x v="987"/>
    <n v="9400"/>
    <x v="802"/>
    <n v="52.117021276595743"/>
    <x v="0"/>
    <n v="76.546875"/>
    <n v="64"/>
    <x v="1"/>
    <s v="USD"/>
    <x v="864"/>
    <n v="1480744800"/>
    <b v="0"/>
    <b v="0"/>
    <s v="publishing/radio &amp; podcasts"/>
    <x v="5"/>
    <x v="15"/>
  </r>
  <r>
    <n v="989"/>
    <x v="964"/>
    <x v="988"/>
    <n v="2400"/>
    <x v="954"/>
    <n v="499.58333333333337"/>
    <x v="1"/>
    <n v="53.053097345132741"/>
    <n v="226"/>
    <x v="1"/>
    <s v="USD"/>
    <x v="843"/>
    <n v="1555822800"/>
    <b v="0"/>
    <b v="0"/>
    <s v="publishing/translations"/>
    <x v="5"/>
    <x v="18"/>
  </r>
  <r>
    <n v="990"/>
    <x v="965"/>
    <x v="989"/>
    <n v="7800"/>
    <x v="955"/>
    <n v="87.679487179487182"/>
    <x v="0"/>
    <n v="106.859375"/>
    <n v="64"/>
    <x v="1"/>
    <s v="USD"/>
    <x v="289"/>
    <n v="1458882000"/>
    <b v="0"/>
    <b v="1"/>
    <s v="film &amp; video/drama"/>
    <x v="4"/>
    <x v="6"/>
  </r>
  <r>
    <n v="991"/>
    <x v="509"/>
    <x v="990"/>
    <n v="9800"/>
    <x v="551"/>
    <n v="113.17346938775511"/>
    <x v="1"/>
    <n v="46.020746887966808"/>
    <n v="241"/>
    <x v="1"/>
    <s v="USD"/>
    <x v="870"/>
    <n v="1411966800"/>
    <b v="0"/>
    <b v="1"/>
    <s v="music/rock"/>
    <x v="1"/>
    <x v="1"/>
  </r>
  <r>
    <n v="992"/>
    <x v="966"/>
    <x v="991"/>
    <n v="3100"/>
    <x v="956"/>
    <n v="426.54838709677421"/>
    <x v="1"/>
    <n v="100.17424242424242"/>
    <n v="132"/>
    <x v="1"/>
    <s v="USD"/>
    <x v="871"/>
    <n v="1526878800"/>
    <b v="0"/>
    <b v="1"/>
    <s v="film &amp; video/drama"/>
    <x v="4"/>
    <x v="6"/>
  </r>
  <r>
    <n v="993"/>
    <x v="967"/>
    <x v="992"/>
    <n v="9800"/>
    <x v="957"/>
    <n v="77.632653061224488"/>
    <x v="3"/>
    <n v="101.44"/>
    <n v="75"/>
    <x v="6"/>
    <s v="EUR"/>
    <x v="872"/>
    <n v="1452405600"/>
    <b v="0"/>
    <b v="1"/>
    <s v="photography/photography books"/>
    <x v="7"/>
    <x v="14"/>
  </r>
  <r>
    <n v="994"/>
    <x v="968"/>
    <x v="993"/>
    <n v="141100"/>
    <x v="958"/>
    <n v="52.496810772501767"/>
    <x v="0"/>
    <n v="87.972684085510693"/>
    <n v="842"/>
    <x v="1"/>
    <s v="USD"/>
    <x v="873"/>
    <n v="1414040400"/>
    <b v="0"/>
    <b v="1"/>
    <s v="publishing/translations"/>
    <x v="5"/>
    <x v="18"/>
  </r>
  <r>
    <n v="995"/>
    <x v="969"/>
    <x v="994"/>
    <n v="97300"/>
    <x v="959"/>
    <n v="157.46762589928059"/>
    <x v="1"/>
    <n v="74.995594713656388"/>
    <n v="2043"/>
    <x v="1"/>
    <s v="USD"/>
    <x v="874"/>
    <n v="1543816800"/>
    <b v="0"/>
    <b v="1"/>
    <s v="food/food trucks"/>
    <x v="0"/>
    <x v="0"/>
  </r>
  <r>
    <n v="996"/>
    <x v="970"/>
    <x v="995"/>
    <n v="6600"/>
    <x v="960"/>
    <n v="72.939393939393938"/>
    <x v="0"/>
    <n v="42.982142857142854"/>
    <n v="112"/>
    <x v="1"/>
    <s v="USD"/>
    <x v="875"/>
    <n v="1359698400"/>
    <b v="0"/>
    <b v="0"/>
    <s v="theater/plays"/>
    <x v="3"/>
    <x v="3"/>
  </r>
  <r>
    <n v="997"/>
    <x v="971"/>
    <x v="996"/>
    <n v="7600"/>
    <x v="961"/>
    <n v="60.565789473684205"/>
    <x v="3"/>
    <n v="33.115107913669064"/>
    <n v="139"/>
    <x v="6"/>
    <s v="EUR"/>
    <x v="876"/>
    <n v="1390629600"/>
    <b v="0"/>
    <b v="0"/>
    <s v="theater/plays"/>
    <x v="3"/>
    <x v="3"/>
  </r>
  <r>
    <n v="998"/>
    <x v="972"/>
    <x v="997"/>
    <n v="66600"/>
    <x v="962"/>
    <n v="56.791291291291287"/>
    <x v="0"/>
    <n v="101.13101604278074"/>
    <n v="374"/>
    <x v="1"/>
    <s v="USD"/>
    <x v="877"/>
    <n v="1267077600"/>
    <b v="0"/>
    <b v="1"/>
    <s v="music/indie rock"/>
    <x v="1"/>
    <x v="7"/>
  </r>
  <r>
    <n v="999"/>
    <x v="973"/>
    <x v="998"/>
    <n v="111100"/>
    <x v="963"/>
    <n v="56.542754275427541"/>
    <x v="3"/>
    <n v="55.98841354723708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e v="#DIV/0!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D6E93-9C3A-475F-BCEF-49F0A0058A3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axis="axisRow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2">
    <field x="16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D38DF-CFA4-48DA-A9D1-C877BBF401C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axis="axisRow"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2">
    <field x="17"/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AF4D0-095D-43EF-B2F2-E2E4E73F8D8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zoomScale="92" workbookViewId="0">
      <selection activeCell="C1" sqref="C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8984375" customWidth="1"/>
    <col min="8" max="8" width="15.8984375" customWidth="1"/>
    <col min="9" max="9" width="13" bestFit="1" customWidth="1"/>
    <col min="12" max="12" width="13.59765625" customWidth="1"/>
    <col min="13" max="13" width="11.19921875" bestFit="1" customWidth="1"/>
    <col min="16" max="16" width="28" bestFit="1" customWidth="1"/>
    <col min="17" max="17" width="16" customWidth="1"/>
    <col min="18" max="18" width="15.796875" customWidth="1"/>
    <col min="19" max="19" width="16.59765625" customWidth="1"/>
  </cols>
  <sheetData>
    <row r="1" spans="1:20" s="1" customFormat="1" ht="31.2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2" t="s">
        <v>2071</v>
      </c>
      <c r="T1" s="2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 t="e">
        <f>E2/I2</f>
        <v>#DIV/0!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_xlfn.TEXTBEFORE(P2, "/")</f>
        <v>food</v>
      </c>
      <c r="R2" t="str">
        <f>_xlfn.TEXTAFTER(P2, "/")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 s="5">
        <f t="shared" ref="H3:H66" si="1">E3/I3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_xlfn.TEXTBEFORE(P3, "/")</f>
        <v>music</v>
      </c>
      <c r="R3" t="str">
        <f t="shared" ref="R3:R66" si="2">_xlfn.TEXTAFTER(P3, "/")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 s="5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ref="Q4:Q67" si="5">_xlfn.TEXTBEFORE(P4, "/")</f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 s="5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5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 s="5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5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 s="5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5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 s="5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5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 s="5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5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 s="5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5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 s="5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5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 s="5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5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 s="5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5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 s="5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5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 s="5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5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 s="5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5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 s="5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5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 s="5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5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 s="5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5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 s="5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5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 s="5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5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 s="5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5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 s="5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5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 s="5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5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 s="5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5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 s="5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5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 s="5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5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 s="5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5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 s="5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5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 s="5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5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 s="5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5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 s="5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5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 s="5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5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 s="5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5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 s="5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5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 s="5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5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 s="5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5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 s="5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5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 s="5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5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 s="5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5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 s="5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5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 s="5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5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 s="5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5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 s="5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5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 s="5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5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 s="5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5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 s="5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5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 s="5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5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 s="5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5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 s="5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5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 s="5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5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 s="5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5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 s="5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5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 s="5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5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 s="5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5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 s="5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5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 s="5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5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 s="5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5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 s="5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5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 s="5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5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 s="5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5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 s="5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5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 s="5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5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 s="5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5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 s="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5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 s="5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5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 s="5">
        <f t="shared" ref="H67:H130" si="7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5"/>
        <v>theater</v>
      </c>
      <c r="R67" t="str">
        <f t="shared" ref="R67:R130" si="8">_xlfn.TEXTAFTER(P67, "/")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 s="5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ref="Q68:Q131" si="11">_xlfn.TEXTBEFORE(P68, "/")</f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 s="5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1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 s="5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1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 s="5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1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 s="5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1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 s="5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1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 s="5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1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 s="5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1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 s="5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1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 s="5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1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 s="5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1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 s="5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1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 s="5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1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 s="5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1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 s="5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1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 s="5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1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 s="5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1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 s="5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1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 s="5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1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 s="5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1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 s="5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1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 s="5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1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 s="5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1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 s="5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1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 s="5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1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 s="5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1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 s="5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1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 s="5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1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 s="5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1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 s="5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1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 s="5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1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 s="5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1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 s="5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1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 s="5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1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 s="5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1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 s="5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1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 s="5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1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 s="5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1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 s="5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1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 s="5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1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 s="5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1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 s="5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1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 s="5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1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 s="5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1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 s="5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1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 s="5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1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 s="5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1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 s="5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1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 s="5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1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 s="5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1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 s="5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1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 s="5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1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 s="5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1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 s="5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1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 s="5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1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 s="5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1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 s="5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1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 s="5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1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 s="5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1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 s="5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1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 s="5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1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 s="5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1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 s="5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1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 s="5">
        <f t="shared" ref="H131:H194" si="13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1"/>
        <v>food</v>
      </c>
      <c r="R131" t="str">
        <f t="shared" ref="R131:R194" si="14">_xlfn.TEXTAFTER(P131, "/")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 s="5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ref="Q132:Q195" si="17">_xlfn.TEXTBEFORE(P132, "/")</f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 s="5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7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 s="5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7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 s="5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7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 s="5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7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 s="5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7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 s="5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7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 s="5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7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 s="5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7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 s="5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7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 s="5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7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 s="5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7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 s="5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7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 s="5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7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 s="5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7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 s="5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7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 s="5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7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 s="5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7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 s="5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7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 s="5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7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 s="5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7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 s="5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7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 s="5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7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 s="5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7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 s="5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7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 s="5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7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 s="5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7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 s="5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7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 s="5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7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 s="5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7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 s="5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7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 s="5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7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 s="5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7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 s="5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7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 s="5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7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 s="5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7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 s="5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7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 s="5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7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 s="5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7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 s="5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7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 s="5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7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 s="5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7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 s="5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7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 s="5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7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 s="5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7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 s="5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7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 s="5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7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 s="5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7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 s="5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7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 s="5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7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 s="5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7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 s="5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7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 s="5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7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 s="5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7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 s="5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7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 s="5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7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 s="5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7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 s="5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7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 s="5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7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 s="5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7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 s="5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7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 s="5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7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 s="5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7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 s="5">
        <f t="shared" ref="H195:H258" si="19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7"/>
        <v>music</v>
      </c>
      <c r="R195" t="str">
        <f t="shared" ref="R195:R258" si="20">_xlfn.TEXTAFTER(P195, "/")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 s="5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ref="Q196:Q259" si="23">_xlfn.TEXTBEFORE(P196, "/")</f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 s="5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3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 s="5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3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 s="5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3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 s="5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3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 s="5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3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 s="5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3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 s="5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3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 s="5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3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 s="5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3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 s="5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3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 s="5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3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 s="5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3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 s="5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3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 s="5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3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 s="5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3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 s="5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3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 s="5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3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 s="5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3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 s="5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3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 s="5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3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 s="5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3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 s="5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3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 s="5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3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 s="5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3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 s="5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3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 s="5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3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 s="5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3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 s="5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3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 s="5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3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 s="5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3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 s="5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3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 s="5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3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 s="5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3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 s="5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3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 s="5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3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 s="5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3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 s="5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3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 s="5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3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 s="5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3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 s="5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3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 s="5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3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 s="5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3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 s="5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3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 s="5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3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 s="5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3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 s="5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3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 s="5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3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 s="5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3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 s="5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3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 s="5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3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 s="5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3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 s="5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3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 s="5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3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 s="5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3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 s="5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3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 s="5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3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 s="5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3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 s="5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3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 s="5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3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 s="5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3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 s="5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3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 s="5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3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 s="5">
        <f t="shared" ref="H259:H322" si="25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3"/>
        <v>theater</v>
      </c>
      <c r="R259" t="str">
        <f t="shared" ref="R259:R322" si="26">_xlfn.TEXTAFTER(P259, "/")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 s="5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ref="Q260:Q323" si="29">_xlfn.TEXTBEFORE(P260, "/")</f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 s="5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9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 s="5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9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 s="5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9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 s="5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9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 s="5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9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 s="5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9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 s="5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9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 s="5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9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 s="5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9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 s="5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9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 s="5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9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 s="5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9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 s="5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9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 s="5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9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 s="5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9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 s="5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9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 s="5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9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 s="5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9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 s="5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9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 s="5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9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 s="5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9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 s="5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9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 s="5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9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 s="5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9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 s="5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9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 s="5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9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 s="5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9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 s="5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9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 s="5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9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 s="5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9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 s="5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9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 s="5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9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 s="5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9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 s="5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9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 s="5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9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 s="5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9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 s="5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9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 s="5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9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 s="5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9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 s="5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9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 s="5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9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 s="5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9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 s="5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9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 s="5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9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 s="5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9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 s="5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9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 s="5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9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 s="5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9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 s="5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9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 s="5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9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 s="5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9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 s="5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9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 s="5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9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 s="5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9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 s="5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9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 s="5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9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 s="5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9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 s="5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9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 s="5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9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 s="5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9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 s="5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9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 s="5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9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 s="5">
        <f t="shared" ref="H323:H386" si="31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29"/>
        <v>film &amp; video</v>
      </c>
      <c r="R323" t="str">
        <f t="shared" ref="R323:R386" si="32">_xlfn.TEXTAFTER(P323, "/")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 s="5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ref="Q324:Q387" si="35">_xlfn.TEXTBEFORE(P324, "/")</f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 s="5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5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 s="5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5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 s="5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5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 s="5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5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 s="5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5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 s="5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5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 s="5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5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 s="5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5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 s="5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5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 s="5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5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 s="5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5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 s="5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5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 s="5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5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 s="5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5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 s="5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5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 s="5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5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 s="5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5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 s="5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5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 s="5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5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 s="5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5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 s="5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5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 s="5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5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 s="5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5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 s="5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5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 s="5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5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 s="5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5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 s="5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5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 s="5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5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 s="5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5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 s="5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5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 s="5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5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 s="5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5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 s="5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5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 s="5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5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 s="5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5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 s="5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5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 s="5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5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 s="5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5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 s="5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5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 s="5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5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 s="5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5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 s="5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5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 s="5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5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 s="5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5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 s="5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5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 s="5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5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 s="5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5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 s="5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5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 s="5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5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 s="5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5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 s="5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5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 s="5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5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 s="5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5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 s="5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5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 s="5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5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 s="5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5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 s="5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5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 s="5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5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 s="5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5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 s="5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5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 s="5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5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 s="5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5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 s="5">
        <f t="shared" ref="H387:H450" si="37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5"/>
        <v>publishing</v>
      </c>
      <c r="R387" t="str">
        <f t="shared" ref="R387:R450" si="38">_xlfn.TEXTAFTER(P387, "/")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 s="5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ref="Q388:Q451" si="41">_xlfn.TEXTBEFORE(P388, "/")</f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 s="5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1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 s="5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1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 s="5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1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 s="5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1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 s="5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1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 s="5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1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 s="5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1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 s="5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1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 s="5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1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 s="5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1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 s="5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1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 s="5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1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 s="5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1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 s="5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1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 s="5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1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 s="5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1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 s="5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1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 s="5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1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 s="5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1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 s="5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1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 s="5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1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 s="5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1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 s="5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1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 s="5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1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 s="5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1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 s="5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1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 s="5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1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 s="5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1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 s="5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1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 s="5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1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 s="5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1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 s="5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1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 s="5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1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 s="5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1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 s="5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1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 s="5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1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 s="5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1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 s="5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1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 s="5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1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 s="5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1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 s="5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1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 s="5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1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 s="5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1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 s="5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1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 s="5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1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 s="5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1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 s="5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1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 s="5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1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 s="5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1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 s="5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1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 s="5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1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 s="5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1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 s="5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1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 s="5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1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 s="5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1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 s="5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1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 s="5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1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 s="5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1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 s="5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1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 s="5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1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 s="5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1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 s="5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1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 s="5">
        <f t="shared" ref="H451:H514" si="43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1"/>
        <v>games</v>
      </c>
      <c r="R451" t="str">
        <f t="shared" ref="R451:R514" si="44">_xlfn.TEXTAFTER(P451, "/")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 s="5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ref="Q452:Q515" si="47">_xlfn.TEXTBEFORE(P452, "/")</f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 s="5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7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 s="5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7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 s="5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7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 s="5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7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 s="5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7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 s="5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7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 s="5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7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 s="5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7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 s="5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7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 s="5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7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 s="5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7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 s="5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7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 s="5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7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 s="5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7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 s="5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7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 s="5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7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 s="5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7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 s="5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7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 s="5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7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 s="5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7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 s="5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7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 s="5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7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 s="5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7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 s="5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7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 s="5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7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 s="5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7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 s="5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7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 s="5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7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 s="5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7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 s="5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7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 s="5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7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 s="5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7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 s="5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7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 s="5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7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 s="5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7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 s="5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7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 s="5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7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 s="5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7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 s="5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7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 s="5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7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 s="5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7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 s="5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7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 s="5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7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 s="5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7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 s="5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7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 s="5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7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 s="5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7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 s="5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7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 s="5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7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 s="5" t="e">
        <f t="shared" si="43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7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 s="5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7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 s="5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7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 s="5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7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 s="5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7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 s="5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7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 s="5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7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 s="5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7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 s="5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7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 s="5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7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 s="5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7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 s="5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7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 s="5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7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 s="5">
        <f t="shared" ref="H515:H578" si="49"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7"/>
        <v>film &amp; video</v>
      </c>
      <c r="R515" t="str">
        <f t="shared" ref="R515:R578" si="50">_xlfn.TEXTAFTER(P515, "/")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 s="5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ref="Q516:Q579" si="53">_xlfn.TEXTBEFORE(P516, "/")</f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 s="5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3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 s="5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3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 s="5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3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 s="5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3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 s="5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3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 s="5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3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 s="5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3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 s="5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3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 s="5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3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 s="5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3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 s="5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3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 s="5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3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 s="5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3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 s="5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3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 s="5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3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 s="5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3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 s="5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3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 s="5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3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 s="5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3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 s="5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3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 s="5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3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 s="5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3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 s="5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3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 s="5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3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 s="5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3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 s="5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3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 s="5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3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 s="5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3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 s="5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3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 s="5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3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 s="5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3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 s="5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3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 s="5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3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 s="5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3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 s="5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3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 s="5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3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 s="5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3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 s="5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3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 s="5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3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 s="5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3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 s="5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3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 s="5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3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 s="5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3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 s="5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3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 s="5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3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 s="5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3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 s="5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3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 s="5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3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 s="5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3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 s="5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3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 s="5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3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 s="5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3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 s="5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3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 s="5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3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 s="5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3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 s="5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3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 s="5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3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 s="5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3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 s="5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3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 s="5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3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 s="5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3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 s="5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3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 s="5">
        <f t="shared" ref="H579:H642" si="55"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3"/>
        <v>music</v>
      </c>
      <c r="R579" t="str">
        <f t="shared" ref="R579:R642" si="56">_xlfn.TEXTAFTER(P579, "/")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 s="5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ref="Q580:Q643" si="59">_xlfn.TEXTBEFORE(P580, "/")</f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 s="5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9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 s="5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9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 s="5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9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 s="5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9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 s="5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9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 s="5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9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 s="5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9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 s="5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9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 s="5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9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 s="5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9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 s="5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9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 s="5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9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 s="5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9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 s="5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9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 s="5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9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 s="5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9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 s="5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9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 s="5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9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 s="5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9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 s="5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9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 s="5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9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 s="5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9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 s="5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9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 s="5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9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 s="5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9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 s="5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9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 s="5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9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 s="5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9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 s="5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9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 s="5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9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 s="5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9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 s="5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9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 s="5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9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 s="5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9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 s="5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9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 s="5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9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 s="5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9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 s="5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9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 s="5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9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 s="5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9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 s="5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9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 s="5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9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 s="5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9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 s="5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9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 s="5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9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 s="5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9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 s="5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9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 s="5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9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 s="5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9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 s="5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9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 s="5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9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 s="5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9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 s="5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9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 s="5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9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 s="5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9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 s="5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9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 s="5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9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 s="5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9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 s="5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9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 s="5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9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 s="5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9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 s="5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9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 s="5">
        <f t="shared" ref="H643:H706" si="61"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59"/>
        <v>theater</v>
      </c>
      <c r="R643" t="str">
        <f t="shared" ref="R643:R706" si="62">_xlfn.TEXTAFTER(P643, "/")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 s="5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ref="Q644:Q707" si="65">_xlfn.TEXTBEFORE(P644, "/")</f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 s="5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5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 s="5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5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 s="5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5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 s="5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5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 s="5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5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 s="5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5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 s="5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5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 s="5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5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 s="5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5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 s="5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5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 s="5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5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 s="5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5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 s="5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5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 s="5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5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 s="5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5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 s="5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5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 s="5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5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 s="5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5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 s="5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5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 s="5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5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 s="5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5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 s="5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5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 s="5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5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 s="5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5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 s="5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5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 s="5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5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 s="5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5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 s="5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5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 s="5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5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 s="5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5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 s="5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5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 s="5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5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 s="5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5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 s="5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5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 s="5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5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 s="5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5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 s="5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5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 s="5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5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 s="5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5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 s="5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5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 s="5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5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 s="5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5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 s="5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5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 s="5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5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 s="5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5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 s="5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5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 s="5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5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 s="5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5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 s="5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5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 s="5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5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 s="5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5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 s="5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5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 s="5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5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 s="5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5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 s="5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5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 s="5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5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 s="5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5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 s="5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5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 s="5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5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 s="5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5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 s="5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5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 s="5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5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 s="5">
        <f t="shared" ref="H707:H770" si="67"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5"/>
        <v>publishing</v>
      </c>
      <c r="R707" t="str">
        <f t="shared" ref="R707:R770" si="68">_xlfn.TEXTAFTER(P707, "/")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 s="5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ref="Q708:Q771" si="71">_xlfn.TEXTBEFORE(P708, "/")</f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 s="5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1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 s="5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1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 s="5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1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 s="5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1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 s="5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1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 s="5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1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 s="5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1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 s="5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1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 s="5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1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 s="5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1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 s="5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1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 s="5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1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 s="5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1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 s="5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1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 s="5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1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 s="5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1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 s="5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1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 s="5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1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 s="5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1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 s="5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1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 s="5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1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 s="5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1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 s="5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1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 s="5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1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 s="5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1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 s="5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1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 s="5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1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 s="5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1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 s="5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1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 s="5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1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 s="5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1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 s="5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1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 s="5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1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 s="5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1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 s="5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1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 s="5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1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 s="5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1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 s="5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1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 s="5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1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 s="5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1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 s="5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1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 s="5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1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 s="5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1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 s="5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1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 s="5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1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 s="5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1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 s="5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1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 s="5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1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 s="5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1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 s="5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1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 s="5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1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 s="5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1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 s="5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1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 s="5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1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 s="5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1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 s="5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1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 s="5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1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 s="5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1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 s="5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1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 s="5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1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 s="5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1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 s="5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1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 s="5">
        <f t="shared" ref="H771:H834" si="73"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1"/>
        <v>games</v>
      </c>
      <c r="R771" t="str">
        <f t="shared" ref="R771:R834" si="74">_xlfn.TEXTAFTER(P771, "/")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 s="5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ref="Q772:Q835" si="77">_xlfn.TEXTBEFORE(P772, "/")</f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 s="5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7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 s="5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7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 s="5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7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 s="5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7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 s="5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7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 s="5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7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 s="5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7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 s="5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7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 s="5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7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 s="5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7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 s="5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7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 s="5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7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 s="5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7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 s="5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7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 s="5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7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 s="5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7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 s="5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7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 s="5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7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 s="5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7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 s="5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7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 s="5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7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 s="5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7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 s="5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7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 s="5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7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 s="5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7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 s="5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7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 s="5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7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 s="5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7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 s="5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7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 s="5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7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 s="5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7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 s="5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7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 s="5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7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 s="5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7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 s="5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7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 s="5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7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 s="5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7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 s="5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7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 s="5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7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 s="5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7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 s="5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7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 s="5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7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 s="5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7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 s="5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7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 s="5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7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 s="5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7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 s="5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7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 s="5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7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 s="5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7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 s="5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7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 s="5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7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 s="5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7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 s="5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7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 s="5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7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 s="5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7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 s="5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7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 s="5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7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 s="5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7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 s="5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7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 s="5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7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 s="5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7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 s="5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7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 s="5">
        <f t="shared" ref="H835:H898" si="79"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7"/>
        <v>publishing</v>
      </c>
      <c r="R835" t="str">
        <f t="shared" ref="R835:R898" si="80">_xlfn.TEXTAFTER(P835, "/")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 s="5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ref="Q836:Q899" si="83">_xlfn.TEXTBEFORE(P836, "/")</f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 s="5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3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 s="5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3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 s="5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3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 s="5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3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 s="5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3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 s="5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3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 s="5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3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 s="5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3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 s="5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3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 s="5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3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 s="5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3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 s="5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3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 s="5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3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 s="5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3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 s="5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3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 s="5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3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 s="5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3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 s="5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3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 s="5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3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 s="5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3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 s="5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3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 s="5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3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 s="5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3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 s="5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3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 s="5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3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 s="5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3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 s="5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3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 s="5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3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 s="5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3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 s="5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3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 s="5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3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 s="5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3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 s="5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3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 s="5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3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 s="5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3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 s="5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3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 s="5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3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 s="5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3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 s="5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3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 s="5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3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 s="5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3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 s="5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3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 s="5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3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 s="5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3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 s="5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3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 s="5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3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 s="5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3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 s="5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3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 s="5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3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 s="5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3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 s="5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3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 s="5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3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 s="5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3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 s="5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3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 s="5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3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 s="5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3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 s="5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3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 s="5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3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 s="5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3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 s="5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3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 s="5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3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 s="5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3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 s="5">
        <f t="shared" ref="H899:H962" si="85"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3"/>
        <v>theater</v>
      </c>
      <c r="R899" t="str">
        <f t="shared" ref="R899:R962" si="86">_xlfn.TEXTAFTER(P899, "/")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 s="5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ref="Q900:Q963" si="89">_xlfn.TEXTBEFORE(P900, "/")</f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 s="5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9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 s="5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9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 s="5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9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 s="5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9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 s="5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9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 s="5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9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 s="5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9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 s="5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9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 s="5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9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 s="5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9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 s="5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9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 s="5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9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 s="5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9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 s="5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9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 s="5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9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 s="5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9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 s="5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9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 s="5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9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 s="5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9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 s="5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9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 s="5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9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 s="5">
        <f>E922/I922</f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9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 s="5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9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 s="5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9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 s="5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9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 s="5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9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 s="5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9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 s="5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9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 s="5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9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 s="5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9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 s="5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9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 s="5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9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 s="5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9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 s="5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9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 s="5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9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 s="5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9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 s="5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9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 s="5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9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 s="5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9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 s="5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9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 s="5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9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 s="5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9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 s="5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9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 s="5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9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 s="5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9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 s="5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9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 s="5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9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 s="5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9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 s="5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9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 s="5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9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 s="5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9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 s="5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9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 s="5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9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 s="5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9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 s="5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9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 s="5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9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 s="5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9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 s="5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9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 s="5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9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 s="5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9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 s="5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9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 s="5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9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 s="5">
        <f t="shared" ref="H963:H1001" si="91"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89"/>
        <v>publishing</v>
      </c>
      <c r="R963" t="str">
        <f t="shared" ref="R963:R1001" si="92">_xlfn.TEXTAFTER(P963, "/")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 s="5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ref="Q964:Q1001" si="95">_xlfn.TEXTBEFORE(P964, "/")</f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 s="5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5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 s="5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5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 s="5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5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 s="5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5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 s="5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5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 s="5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5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 s="5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5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 s="5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5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 s="5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5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 s="5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5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 s="5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5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 s="5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5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 s="5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5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 s="5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5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 s="5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5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 s="5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5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 s="5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5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 s="5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5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 s="5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5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 s="5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5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 s="5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5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 s="5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5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 s="5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5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 s="5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5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 s="5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5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 s="5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5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 s="5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5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 s="5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5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 s="5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5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 s="5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5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 s="5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5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 s="5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5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 s="5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5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 s="5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5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 s="5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5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 s="5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5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 s="5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5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2:F1001">
    <cfRule type="colorScale" priority="2">
      <colorScale>
        <cfvo type="num" val="0"/>
        <cfvo type="num" val="100"/>
        <cfvo type="num" val="200"/>
        <color rgb="FFC00000"/>
        <color rgb="FF00B050"/>
        <color theme="4" tint="-0.249977111117893"/>
      </colorScale>
    </cfRule>
    <cfRule type="colorScale" priority="3">
      <colorScale>
        <cfvo type="min"/>
        <cfvo type="percentile" val="50"/>
        <cfvo type="max"/>
        <color rgb="FFC00000"/>
        <color rgb="FF00B050"/>
        <color theme="8" tint="-0.249977111117893"/>
      </colorScale>
    </cfRule>
  </conditionalFormatting>
  <conditionalFormatting sqref="G1:G1048576">
    <cfRule type="cellIs" dxfId="28" priority="4" operator="equal">
      <formula>"canceled"</formula>
    </cfRule>
    <cfRule type="cellIs" dxfId="27" priority="5" operator="equal">
      <formula>"failed"</formula>
    </cfRule>
    <cfRule type="cellIs" dxfId="26" priority="6" operator="equal">
      <formula>"live"</formula>
    </cfRule>
    <cfRule type="cellIs" dxfId="25" priority="7" operator="equal">
      <formula>"successful"</formula>
    </cfRule>
    <cfRule type="cellIs" dxfId="24" priority="8" operator="equal">
      <formula>"failed"</formula>
    </cfRule>
    <cfRule type="cellIs" dxfId="23" priority="9" operator="equal">
      <formula>"failed"</formula>
    </cfRule>
    <cfRule type="cellIs" dxfId="22" priority="10" operator="equal">
      <formula>"successful"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EED9-A973-47B0-8CA1-C9C60B812A75}">
  <sheetPr codeName="Sheet1"/>
  <dimension ref="A2:F15"/>
  <sheetViews>
    <sheetView zoomScaleNormal="100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6" t="s">
        <v>6</v>
      </c>
      <c r="B2" t="s">
        <v>2047</v>
      </c>
    </row>
    <row r="4" spans="1:6" x14ac:dyDescent="0.3">
      <c r="A4" s="6" t="s">
        <v>2046</v>
      </c>
      <c r="B4" s="6" t="s">
        <v>2045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7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7" t="s">
        <v>2040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7" t="s">
        <v>2044</v>
      </c>
      <c r="E9">
        <v>4</v>
      </c>
      <c r="F9">
        <v>4</v>
      </c>
    </row>
    <row r="10" spans="1:6" x14ac:dyDescent="0.3">
      <c r="A10" s="7" t="s">
        <v>2037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7" t="s">
        <v>2043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7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7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7" t="s">
        <v>2036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E98-84D7-481A-A680-76E053CBC1A4}">
  <sheetPr codeName="Sheet2"/>
  <dimension ref="A1:F29"/>
  <sheetViews>
    <sheetView topLeftCell="A5" zoomScaleNormal="100" workbookViewId="0">
      <selection activeCell="F31" sqref="F31"/>
    </sheetView>
  </sheetViews>
  <sheetFormatPr defaultRowHeight="15.6" x14ac:dyDescent="0.3"/>
  <cols>
    <col min="1" max="1" width="19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2047</v>
      </c>
    </row>
    <row r="3" spans="1:6" x14ac:dyDescent="0.3">
      <c r="A3" s="6" t="s">
        <v>2046</v>
      </c>
      <c r="B3" s="6" t="s">
        <v>2045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">
      <c r="A5" s="7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2056</v>
      </c>
      <c r="E6">
        <v>4</v>
      </c>
      <c r="F6">
        <v>4</v>
      </c>
    </row>
    <row r="7" spans="1:6" x14ac:dyDescent="0.3">
      <c r="A7" s="7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2057</v>
      </c>
      <c r="C9">
        <v>8</v>
      </c>
      <c r="E9">
        <v>10</v>
      </c>
      <c r="F9">
        <v>18</v>
      </c>
    </row>
    <row r="10" spans="1:6" x14ac:dyDescent="0.3">
      <c r="A10" s="7" t="s">
        <v>2064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2058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2059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2060</v>
      </c>
      <c r="C14">
        <v>3</v>
      </c>
      <c r="E14">
        <v>4</v>
      </c>
      <c r="F14">
        <v>7</v>
      </c>
    </row>
    <row r="15" spans="1:6" x14ac:dyDescent="0.3">
      <c r="A15" s="7" t="s">
        <v>2054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2065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2063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2070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2066</v>
      </c>
      <c r="C19">
        <v>4</v>
      </c>
      <c r="E19">
        <v>4</v>
      </c>
      <c r="F19">
        <v>8</v>
      </c>
    </row>
    <row r="20" spans="1:6" x14ac:dyDescent="0.3">
      <c r="A20" s="7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2051</v>
      </c>
      <c r="C21">
        <v>9</v>
      </c>
      <c r="E21">
        <v>5</v>
      </c>
      <c r="F21">
        <v>14</v>
      </c>
    </row>
    <row r="22" spans="1:6" x14ac:dyDescent="0.3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2053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2067</v>
      </c>
      <c r="C24">
        <v>7</v>
      </c>
      <c r="E24">
        <v>14</v>
      </c>
      <c r="F24">
        <v>21</v>
      </c>
    </row>
    <row r="25" spans="1:6" x14ac:dyDescent="0.3">
      <c r="A25" s="7" t="s">
        <v>2055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2062</v>
      </c>
      <c r="E28">
        <v>3</v>
      </c>
      <c r="F28">
        <v>3</v>
      </c>
    </row>
    <row r="29" spans="1:6" x14ac:dyDescent="0.3">
      <c r="A29" s="7" t="s">
        <v>2036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0F94-C063-46AA-A9DD-F97A74533E9C}">
  <sheetPr codeName="Sheet3"/>
  <dimension ref="A1:F18"/>
  <sheetViews>
    <sheetView workbookViewId="0">
      <selection activeCell="F23" sqref="F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2085</v>
      </c>
      <c r="B1" t="s">
        <v>2047</v>
      </c>
    </row>
    <row r="2" spans="1:6" x14ac:dyDescent="0.3">
      <c r="A2" s="6" t="s">
        <v>2031</v>
      </c>
      <c r="B2" t="s">
        <v>2047</v>
      </c>
    </row>
    <row r="4" spans="1:6" x14ac:dyDescent="0.3">
      <c r="A4" s="6" t="s">
        <v>2046</v>
      </c>
      <c r="B4" s="6" t="s">
        <v>2045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">
      <c r="A6" s="7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">
      <c r="A7" s="7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">
      <c r="A8" s="7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">
      <c r="A9" s="7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">
      <c r="A10" s="7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">
      <c r="A11" s="7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">
      <c r="A12" s="7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">
      <c r="A13" s="7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">
      <c r="A14" s="7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">
      <c r="A15" s="7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">
      <c r="A16" s="7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">
      <c r="A17" s="7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">
      <c r="A18" s="7" t="s">
        <v>2036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F94C-606A-4DFF-9C52-C5D89DD0DCA3}">
  <sheetPr codeName="Sheet5"/>
  <dimension ref="A1:H13"/>
  <sheetViews>
    <sheetView tabSelected="1" topLeftCell="C1" workbookViewId="0">
      <selection activeCell="B2" sqref="B2"/>
    </sheetView>
  </sheetViews>
  <sheetFormatPr defaultRowHeight="15.6" x14ac:dyDescent="0.3"/>
  <cols>
    <col min="1" max="1" width="14.69921875" customWidth="1"/>
    <col min="2" max="2" width="12.59765625" customWidth="1"/>
    <col min="3" max="3" width="13.09765625" customWidth="1"/>
    <col min="6" max="6" width="12" customWidth="1"/>
    <col min="7" max="7" width="10.3984375" customWidth="1"/>
    <col min="8" max="8" width="11.19921875" customWidth="1"/>
  </cols>
  <sheetData>
    <row r="1" spans="1:8" ht="46.8" x14ac:dyDescent="0.3">
      <c r="A1" t="s">
        <v>2086</v>
      </c>
      <c r="B1" s="10" t="s">
        <v>2087</v>
      </c>
      <c r="C1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COUNTIFS(Crowdfunding!$D$2:$D$1001, "&lt;1000",Crowdfunding!$G$2:$G$1001, "=successful")</f>
        <v>30</v>
      </c>
      <c r="C2">
        <f>COUNTIFS(Crowdfunding!$D$2:$D$1001, "&lt;1000",Crowdfunding!$G$2:$G$1001, "=failed")</f>
        <v>20</v>
      </c>
      <c r="D2">
        <f>COUNTIFS(Crowdfunding!$D$2:$D$1001, "&lt;1000",Crowdfunding!$G$2:$G$1001, "=canceled")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COUNTIFS(Crowdfunding!$D$2:$D$1001,"&gt;=1000", Crowdfunding!$D$2:$D$1001, "&lt;=4999",Crowdfunding!$G$2:$G$1001, "=successful")</f>
        <v>191</v>
      </c>
      <c r="C3">
        <f>COUNTIFS(Crowdfunding!$D$2:$D$1001,"&gt;=1000", Crowdfunding!$D$2:$D$1001, "&lt;=4999",Crowdfunding!$G$2:$G$1001, "=failed")</f>
        <v>38</v>
      </c>
      <c r="D3">
        <f>COUNTIFS(Crowdfunding!$D$2:$D$1001,"&gt;=1000", Crowdfunding!$D$2:$D$1001, "&lt;=4999",Crowdfunding!$G$2:$G$1001, "=canceled")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COUNTIFS(Crowdfunding!$D$2:$D$1001,"&gt;=5000", Crowdfunding!$D$2:$D$1001, "&lt;=9999",Crowdfunding!$G$2:$G$1001, "=successful")</f>
        <v>164</v>
      </c>
      <c r="C4">
        <f>COUNTIFS(Crowdfunding!$D$2:$D$1001,"&gt;=5000", Crowdfunding!$D$2:$D$1001, "&lt;=9999",Crowdfunding!$G$2:$G$1001, "=failed")</f>
        <v>126</v>
      </c>
      <c r="D4">
        <f>COUNTIFS(Crowdfunding!$D$2:$D$1001,"&gt;=5000", Crowdfunding!$D$2:$D$1001, "&lt;=9999",Crowdfunding!$G$2:$G$1001, "=canceled")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COUNTIFS(Crowdfunding!$D$2:$D$1001,"&gt;=10000", Crowdfunding!$D$2:$D$1001, "&lt;=14999",Crowdfunding!$G$2:$G$1001, "=successful")</f>
        <v>4</v>
      </c>
      <c r="C5">
        <f>COUNTIFS(Crowdfunding!$D$2:$D$1001,"&gt;=10000", Crowdfunding!$D$2:$D$1001, "&lt;=14999",Crowdfunding!$G$2:$G$1001, "=failed")</f>
        <v>5</v>
      </c>
      <c r="D5">
        <f>COUNTIFS(Crowdfunding!$D$2:$D$1001,"&gt;=10000", Crowdfunding!$D$2:$D$1001, "&lt;=14999",Crowdfunding!$G$2:$G$1001, "=canceled")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COUNTIFS(Crowdfunding!$D$2:$D$1001,"&gt;=15000", Crowdfunding!$D$2:$D$1001, "&lt;=19999",Crowdfunding!$G$2:$G$1001, "=successful")</f>
        <v>10</v>
      </c>
      <c r="C6">
        <f>COUNTIFS(Crowdfunding!$D$2:$D$1001,"&gt;=15000", Crowdfunding!$D$2:$D$1001, "&lt;=19999",Crowdfunding!$G$2:$G$1001, "=failed")</f>
        <v>0</v>
      </c>
      <c r="D6">
        <f>COUNTIFS(Crowdfunding!$D$2:$D$1001,"&gt;=15000", Crowdfunding!$D$2:$D$1001, "&lt;=19999",Crowdfunding!$G$2:$G$1001, 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COUNTIFS(Crowdfunding!$D$2:$D$1001,"&gt;=20000", Crowdfunding!$D$2:$D$1001, "&lt;=24999",Crowdfunding!$G$2:$G$1001, "=successful")</f>
        <v>7</v>
      </c>
      <c r="C7">
        <f>COUNTIFS(Crowdfunding!$D$2:$D$1001,"&gt;=20000", Crowdfunding!$D$2:$D$1001, "&lt;=24999",Crowdfunding!$G$2:$G$1001, "=failed")</f>
        <v>0</v>
      </c>
      <c r="D7">
        <f>COUNTIFS(Crowdfunding!$D$2:$D$1001,"&gt;=20000", Crowdfunding!$D$2:$D$1001, "&lt;=24999",Crowdfunding!$G$2:$G$1001, 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COUNTIFS(Crowdfunding!$D$2:$D$1001,"&gt;=25000", Crowdfunding!$D$2:$D$1001, "&lt;=29999",Crowdfunding!$G$2:$G$1001, "=successful")</f>
        <v>11</v>
      </c>
      <c r="C8">
        <f>COUNTIFS(Crowdfunding!$D$2:$D$1001,"&gt;=25000", Crowdfunding!$D$2:$D$1001, "&lt;=29999",Crowdfunding!$G$2:$G$1001, "=failed")</f>
        <v>3</v>
      </c>
      <c r="D8">
        <f>COUNTIFS(Crowdfunding!$D$2:$D$1001,"&gt;=25000", Crowdfunding!$D$2:$D$1001, "&lt;=29999",Crowdfunding!$G$2:$G$1001, "=canceled")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COUNTIFS(Crowdfunding!$D$2:$D$1001,"&gt;=30000", Crowdfunding!$D$2:$D$1001, "&lt;=34999",Crowdfunding!$G$2:$G$1001, "=successful")</f>
        <v>7</v>
      </c>
      <c r="C9">
        <f>COUNTIFS(Crowdfunding!$D$2:$D$1001,"&gt;=30000", Crowdfunding!$D$2:$D$1001, "&lt;=34999",Crowdfunding!$G$2:$G$1001, "=failed")</f>
        <v>0</v>
      </c>
      <c r="D9">
        <f>COUNTIFS(Crowdfunding!$D$2:$D$1001,"&gt;=30000", Crowdfunding!$D$2:$D$1001, "&lt;=34999",Crowdfunding!$G$2:$G$1001, "=canceled")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COUNTIFS(Crowdfunding!$D$2:$D$1001,"&gt;=35000", Crowdfunding!$D$2:$D$1001, "&lt;=39999",Crowdfunding!$G$2:$G$1001, "=successful")</f>
        <v>8</v>
      </c>
      <c r="C10">
        <f>COUNTIFS(Crowdfunding!$D$2:$D$1001,"&gt;=35000", Crowdfunding!$D$2:$D$1001, "&lt;=39999",Crowdfunding!$G$2:$G$1001, "=failed")</f>
        <v>3</v>
      </c>
      <c r="D10">
        <f>COUNTIFS(Crowdfunding!$D$2:$D$1001,"&gt;=35000", Crowdfunding!$D$2:$D$1001, "&lt;=39999",Crowdfunding!$G$2:$G$1001, "=canceled")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COUNTIFS(Crowdfunding!$D$2:$D$1001,"&gt;=40000", Crowdfunding!$D$2:$D$1001, "&lt;=44999",Crowdfunding!$G$2:$G$1001, "=successful")</f>
        <v>11</v>
      </c>
      <c r="C11">
        <f>COUNTIFS(Crowdfunding!$D$2:$D$1001,"&gt;=40000", Crowdfunding!$D$2:$D$1001, "&lt;=44999",Crowdfunding!$G$2:$G$1001, "=failed")</f>
        <v>3</v>
      </c>
      <c r="D11">
        <f>COUNTIFS(Crowdfunding!$D$2:$D$1001,"&gt;=40000", Crowdfunding!$D$2:$D$1001, "&lt;=44999",Crowdfunding!$G$2:$G$1001, "=canceled")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COUNTIFS(Crowdfunding!$D$2:$D$1001,"&gt;=45000", Crowdfunding!$D$2:$D$1001, "&lt;=49999",Crowdfunding!$G$2:$G$1001, "=successful")</f>
        <v>8</v>
      </c>
      <c r="C12">
        <f>COUNTIFS(Crowdfunding!$D$2:$D$1001,"&gt;=45000", Crowdfunding!$D$2:$D$1001, "&lt;=49999",Crowdfunding!$G$2:$G$1001, "=failed")</f>
        <v>3</v>
      </c>
      <c r="D12">
        <f>COUNTIFS(Crowdfunding!$D$2:$D$1001,"&gt;=45000", Crowdfunding!$D$2:$D$1001, "&lt;=49999",Crowdfunding!$G$2:$G$1001, "=canceled")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31.2" x14ac:dyDescent="0.3">
      <c r="A13" s="10" t="s">
        <v>2105</v>
      </c>
      <c r="B13">
        <f>COUNTIFS(Crowdfunding!$D$2:$D$1001,"&gt;=50000",Crowdfunding!$G$2:$G$1001, "=successful")</f>
        <v>114</v>
      </c>
      <c r="C13">
        <f>COUNTIFS(Crowdfunding!$D$2:$D$1001,"&gt;=50000",Crowdfunding!$G$2:$G$1001, "=failed")</f>
        <v>163</v>
      </c>
      <c r="D13">
        <f>COUNTIFS(Crowdfunding!$D$2:$D$1001,"&gt;=50000",Crowdfunding!$G$2:$G$1001, "=canceled")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54CD-90E6-419F-82DC-67F6D118F6C8}">
  <sheetPr codeName="Sheet6" filterMode="1"/>
  <dimension ref="A1:D1001"/>
  <sheetViews>
    <sheetView workbookViewId="0">
      <selection activeCell="C3" sqref="C3"/>
    </sheetView>
  </sheetViews>
  <sheetFormatPr defaultRowHeight="15.6" x14ac:dyDescent="0.3"/>
  <cols>
    <col min="1" max="1" width="11.796875" bestFit="1" customWidth="1"/>
    <col min="2" max="2" width="16.09765625" customWidth="1"/>
    <col min="3" max="3" width="13.69921875" customWidth="1"/>
    <col min="4" max="4" width="17.69921875" customWidth="1"/>
  </cols>
  <sheetData>
    <row r="1" spans="1:4" ht="50.4" customHeight="1" x14ac:dyDescent="0.3">
      <c r="A1" t="s">
        <v>2106</v>
      </c>
      <c r="B1" t="s">
        <v>2107</v>
      </c>
      <c r="C1" s="10"/>
      <c r="D1" s="12"/>
    </row>
    <row r="2" spans="1:4" hidden="1" x14ac:dyDescent="0.3">
      <c r="A2" t="str">
        <f>Crowdfunding!G2</f>
        <v>failed</v>
      </c>
      <c r="B2">
        <f>Crowdfunding!I2</f>
        <v>0</v>
      </c>
    </row>
    <row r="3" spans="1:4" x14ac:dyDescent="0.3">
      <c r="A3" t="str">
        <f>Crowdfunding!G3</f>
        <v>successful</v>
      </c>
      <c r="B3">
        <f>Crowdfunding!I3</f>
        <v>158</v>
      </c>
    </row>
    <row r="4" spans="1:4" x14ac:dyDescent="0.3">
      <c r="A4" t="str">
        <f>Crowdfunding!G4</f>
        <v>successful</v>
      </c>
      <c r="B4">
        <f>Crowdfunding!I4</f>
        <v>1425</v>
      </c>
    </row>
    <row r="5" spans="1:4" hidden="1" x14ac:dyDescent="0.3">
      <c r="A5" t="str">
        <f>Crowdfunding!G5</f>
        <v>failed</v>
      </c>
      <c r="B5">
        <f>Crowdfunding!I5</f>
        <v>24</v>
      </c>
      <c r="C5">
        <v>174</v>
      </c>
    </row>
    <row r="6" spans="1:4" hidden="1" x14ac:dyDescent="0.3">
      <c r="A6" t="str">
        <f>Crowdfunding!G6</f>
        <v>failed</v>
      </c>
      <c r="B6">
        <f>Crowdfunding!I6</f>
        <v>53</v>
      </c>
      <c r="C6">
        <v>227</v>
      </c>
    </row>
    <row r="7" spans="1:4" x14ac:dyDescent="0.3">
      <c r="A7" t="str">
        <f>Crowdfunding!G7</f>
        <v>successful</v>
      </c>
      <c r="B7">
        <f>Crowdfunding!I7</f>
        <v>174</v>
      </c>
    </row>
    <row r="8" spans="1:4" hidden="1" x14ac:dyDescent="0.3">
      <c r="A8" t="str">
        <f>Crowdfunding!G8</f>
        <v>failed</v>
      </c>
      <c r="B8">
        <f>Crowdfunding!I8</f>
        <v>18</v>
      </c>
      <c r="C8">
        <v>98</v>
      </c>
    </row>
    <row r="9" spans="1:4" x14ac:dyDescent="0.3">
      <c r="A9" t="str">
        <f>Crowdfunding!G9</f>
        <v>successful</v>
      </c>
      <c r="B9">
        <f>Crowdfunding!I9</f>
        <v>227</v>
      </c>
    </row>
    <row r="10" spans="1:4" hidden="1" x14ac:dyDescent="0.3">
      <c r="A10" t="str">
        <f>Crowdfunding!G10</f>
        <v>live</v>
      </c>
      <c r="B10">
        <f>Crowdfunding!I10</f>
        <v>708</v>
      </c>
      <c r="C10">
        <v>1249</v>
      </c>
    </row>
    <row r="11" spans="1:4" hidden="1" x14ac:dyDescent="0.3">
      <c r="A11" t="str">
        <f>Crowdfunding!G11</f>
        <v>failed</v>
      </c>
      <c r="B11">
        <f>Crowdfunding!I11</f>
        <v>44</v>
      </c>
      <c r="C11">
        <v>1396</v>
      </c>
    </row>
    <row r="12" spans="1:4" x14ac:dyDescent="0.3">
      <c r="A12" t="str">
        <f>Crowdfunding!G12</f>
        <v>successful</v>
      </c>
      <c r="B12">
        <f>Crowdfunding!I12</f>
        <v>220</v>
      </c>
    </row>
    <row r="13" spans="1:4" hidden="1" x14ac:dyDescent="0.3">
      <c r="A13" t="str">
        <f>Crowdfunding!G13</f>
        <v>failed</v>
      </c>
      <c r="B13">
        <f>Crowdfunding!I13</f>
        <v>27</v>
      </c>
      <c r="C13">
        <v>142</v>
      </c>
    </row>
    <row r="14" spans="1:4" hidden="1" x14ac:dyDescent="0.3">
      <c r="A14" t="str">
        <f>Crowdfunding!G14</f>
        <v>failed</v>
      </c>
      <c r="B14">
        <f>Crowdfunding!I14</f>
        <v>55</v>
      </c>
      <c r="C14">
        <v>2673</v>
      </c>
    </row>
    <row r="15" spans="1:4" x14ac:dyDescent="0.3">
      <c r="A15" t="str">
        <f>Crowdfunding!G15</f>
        <v>successful</v>
      </c>
      <c r="B15">
        <f>Crowdfunding!I15</f>
        <v>98</v>
      </c>
    </row>
    <row r="16" spans="1:4" hidden="1" x14ac:dyDescent="0.3">
      <c r="A16" t="str">
        <f>Crowdfunding!G16</f>
        <v>failed</v>
      </c>
      <c r="B16">
        <f>Crowdfunding!I16</f>
        <v>200</v>
      </c>
      <c r="C16">
        <v>2220</v>
      </c>
    </row>
    <row r="17" spans="1:3" hidden="1" x14ac:dyDescent="0.3">
      <c r="A17" t="str">
        <f>Crowdfunding!G17</f>
        <v>failed</v>
      </c>
      <c r="B17">
        <f>Crowdfunding!I17</f>
        <v>452</v>
      </c>
      <c r="C17">
        <v>1606</v>
      </c>
    </row>
    <row r="18" spans="1:3" x14ac:dyDescent="0.3">
      <c r="A18" t="str">
        <f>Crowdfunding!G18</f>
        <v>successful</v>
      </c>
      <c r="B18">
        <f>Crowdfunding!I18</f>
        <v>100</v>
      </c>
    </row>
    <row r="19" spans="1:3" x14ac:dyDescent="0.3">
      <c r="A19" t="str">
        <f>Crowdfunding!G19</f>
        <v>successful</v>
      </c>
      <c r="B19">
        <f>Crowdfunding!I19</f>
        <v>1249</v>
      </c>
    </row>
    <row r="20" spans="1:3" hidden="1" x14ac:dyDescent="0.3">
      <c r="A20" t="str">
        <f>Crowdfunding!G20</f>
        <v>canceled</v>
      </c>
      <c r="B20">
        <f>Crowdfunding!I20</f>
        <v>135</v>
      </c>
      <c r="C20">
        <v>5419</v>
      </c>
    </row>
    <row r="21" spans="1:3" hidden="1" x14ac:dyDescent="0.3">
      <c r="A21" t="str">
        <f>Crowdfunding!G21</f>
        <v>failed</v>
      </c>
      <c r="B21">
        <f>Crowdfunding!I21</f>
        <v>674</v>
      </c>
      <c r="C21">
        <v>165</v>
      </c>
    </row>
    <row r="22" spans="1:3" x14ac:dyDescent="0.3">
      <c r="A22" t="str">
        <f>Crowdfunding!G22</f>
        <v>successful</v>
      </c>
      <c r="B22">
        <f>Crowdfunding!I22</f>
        <v>1396</v>
      </c>
    </row>
    <row r="23" spans="1:3" hidden="1" x14ac:dyDescent="0.3">
      <c r="A23" t="str">
        <f>Crowdfunding!G23</f>
        <v>failed</v>
      </c>
      <c r="B23">
        <f>Crowdfunding!I23</f>
        <v>558</v>
      </c>
      <c r="C23">
        <v>16</v>
      </c>
    </row>
    <row r="24" spans="1:3" x14ac:dyDescent="0.3">
      <c r="A24" t="str">
        <f>Crowdfunding!G24</f>
        <v>successful</v>
      </c>
      <c r="B24">
        <f>Crowdfunding!I24</f>
        <v>890</v>
      </c>
    </row>
    <row r="25" spans="1:3" x14ac:dyDescent="0.3">
      <c r="A25" t="str">
        <f>Crowdfunding!G25</f>
        <v>successful</v>
      </c>
      <c r="B25">
        <f>Crowdfunding!I25</f>
        <v>142</v>
      </c>
    </row>
    <row r="26" spans="1:3" x14ac:dyDescent="0.3">
      <c r="A26" t="str">
        <f>Crowdfunding!G26</f>
        <v>successful</v>
      </c>
      <c r="B26">
        <f>Crowdfunding!I26</f>
        <v>2673</v>
      </c>
    </row>
    <row r="27" spans="1:3" x14ac:dyDescent="0.3">
      <c r="A27" t="str">
        <f>Crowdfunding!G27</f>
        <v>successful</v>
      </c>
      <c r="B27">
        <f>Crowdfunding!I27</f>
        <v>163</v>
      </c>
    </row>
    <row r="28" spans="1:3" hidden="1" x14ac:dyDescent="0.3">
      <c r="A28" t="str">
        <f>Crowdfunding!G28</f>
        <v>canceled</v>
      </c>
      <c r="B28">
        <f>Crowdfunding!I28</f>
        <v>1480</v>
      </c>
      <c r="C28">
        <v>222</v>
      </c>
    </row>
    <row r="29" spans="1:3" hidden="1" x14ac:dyDescent="0.3">
      <c r="A29" t="str">
        <f>Crowdfunding!G29</f>
        <v>failed</v>
      </c>
      <c r="B29">
        <f>Crowdfunding!I29</f>
        <v>15</v>
      </c>
      <c r="C29">
        <v>6212</v>
      </c>
    </row>
    <row r="30" spans="1:3" x14ac:dyDescent="0.3">
      <c r="A30" t="str">
        <f>Crowdfunding!G30</f>
        <v>successful</v>
      </c>
      <c r="B30">
        <f>Crowdfunding!I30</f>
        <v>2220</v>
      </c>
    </row>
    <row r="31" spans="1:3" x14ac:dyDescent="0.3">
      <c r="A31" t="str">
        <f>Crowdfunding!G31</f>
        <v>successful</v>
      </c>
      <c r="B31">
        <f>Crowdfunding!I31</f>
        <v>1606</v>
      </c>
    </row>
    <row r="32" spans="1:3" x14ac:dyDescent="0.3">
      <c r="A32" t="str">
        <f>Crowdfunding!G32</f>
        <v>successful</v>
      </c>
      <c r="B32">
        <f>Crowdfunding!I32</f>
        <v>129</v>
      </c>
    </row>
    <row r="33" spans="1:3" x14ac:dyDescent="0.3">
      <c r="A33" t="str">
        <f>Crowdfunding!G33</f>
        <v>successful</v>
      </c>
      <c r="B33">
        <f>Crowdfunding!I33</f>
        <v>226</v>
      </c>
    </row>
    <row r="34" spans="1:3" hidden="1" x14ac:dyDescent="0.3">
      <c r="A34" t="str">
        <f>Crowdfunding!G34</f>
        <v>failed</v>
      </c>
      <c r="B34">
        <f>Crowdfunding!I34</f>
        <v>2307</v>
      </c>
      <c r="C34">
        <v>303</v>
      </c>
    </row>
    <row r="35" spans="1:3" x14ac:dyDescent="0.3">
      <c r="A35" t="str">
        <f>Crowdfunding!G35</f>
        <v>successful</v>
      </c>
      <c r="B35">
        <f>Crowdfunding!I35</f>
        <v>5419</v>
      </c>
    </row>
    <row r="36" spans="1:3" x14ac:dyDescent="0.3">
      <c r="A36" t="str">
        <f>Crowdfunding!G36</f>
        <v>successful</v>
      </c>
      <c r="B36">
        <f>Crowdfunding!I36</f>
        <v>165</v>
      </c>
    </row>
    <row r="37" spans="1:3" x14ac:dyDescent="0.3">
      <c r="A37" t="str">
        <f>Crowdfunding!G37</f>
        <v>successful</v>
      </c>
      <c r="B37">
        <f>Crowdfunding!I37</f>
        <v>1965</v>
      </c>
    </row>
    <row r="38" spans="1:3" x14ac:dyDescent="0.3">
      <c r="A38" t="str">
        <f>Crowdfunding!G38</f>
        <v>successful</v>
      </c>
      <c r="B38">
        <f>Crowdfunding!I38</f>
        <v>16</v>
      </c>
    </row>
    <row r="39" spans="1:3" x14ac:dyDescent="0.3">
      <c r="A39" t="str">
        <f>Crowdfunding!G39</f>
        <v>successful</v>
      </c>
      <c r="B39">
        <f>Crowdfunding!I39</f>
        <v>107</v>
      </c>
    </row>
    <row r="40" spans="1:3" x14ac:dyDescent="0.3">
      <c r="A40" t="str">
        <f>Crowdfunding!G40</f>
        <v>successful</v>
      </c>
      <c r="B40">
        <f>Crowdfunding!I40</f>
        <v>134</v>
      </c>
    </row>
    <row r="41" spans="1:3" hidden="1" x14ac:dyDescent="0.3">
      <c r="A41" t="str">
        <f>Crowdfunding!G41</f>
        <v>failed</v>
      </c>
      <c r="B41">
        <f>Crowdfunding!I41</f>
        <v>88</v>
      </c>
      <c r="C41">
        <v>1600</v>
      </c>
    </row>
    <row r="42" spans="1:3" x14ac:dyDescent="0.3">
      <c r="A42" t="str">
        <f>Crowdfunding!G42</f>
        <v>successful</v>
      </c>
      <c r="B42">
        <f>Crowdfunding!I42</f>
        <v>198</v>
      </c>
    </row>
    <row r="43" spans="1:3" x14ac:dyDescent="0.3">
      <c r="A43" t="str">
        <f>Crowdfunding!G43</f>
        <v>successful</v>
      </c>
      <c r="B43">
        <f>Crowdfunding!I43</f>
        <v>111</v>
      </c>
    </row>
    <row r="44" spans="1:3" x14ac:dyDescent="0.3">
      <c r="A44" t="str">
        <f>Crowdfunding!G44</f>
        <v>successful</v>
      </c>
      <c r="B44">
        <f>Crowdfunding!I44</f>
        <v>222</v>
      </c>
    </row>
    <row r="45" spans="1:3" x14ac:dyDescent="0.3">
      <c r="A45" t="str">
        <f>Crowdfunding!G45</f>
        <v>successful</v>
      </c>
      <c r="B45">
        <f>Crowdfunding!I45</f>
        <v>6212</v>
      </c>
    </row>
    <row r="46" spans="1:3" x14ac:dyDescent="0.3">
      <c r="A46" t="str">
        <f>Crowdfunding!G46</f>
        <v>successful</v>
      </c>
      <c r="B46">
        <f>Crowdfunding!I46</f>
        <v>98</v>
      </c>
    </row>
    <row r="47" spans="1:3" hidden="1" x14ac:dyDescent="0.3">
      <c r="A47" t="str">
        <f>Crowdfunding!G47</f>
        <v>failed</v>
      </c>
      <c r="B47">
        <f>Crowdfunding!I47</f>
        <v>48</v>
      </c>
      <c r="C47">
        <v>76</v>
      </c>
    </row>
    <row r="48" spans="1:3" x14ac:dyDescent="0.3">
      <c r="A48" t="str">
        <f>Crowdfunding!G48</f>
        <v>successful</v>
      </c>
      <c r="B48">
        <f>Crowdfunding!I48</f>
        <v>92</v>
      </c>
    </row>
    <row r="49" spans="1:3" x14ac:dyDescent="0.3">
      <c r="A49" t="str">
        <f>Crowdfunding!G49</f>
        <v>successful</v>
      </c>
      <c r="B49">
        <f>Crowdfunding!I49</f>
        <v>149</v>
      </c>
    </row>
    <row r="50" spans="1:3" x14ac:dyDescent="0.3">
      <c r="A50" t="str">
        <f>Crowdfunding!G50</f>
        <v>successful</v>
      </c>
      <c r="B50">
        <f>Crowdfunding!I50</f>
        <v>2431</v>
      </c>
    </row>
    <row r="51" spans="1:3" x14ac:dyDescent="0.3">
      <c r="A51" t="str">
        <f>Crowdfunding!G51</f>
        <v>successful</v>
      </c>
      <c r="B51">
        <f>Crowdfunding!I51</f>
        <v>303</v>
      </c>
    </row>
    <row r="52" spans="1:3" hidden="1" x14ac:dyDescent="0.3">
      <c r="A52" t="str">
        <f>Crowdfunding!G52</f>
        <v>failed</v>
      </c>
      <c r="B52">
        <f>Crowdfunding!I52</f>
        <v>1</v>
      </c>
      <c r="C52">
        <v>330</v>
      </c>
    </row>
    <row r="53" spans="1:3" hidden="1" x14ac:dyDescent="0.3">
      <c r="A53" t="str">
        <f>Crowdfunding!G53</f>
        <v>failed</v>
      </c>
      <c r="B53">
        <f>Crowdfunding!I53</f>
        <v>1467</v>
      </c>
      <c r="C53">
        <v>127</v>
      </c>
    </row>
    <row r="54" spans="1:3" hidden="1" x14ac:dyDescent="0.3">
      <c r="A54" t="str">
        <f>Crowdfunding!G54</f>
        <v>failed</v>
      </c>
      <c r="B54">
        <f>Crowdfunding!I54</f>
        <v>75</v>
      </c>
      <c r="C54">
        <v>411</v>
      </c>
    </row>
    <row r="55" spans="1:3" x14ac:dyDescent="0.3">
      <c r="A55" t="str">
        <f>Crowdfunding!G55</f>
        <v>successful</v>
      </c>
      <c r="B55">
        <f>Crowdfunding!I55</f>
        <v>209</v>
      </c>
    </row>
    <row r="56" spans="1:3" hidden="1" x14ac:dyDescent="0.3">
      <c r="A56" t="str">
        <f>Crowdfunding!G56</f>
        <v>failed</v>
      </c>
      <c r="B56">
        <f>Crowdfunding!I56</f>
        <v>120</v>
      </c>
      <c r="C56">
        <v>374</v>
      </c>
    </row>
    <row r="57" spans="1:3" x14ac:dyDescent="0.3">
      <c r="A57" t="str">
        <f>Crowdfunding!G57</f>
        <v>successful</v>
      </c>
      <c r="B57">
        <f>Crowdfunding!I57</f>
        <v>131</v>
      </c>
    </row>
    <row r="58" spans="1:3" x14ac:dyDescent="0.3">
      <c r="A58" t="str">
        <f>Crowdfunding!G58</f>
        <v>successful</v>
      </c>
      <c r="B58">
        <f>Crowdfunding!I58</f>
        <v>164</v>
      </c>
    </row>
    <row r="59" spans="1:3" x14ac:dyDescent="0.3">
      <c r="A59" t="str">
        <f>Crowdfunding!G59</f>
        <v>successful</v>
      </c>
      <c r="B59">
        <f>Crowdfunding!I59</f>
        <v>201</v>
      </c>
    </row>
    <row r="60" spans="1:3" x14ac:dyDescent="0.3">
      <c r="A60" t="str">
        <f>Crowdfunding!G60</f>
        <v>successful</v>
      </c>
      <c r="B60">
        <f>Crowdfunding!I60</f>
        <v>211</v>
      </c>
    </row>
    <row r="61" spans="1:3" x14ac:dyDescent="0.3">
      <c r="A61" t="str">
        <f>Crowdfunding!G61</f>
        <v>successful</v>
      </c>
      <c r="B61">
        <f>Crowdfunding!I61</f>
        <v>128</v>
      </c>
    </row>
    <row r="62" spans="1:3" x14ac:dyDescent="0.3">
      <c r="A62" t="str">
        <f>Crowdfunding!G62</f>
        <v>successful</v>
      </c>
      <c r="B62">
        <f>Crowdfunding!I62</f>
        <v>1600</v>
      </c>
    </row>
    <row r="63" spans="1:3" hidden="1" x14ac:dyDescent="0.3">
      <c r="A63" t="str">
        <f>Crowdfunding!G63</f>
        <v>failed</v>
      </c>
      <c r="B63">
        <f>Crowdfunding!I63</f>
        <v>2253</v>
      </c>
      <c r="C63">
        <v>27</v>
      </c>
    </row>
    <row r="64" spans="1:3" x14ac:dyDescent="0.3">
      <c r="A64" t="str">
        <f>Crowdfunding!G64</f>
        <v>successful</v>
      </c>
      <c r="B64">
        <f>Crowdfunding!I64</f>
        <v>249</v>
      </c>
    </row>
    <row r="65" spans="1:3" hidden="1" x14ac:dyDescent="0.3">
      <c r="A65" t="str">
        <f>Crowdfunding!G65</f>
        <v>failed</v>
      </c>
      <c r="B65">
        <f>Crowdfunding!I65</f>
        <v>5</v>
      </c>
      <c r="C65">
        <v>113</v>
      </c>
    </row>
    <row r="66" spans="1:3" hidden="1" x14ac:dyDescent="0.3">
      <c r="A66" t="str">
        <f>Crowdfunding!G66</f>
        <v>failed</v>
      </c>
      <c r="B66">
        <f>Crowdfunding!I66</f>
        <v>38</v>
      </c>
      <c r="C66">
        <v>164</v>
      </c>
    </row>
    <row r="67" spans="1:3" x14ac:dyDescent="0.3">
      <c r="A67" t="str">
        <f>Crowdfunding!G67</f>
        <v>successful</v>
      </c>
      <c r="B67">
        <f>Crowdfunding!I67</f>
        <v>236</v>
      </c>
    </row>
    <row r="68" spans="1:3" hidden="1" x14ac:dyDescent="0.3">
      <c r="A68" t="str">
        <f>Crowdfunding!G68</f>
        <v>failed</v>
      </c>
      <c r="B68">
        <f>Crowdfunding!I68</f>
        <v>12</v>
      </c>
      <c r="C68">
        <v>336</v>
      </c>
    </row>
    <row r="69" spans="1:3" x14ac:dyDescent="0.3">
      <c r="A69" t="str">
        <f>Crowdfunding!G69</f>
        <v>successful</v>
      </c>
      <c r="B69">
        <f>Crowdfunding!I69</f>
        <v>4065</v>
      </c>
    </row>
    <row r="70" spans="1:3" x14ac:dyDescent="0.3">
      <c r="A70" t="str">
        <f>Crowdfunding!G70</f>
        <v>successful</v>
      </c>
      <c r="B70">
        <f>Crowdfunding!I70</f>
        <v>246</v>
      </c>
    </row>
    <row r="71" spans="1:3" hidden="1" x14ac:dyDescent="0.3">
      <c r="A71" t="str">
        <f>Crowdfunding!G71</f>
        <v>canceled</v>
      </c>
      <c r="B71">
        <f>Crowdfunding!I71</f>
        <v>17</v>
      </c>
      <c r="C71">
        <v>147</v>
      </c>
    </row>
    <row r="72" spans="1:3" x14ac:dyDescent="0.3">
      <c r="A72" t="str">
        <f>Crowdfunding!G72</f>
        <v>successful</v>
      </c>
      <c r="B72">
        <f>Crowdfunding!I72</f>
        <v>2475</v>
      </c>
    </row>
    <row r="73" spans="1:3" x14ac:dyDescent="0.3">
      <c r="A73" t="str">
        <f>Crowdfunding!G73</f>
        <v>successful</v>
      </c>
      <c r="B73">
        <f>Crowdfunding!I73</f>
        <v>76</v>
      </c>
    </row>
    <row r="74" spans="1:3" x14ac:dyDescent="0.3">
      <c r="A74" t="str">
        <f>Crowdfunding!G74</f>
        <v>successful</v>
      </c>
      <c r="B74">
        <f>Crowdfunding!I74</f>
        <v>54</v>
      </c>
    </row>
    <row r="75" spans="1:3" x14ac:dyDescent="0.3">
      <c r="A75" t="str">
        <f>Crowdfunding!G75</f>
        <v>successful</v>
      </c>
      <c r="B75">
        <f>Crowdfunding!I75</f>
        <v>88</v>
      </c>
    </row>
    <row r="76" spans="1:3" x14ac:dyDescent="0.3">
      <c r="A76" t="str">
        <f>Crowdfunding!G76</f>
        <v>successful</v>
      </c>
      <c r="B76">
        <f>Crowdfunding!I76</f>
        <v>85</v>
      </c>
    </row>
    <row r="77" spans="1:3" x14ac:dyDescent="0.3">
      <c r="A77" t="str">
        <f>Crowdfunding!G77</f>
        <v>successful</v>
      </c>
      <c r="B77">
        <f>Crowdfunding!I77</f>
        <v>170</v>
      </c>
    </row>
    <row r="78" spans="1:3" hidden="1" x14ac:dyDescent="0.3">
      <c r="A78" t="str">
        <f>Crowdfunding!G78</f>
        <v>failed</v>
      </c>
      <c r="B78">
        <f>Crowdfunding!I78</f>
        <v>1684</v>
      </c>
      <c r="C78">
        <v>275</v>
      </c>
    </row>
    <row r="79" spans="1:3" hidden="1" x14ac:dyDescent="0.3">
      <c r="A79" t="str">
        <f>Crowdfunding!G79</f>
        <v>failed</v>
      </c>
      <c r="B79">
        <f>Crowdfunding!I79</f>
        <v>56</v>
      </c>
      <c r="C79">
        <v>67</v>
      </c>
    </row>
    <row r="80" spans="1:3" x14ac:dyDescent="0.3">
      <c r="A80" t="str">
        <f>Crowdfunding!G80</f>
        <v>successful</v>
      </c>
      <c r="B80">
        <f>Crowdfunding!I80</f>
        <v>330</v>
      </c>
    </row>
    <row r="81" spans="1:3" hidden="1" x14ac:dyDescent="0.3">
      <c r="A81" t="str">
        <f>Crowdfunding!G81</f>
        <v>failed</v>
      </c>
      <c r="B81">
        <f>Crowdfunding!I81</f>
        <v>838</v>
      </c>
      <c r="C81">
        <v>1782</v>
      </c>
    </row>
    <row r="82" spans="1:3" x14ac:dyDescent="0.3">
      <c r="A82" t="str">
        <f>Crowdfunding!G82</f>
        <v>successful</v>
      </c>
      <c r="B82">
        <f>Crowdfunding!I82</f>
        <v>127</v>
      </c>
    </row>
    <row r="83" spans="1:3" x14ac:dyDescent="0.3">
      <c r="A83" t="str">
        <f>Crowdfunding!G83</f>
        <v>successful</v>
      </c>
      <c r="B83">
        <f>Crowdfunding!I83</f>
        <v>411</v>
      </c>
    </row>
    <row r="84" spans="1:3" x14ac:dyDescent="0.3">
      <c r="A84" t="str">
        <f>Crowdfunding!G84</f>
        <v>successful</v>
      </c>
      <c r="B84">
        <f>Crowdfunding!I84</f>
        <v>180</v>
      </c>
    </row>
    <row r="85" spans="1:3" hidden="1" x14ac:dyDescent="0.3">
      <c r="A85" t="str">
        <f>Crowdfunding!G85</f>
        <v>failed</v>
      </c>
      <c r="B85">
        <f>Crowdfunding!I85</f>
        <v>1000</v>
      </c>
      <c r="C85">
        <v>533</v>
      </c>
    </row>
    <row r="86" spans="1:3" x14ac:dyDescent="0.3">
      <c r="A86" t="str">
        <f>Crowdfunding!G86</f>
        <v>successful</v>
      </c>
      <c r="B86">
        <f>Crowdfunding!I86</f>
        <v>374</v>
      </c>
    </row>
    <row r="87" spans="1:3" x14ac:dyDescent="0.3">
      <c r="A87" t="str">
        <f>Crowdfunding!G87</f>
        <v>successful</v>
      </c>
      <c r="B87">
        <f>Crowdfunding!I87</f>
        <v>71</v>
      </c>
    </row>
    <row r="88" spans="1:3" x14ac:dyDescent="0.3">
      <c r="A88" t="str">
        <f>Crowdfunding!G88</f>
        <v>successful</v>
      </c>
      <c r="B88">
        <f>Crowdfunding!I88</f>
        <v>203</v>
      </c>
    </row>
    <row r="89" spans="1:3" hidden="1" x14ac:dyDescent="0.3">
      <c r="A89" t="str">
        <f>Crowdfunding!G89</f>
        <v>failed</v>
      </c>
      <c r="B89">
        <f>Crowdfunding!I89</f>
        <v>1482</v>
      </c>
      <c r="C89">
        <v>50</v>
      </c>
    </row>
    <row r="90" spans="1:3" x14ac:dyDescent="0.3">
      <c r="A90" t="str">
        <f>Crowdfunding!G90</f>
        <v>successful</v>
      </c>
      <c r="B90">
        <f>Crowdfunding!I90</f>
        <v>113</v>
      </c>
    </row>
    <row r="91" spans="1:3" x14ac:dyDescent="0.3">
      <c r="A91" t="str">
        <f>Crowdfunding!G91</f>
        <v>successful</v>
      </c>
      <c r="B91">
        <f>Crowdfunding!I91</f>
        <v>96</v>
      </c>
    </row>
    <row r="92" spans="1:3" hidden="1" x14ac:dyDescent="0.3">
      <c r="A92" t="str">
        <f>Crowdfunding!G92</f>
        <v>failed</v>
      </c>
      <c r="B92">
        <f>Crowdfunding!I92</f>
        <v>106</v>
      </c>
      <c r="C92">
        <v>117</v>
      </c>
    </row>
    <row r="93" spans="1:3" hidden="1" x14ac:dyDescent="0.3">
      <c r="A93" t="str">
        <f>Crowdfunding!G93</f>
        <v>failed</v>
      </c>
      <c r="B93">
        <f>Crowdfunding!I93</f>
        <v>679</v>
      </c>
      <c r="C93">
        <v>70</v>
      </c>
    </row>
    <row r="94" spans="1:3" x14ac:dyDescent="0.3">
      <c r="A94" t="str">
        <f>Crowdfunding!G94</f>
        <v>successful</v>
      </c>
      <c r="B94">
        <f>Crowdfunding!I94</f>
        <v>498</v>
      </c>
    </row>
    <row r="95" spans="1:3" hidden="1" x14ac:dyDescent="0.3">
      <c r="A95" t="str">
        <f>Crowdfunding!G95</f>
        <v>canceled</v>
      </c>
      <c r="B95">
        <f>Crowdfunding!I95</f>
        <v>610</v>
      </c>
      <c r="C95">
        <v>768</v>
      </c>
    </row>
    <row r="96" spans="1:3" x14ac:dyDescent="0.3">
      <c r="A96" t="str">
        <f>Crowdfunding!G96</f>
        <v>successful</v>
      </c>
      <c r="B96">
        <f>Crowdfunding!I96</f>
        <v>180</v>
      </c>
    </row>
    <row r="97" spans="1:3" x14ac:dyDescent="0.3">
      <c r="A97" t="str">
        <f>Crowdfunding!G97</f>
        <v>successful</v>
      </c>
      <c r="B97">
        <f>Crowdfunding!I97</f>
        <v>27</v>
      </c>
    </row>
    <row r="98" spans="1:3" x14ac:dyDescent="0.3">
      <c r="A98" t="str">
        <f>Crowdfunding!G98</f>
        <v>successful</v>
      </c>
      <c r="B98">
        <f>Crowdfunding!I98</f>
        <v>2331</v>
      </c>
    </row>
    <row r="99" spans="1:3" x14ac:dyDescent="0.3">
      <c r="A99" t="str">
        <f>Crowdfunding!G99</f>
        <v>successful</v>
      </c>
      <c r="B99">
        <f>Crowdfunding!I99</f>
        <v>113</v>
      </c>
    </row>
    <row r="100" spans="1:3" hidden="1" x14ac:dyDescent="0.3">
      <c r="A100" t="str">
        <f>Crowdfunding!G100</f>
        <v>failed</v>
      </c>
      <c r="B100">
        <f>Crowdfunding!I100</f>
        <v>1220</v>
      </c>
      <c r="C100">
        <v>41</v>
      </c>
    </row>
    <row r="101" spans="1:3" x14ac:dyDescent="0.3">
      <c r="A101" t="str">
        <f>Crowdfunding!G101</f>
        <v>successful</v>
      </c>
      <c r="B101">
        <f>Crowdfunding!I101</f>
        <v>164</v>
      </c>
    </row>
    <row r="102" spans="1:3" hidden="1" x14ac:dyDescent="0.3">
      <c r="A102" t="str">
        <f>Crowdfunding!G102</f>
        <v>failed</v>
      </c>
      <c r="B102">
        <f>Crowdfunding!I102</f>
        <v>1</v>
      </c>
      <c r="C102">
        <v>164</v>
      </c>
    </row>
    <row r="103" spans="1:3" x14ac:dyDescent="0.3">
      <c r="A103" t="str">
        <f>Crowdfunding!G103</f>
        <v>successful</v>
      </c>
      <c r="B103">
        <f>Crowdfunding!I103</f>
        <v>164</v>
      </c>
    </row>
    <row r="104" spans="1:3" x14ac:dyDescent="0.3">
      <c r="A104" t="str">
        <f>Crowdfunding!G104</f>
        <v>successful</v>
      </c>
      <c r="B104">
        <f>Crowdfunding!I104</f>
        <v>336</v>
      </c>
    </row>
    <row r="105" spans="1:3" hidden="1" x14ac:dyDescent="0.3">
      <c r="A105" t="str">
        <f>Crowdfunding!G105</f>
        <v>failed</v>
      </c>
      <c r="B105">
        <f>Crowdfunding!I105</f>
        <v>37</v>
      </c>
      <c r="C105">
        <v>1396</v>
      </c>
    </row>
    <row r="106" spans="1:3" x14ac:dyDescent="0.3">
      <c r="A106" t="str">
        <f>Crowdfunding!G106</f>
        <v>successful</v>
      </c>
      <c r="B106">
        <f>Crowdfunding!I106</f>
        <v>1917</v>
      </c>
    </row>
    <row r="107" spans="1:3" x14ac:dyDescent="0.3">
      <c r="A107" t="str">
        <f>Crowdfunding!G107</f>
        <v>successful</v>
      </c>
      <c r="B107">
        <f>Crowdfunding!I107</f>
        <v>95</v>
      </c>
    </row>
    <row r="108" spans="1:3" x14ac:dyDescent="0.3">
      <c r="A108" t="str">
        <f>Crowdfunding!G108</f>
        <v>successful</v>
      </c>
      <c r="B108">
        <f>Crowdfunding!I108</f>
        <v>147</v>
      </c>
    </row>
    <row r="109" spans="1:3" x14ac:dyDescent="0.3">
      <c r="A109" t="str">
        <f>Crowdfunding!G109</f>
        <v>successful</v>
      </c>
      <c r="B109">
        <f>Crowdfunding!I109</f>
        <v>86</v>
      </c>
    </row>
    <row r="110" spans="1:3" x14ac:dyDescent="0.3">
      <c r="A110" t="str">
        <f>Crowdfunding!G110</f>
        <v>successful</v>
      </c>
      <c r="B110">
        <f>Crowdfunding!I110</f>
        <v>83</v>
      </c>
    </row>
    <row r="111" spans="1:3" hidden="1" x14ac:dyDescent="0.3">
      <c r="A111" t="str">
        <f>Crowdfunding!G111</f>
        <v>failed</v>
      </c>
      <c r="B111">
        <f>Crowdfunding!I111</f>
        <v>60</v>
      </c>
      <c r="C111">
        <v>48</v>
      </c>
    </row>
    <row r="112" spans="1:3" hidden="1" x14ac:dyDescent="0.3">
      <c r="A112" t="str">
        <f>Crowdfunding!G112</f>
        <v>failed</v>
      </c>
      <c r="B112">
        <f>Crowdfunding!I112</f>
        <v>296</v>
      </c>
      <c r="C112">
        <v>2739</v>
      </c>
    </row>
    <row r="113" spans="1:3" x14ac:dyDescent="0.3">
      <c r="A113" t="str">
        <f>Crowdfunding!G113</f>
        <v>successful</v>
      </c>
      <c r="B113">
        <f>Crowdfunding!I113</f>
        <v>676</v>
      </c>
    </row>
    <row r="114" spans="1:3" x14ac:dyDescent="0.3">
      <c r="A114" t="str">
        <f>Crowdfunding!G114</f>
        <v>successful</v>
      </c>
      <c r="B114">
        <f>Crowdfunding!I114</f>
        <v>361</v>
      </c>
    </row>
    <row r="115" spans="1:3" x14ac:dyDescent="0.3">
      <c r="A115" t="str">
        <f>Crowdfunding!G115</f>
        <v>successful</v>
      </c>
      <c r="B115">
        <f>Crowdfunding!I115</f>
        <v>131</v>
      </c>
    </row>
    <row r="116" spans="1:3" x14ac:dyDescent="0.3">
      <c r="A116" t="str">
        <f>Crowdfunding!G116</f>
        <v>successful</v>
      </c>
      <c r="B116">
        <f>Crowdfunding!I116</f>
        <v>126</v>
      </c>
    </row>
    <row r="117" spans="1:3" hidden="1" x14ac:dyDescent="0.3">
      <c r="A117" t="str">
        <f>Crowdfunding!G117</f>
        <v>failed</v>
      </c>
      <c r="B117">
        <f>Crowdfunding!I117</f>
        <v>3304</v>
      </c>
      <c r="C117">
        <v>1442</v>
      </c>
    </row>
    <row r="118" spans="1:3" hidden="1" x14ac:dyDescent="0.3">
      <c r="A118" t="str">
        <f>Crowdfunding!G118</f>
        <v>failed</v>
      </c>
      <c r="B118">
        <f>Crowdfunding!I118</f>
        <v>73</v>
      </c>
      <c r="C118">
        <v>126</v>
      </c>
    </row>
    <row r="119" spans="1:3" x14ac:dyDescent="0.3">
      <c r="A119" t="str">
        <f>Crowdfunding!G119</f>
        <v>successful</v>
      </c>
      <c r="B119">
        <f>Crowdfunding!I119</f>
        <v>275</v>
      </c>
    </row>
    <row r="120" spans="1:3" x14ac:dyDescent="0.3">
      <c r="A120" t="str">
        <f>Crowdfunding!G120</f>
        <v>successful</v>
      </c>
      <c r="B120">
        <f>Crowdfunding!I120</f>
        <v>67</v>
      </c>
    </row>
    <row r="121" spans="1:3" x14ac:dyDescent="0.3">
      <c r="A121" t="str">
        <f>Crowdfunding!G121</f>
        <v>successful</v>
      </c>
      <c r="B121">
        <f>Crowdfunding!I121</f>
        <v>154</v>
      </c>
    </row>
    <row r="122" spans="1:3" x14ac:dyDescent="0.3">
      <c r="A122" t="str">
        <f>Crowdfunding!G122</f>
        <v>successful</v>
      </c>
      <c r="B122">
        <f>Crowdfunding!I122</f>
        <v>1782</v>
      </c>
    </row>
    <row r="123" spans="1:3" x14ac:dyDescent="0.3">
      <c r="A123" t="str">
        <f>Crowdfunding!G123</f>
        <v>successful</v>
      </c>
      <c r="B123">
        <f>Crowdfunding!I123</f>
        <v>903</v>
      </c>
    </row>
    <row r="124" spans="1:3" hidden="1" x14ac:dyDescent="0.3">
      <c r="A124" t="str">
        <f>Crowdfunding!G124</f>
        <v>failed</v>
      </c>
      <c r="B124">
        <f>Crowdfunding!I124</f>
        <v>3387</v>
      </c>
      <c r="C124">
        <v>43</v>
      </c>
    </row>
    <row r="125" spans="1:3" hidden="1" x14ac:dyDescent="0.3">
      <c r="A125" t="str">
        <f>Crowdfunding!G125</f>
        <v>failed</v>
      </c>
      <c r="B125">
        <f>Crowdfunding!I125</f>
        <v>662</v>
      </c>
      <c r="C125">
        <v>2053</v>
      </c>
    </row>
    <row r="126" spans="1:3" x14ac:dyDescent="0.3">
      <c r="A126" t="str">
        <f>Crowdfunding!G126</f>
        <v>successful</v>
      </c>
      <c r="B126">
        <f>Crowdfunding!I126</f>
        <v>94</v>
      </c>
    </row>
    <row r="127" spans="1:3" x14ac:dyDescent="0.3">
      <c r="A127" t="str">
        <f>Crowdfunding!G127</f>
        <v>successful</v>
      </c>
      <c r="B127">
        <f>Crowdfunding!I127</f>
        <v>180</v>
      </c>
    </row>
    <row r="128" spans="1:3" hidden="1" x14ac:dyDescent="0.3">
      <c r="A128" t="str">
        <f>Crowdfunding!G128</f>
        <v>failed</v>
      </c>
      <c r="B128">
        <f>Crowdfunding!I128</f>
        <v>774</v>
      </c>
      <c r="C128">
        <v>165</v>
      </c>
    </row>
    <row r="129" spans="1:3" hidden="1" x14ac:dyDescent="0.3">
      <c r="A129" t="str">
        <f>Crowdfunding!G129</f>
        <v>failed</v>
      </c>
      <c r="B129">
        <f>Crowdfunding!I129</f>
        <v>672</v>
      </c>
      <c r="C129">
        <v>1815</v>
      </c>
    </row>
    <row r="130" spans="1:3" hidden="1" x14ac:dyDescent="0.3">
      <c r="A130" t="str">
        <f>Crowdfunding!G130</f>
        <v>canceled</v>
      </c>
      <c r="B130">
        <f>Crowdfunding!I130</f>
        <v>532</v>
      </c>
      <c r="C130">
        <v>397</v>
      </c>
    </row>
    <row r="131" spans="1:3" hidden="1" x14ac:dyDescent="0.3">
      <c r="A131" t="str">
        <f>Crowdfunding!G131</f>
        <v>canceled</v>
      </c>
      <c r="B131">
        <f>Crowdfunding!I131</f>
        <v>55</v>
      </c>
      <c r="C131">
        <v>1539</v>
      </c>
    </row>
    <row r="132" spans="1:3" x14ac:dyDescent="0.3">
      <c r="A132" t="str">
        <f>Crowdfunding!G132</f>
        <v>successful</v>
      </c>
      <c r="B132">
        <f>Crowdfunding!I132</f>
        <v>533</v>
      </c>
    </row>
    <row r="133" spans="1:3" x14ac:dyDescent="0.3">
      <c r="A133" t="str">
        <f>Crowdfunding!G133</f>
        <v>successful</v>
      </c>
      <c r="B133">
        <f>Crowdfunding!I133</f>
        <v>2443</v>
      </c>
    </row>
    <row r="134" spans="1:3" x14ac:dyDescent="0.3">
      <c r="A134" t="str">
        <f>Crowdfunding!G134</f>
        <v>successful</v>
      </c>
      <c r="B134">
        <f>Crowdfunding!I134</f>
        <v>89</v>
      </c>
    </row>
    <row r="135" spans="1:3" x14ac:dyDescent="0.3">
      <c r="A135" t="str">
        <f>Crowdfunding!G135</f>
        <v>successful</v>
      </c>
      <c r="B135">
        <f>Crowdfunding!I135</f>
        <v>159</v>
      </c>
    </row>
    <row r="136" spans="1:3" hidden="1" x14ac:dyDescent="0.3">
      <c r="A136" t="str">
        <f>Crowdfunding!G136</f>
        <v>failed</v>
      </c>
      <c r="B136">
        <f>Crowdfunding!I136</f>
        <v>940</v>
      </c>
      <c r="C136">
        <v>943</v>
      </c>
    </row>
    <row r="137" spans="1:3" hidden="1" x14ac:dyDescent="0.3">
      <c r="A137" t="str">
        <f>Crowdfunding!G137</f>
        <v>failed</v>
      </c>
      <c r="B137">
        <f>Crowdfunding!I137</f>
        <v>117</v>
      </c>
      <c r="C137">
        <v>2468</v>
      </c>
    </row>
    <row r="138" spans="1:3" hidden="1" x14ac:dyDescent="0.3">
      <c r="A138" t="str">
        <f>Crowdfunding!G138</f>
        <v>canceled</v>
      </c>
      <c r="B138">
        <f>Crowdfunding!I138</f>
        <v>58</v>
      </c>
      <c r="C138">
        <v>2551</v>
      </c>
    </row>
    <row r="139" spans="1:3" x14ac:dyDescent="0.3">
      <c r="A139" t="str">
        <f>Crowdfunding!G139</f>
        <v>successful</v>
      </c>
      <c r="B139">
        <f>Crowdfunding!I139</f>
        <v>50</v>
      </c>
    </row>
    <row r="140" spans="1:3" hidden="1" x14ac:dyDescent="0.3">
      <c r="A140" t="str">
        <f>Crowdfunding!G140</f>
        <v>failed</v>
      </c>
      <c r="B140">
        <f>Crowdfunding!I140</f>
        <v>115</v>
      </c>
      <c r="C140">
        <v>92</v>
      </c>
    </row>
    <row r="141" spans="1:3" hidden="1" x14ac:dyDescent="0.3">
      <c r="A141" t="str">
        <f>Crowdfunding!G141</f>
        <v>failed</v>
      </c>
      <c r="B141">
        <f>Crowdfunding!I141</f>
        <v>326</v>
      </c>
      <c r="C141">
        <v>62</v>
      </c>
    </row>
    <row r="142" spans="1:3" x14ac:dyDescent="0.3">
      <c r="A142" t="str">
        <f>Crowdfunding!G142</f>
        <v>successful</v>
      </c>
      <c r="B142">
        <f>Crowdfunding!I142</f>
        <v>186</v>
      </c>
    </row>
    <row r="143" spans="1:3" x14ac:dyDescent="0.3">
      <c r="A143" t="str">
        <f>Crowdfunding!G143</f>
        <v>successful</v>
      </c>
      <c r="B143">
        <f>Crowdfunding!I143</f>
        <v>1071</v>
      </c>
    </row>
    <row r="144" spans="1:3" x14ac:dyDescent="0.3">
      <c r="A144" t="str">
        <f>Crowdfunding!G144</f>
        <v>successful</v>
      </c>
      <c r="B144">
        <f>Crowdfunding!I144</f>
        <v>117</v>
      </c>
    </row>
    <row r="145" spans="1:3" x14ac:dyDescent="0.3">
      <c r="A145" t="str">
        <f>Crowdfunding!G145</f>
        <v>successful</v>
      </c>
      <c r="B145">
        <f>Crowdfunding!I145</f>
        <v>70</v>
      </c>
    </row>
    <row r="146" spans="1:3" x14ac:dyDescent="0.3">
      <c r="A146" t="str">
        <f>Crowdfunding!G146</f>
        <v>successful</v>
      </c>
      <c r="B146">
        <f>Crowdfunding!I146</f>
        <v>135</v>
      </c>
    </row>
    <row r="147" spans="1:3" x14ac:dyDescent="0.3">
      <c r="A147" t="str">
        <f>Crowdfunding!G147</f>
        <v>successful</v>
      </c>
      <c r="B147">
        <f>Crowdfunding!I147</f>
        <v>768</v>
      </c>
    </row>
    <row r="148" spans="1:3" hidden="1" x14ac:dyDescent="0.3">
      <c r="A148" t="str">
        <f>Crowdfunding!G148</f>
        <v>canceled</v>
      </c>
      <c r="B148">
        <f>Crowdfunding!I148</f>
        <v>51</v>
      </c>
      <c r="C148">
        <v>238</v>
      </c>
    </row>
    <row r="149" spans="1:3" x14ac:dyDescent="0.3">
      <c r="A149" t="str">
        <f>Crowdfunding!G149</f>
        <v>successful</v>
      </c>
      <c r="B149">
        <f>Crowdfunding!I149</f>
        <v>199</v>
      </c>
    </row>
    <row r="150" spans="1:3" x14ac:dyDescent="0.3">
      <c r="A150" t="str">
        <f>Crowdfunding!G150</f>
        <v>successful</v>
      </c>
      <c r="B150">
        <f>Crowdfunding!I150</f>
        <v>107</v>
      </c>
    </row>
    <row r="151" spans="1:3" x14ac:dyDescent="0.3">
      <c r="A151" t="str">
        <f>Crowdfunding!G151</f>
        <v>successful</v>
      </c>
      <c r="B151">
        <f>Crowdfunding!I151</f>
        <v>195</v>
      </c>
    </row>
    <row r="152" spans="1:3" hidden="1" x14ac:dyDescent="0.3">
      <c r="A152" t="str">
        <f>Crowdfunding!G152</f>
        <v>failed</v>
      </c>
      <c r="B152">
        <f>Crowdfunding!I152</f>
        <v>1</v>
      </c>
      <c r="C152">
        <v>1884</v>
      </c>
    </row>
    <row r="153" spans="1:3" hidden="1" x14ac:dyDescent="0.3">
      <c r="A153" t="str">
        <f>Crowdfunding!G153</f>
        <v>failed</v>
      </c>
      <c r="B153">
        <f>Crowdfunding!I153</f>
        <v>1467</v>
      </c>
      <c r="C153">
        <v>218</v>
      </c>
    </row>
    <row r="154" spans="1:3" x14ac:dyDescent="0.3">
      <c r="A154" t="str">
        <f>Crowdfunding!G154</f>
        <v>successful</v>
      </c>
      <c r="B154">
        <f>Crowdfunding!I154</f>
        <v>3376</v>
      </c>
    </row>
    <row r="155" spans="1:3" hidden="1" x14ac:dyDescent="0.3">
      <c r="A155" t="str">
        <f>Crowdfunding!G155</f>
        <v>failed</v>
      </c>
      <c r="B155">
        <f>Crowdfunding!I155</f>
        <v>5681</v>
      </c>
      <c r="C155">
        <v>59</v>
      </c>
    </row>
    <row r="156" spans="1:3" hidden="1" x14ac:dyDescent="0.3">
      <c r="A156" t="str">
        <f>Crowdfunding!G156</f>
        <v>failed</v>
      </c>
      <c r="B156">
        <f>Crowdfunding!I156</f>
        <v>1059</v>
      </c>
      <c r="C156">
        <v>88</v>
      </c>
    </row>
    <row r="157" spans="1:3" hidden="1" x14ac:dyDescent="0.3">
      <c r="A157" t="str">
        <f>Crowdfunding!G157</f>
        <v>failed</v>
      </c>
      <c r="B157">
        <f>Crowdfunding!I157</f>
        <v>1194</v>
      </c>
      <c r="C157">
        <v>1697</v>
      </c>
    </row>
    <row r="158" spans="1:3" hidden="1" x14ac:dyDescent="0.3">
      <c r="A158" t="str">
        <f>Crowdfunding!G158</f>
        <v>canceled</v>
      </c>
      <c r="B158">
        <f>Crowdfunding!I158</f>
        <v>379</v>
      </c>
      <c r="C158">
        <v>92</v>
      </c>
    </row>
    <row r="159" spans="1:3" hidden="1" x14ac:dyDescent="0.3">
      <c r="A159" t="str">
        <f>Crowdfunding!G159</f>
        <v>failed</v>
      </c>
      <c r="B159">
        <f>Crowdfunding!I159</f>
        <v>30</v>
      </c>
      <c r="C159">
        <v>186</v>
      </c>
    </row>
    <row r="160" spans="1:3" x14ac:dyDescent="0.3">
      <c r="A160" t="str">
        <f>Crowdfunding!G160</f>
        <v>successful</v>
      </c>
      <c r="B160">
        <f>Crowdfunding!I160</f>
        <v>41</v>
      </c>
    </row>
    <row r="161" spans="1:3" x14ac:dyDescent="0.3">
      <c r="A161" t="str">
        <f>Crowdfunding!G161</f>
        <v>successful</v>
      </c>
      <c r="B161">
        <f>Crowdfunding!I161</f>
        <v>1821</v>
      </c>
    </row>
    <row r="162" spans="1:3" x14ac:dyDescent="0.3">
      <c r="A162" t="str">
        <f>Crowdfunding!G162</f>
        <v>successful</v>
      </c>
      <c r="B162">
        <f>Crowdfunding!I162</f>
        <v>164</v>
      </c>
    </row>
    <row r="163" spans="1:3" hidden="1" x14ac:dyDescent="0.3">
      <c r="A163" t="str">
        <f>Crowdfunding!G163</f>
        <v>failed</v>
      </c>
      <c r="B163">
        <f>Crowdfunding!I163</f>
        <v>75</v>
      </c>
      <c r="C163">
        <v>199</v>
      </c>
    </row>
    <row r="164" spans="1:3" x14ac:dyDescent="0.3">
      <c r="A164" t="str">
        <f>Crowdfunding!G164</f>
        <v>successful</v>
      </c>
      <c r="B164">
        <f>Crowdfunding!I164</f>
        <v>157</v>
      </c>
    </row>
    <row r="165" spans="1:3" x14ac:dyDescent="0.3">
      <c r="A165" t="str">
        <f>Crowdfunding!G165</f>
        <v>successful</v>
      </c>
      <c r="B165">
        <f>Crowdfunding!I165</f>
        <v>246</v>
      </c>
    </row>
    <row r="166" spans="1:3" x14ac:dyDescent="0.3">
      <c r="A166" t="str">
        <f>Crowdfunding!G166</f>
        <v>successful</v>
      </c>
      <c r="B166">
        <f>Crowdfunding!I166</f>
        <v>1396</v>
      </c>
    </row>
    <row r="167" spans="1:3" x14ac:dyDescent="0.3">
      <c r="A167" t="str">
        <f>Crowdfunding!G167</f>
        <v>successful</v>
      </c>
      <c r="B167">
        <f>Crowdfunding!I167</f>
        <v>2506</v>
      </c>
    </row>
    <row r="168" spans="1:3" x14ac:dyDescent="0.3">
      <c r="A168" t="str">
        <f>Crowdfunding!G168</f>
        <v>successful</v>
      </c>
      <c r="B168">
        <f>Crowdfunding!I168</f>
        <v>244</v>
      </c>
    </row>
    <row r="169" spans="1:3" x14ac:dyDescent="0.3">
      <c r="A169" t="str">
        <f>Crowdfunding!G169</f>
        <v>successful</v>
      </c>
      <c r="B169">
        <f>Crowdfunding!I169</f>
        <v>146</v>
      </c>
    </row>
    <row r="170" spans="1:3" hidden="1" x14ac:dyDescent="0.3">
      <c r="A170" t="str">
        <f>Crowdfunding!G170</f>
        <v>failed</v>
      </c>
      <c r="B170">
        <f>Crowdfunding!I170</f>
        <v>955</v>
      </c>
      <c r="C170">
        <v>282</v>
      </c>
    </row>
    <row r="171" spans="1:3" x14ac:dyDescent="0.3">
      <c r="A171" t="str">
        <f>Crowdfunding!G171</f>
        <v>successful</v>
      </c>
      <c r="B171">
        <f>Crowdfunding!I171</f>
        <v>1267</v>
      </c>
    </row>
    <row r="172" spans="1:3" hidden="1" x14ac:dyDescent="0.3">
      <c r="A172" t="str">
        <f>Crowdfunding!G172</f>
        <v>failed</v>
      </c>
      <c r="B172">
        <f>Crowdfunding!I172</f>
        <v>67</v>
      </c>
      <c r="C172">
        <v>83</v>
      </c>
    </row>
    <row r="173" spans="1:3" hidden="1" x14ac:dyDescent="0.3">
      <c r="A173" t="str">
        <f>Crowdfunding!G173</f>
        <v>failed</v>
      </c>
      <c r="B173">
        <f>Crowdfunding!I173</f>
        <v>5</v>
      </c>
      <c r="C173">
        <v>91</v>
      </c>
    </row>
    <row r="174" spans="1:3" hidden="1" x14ac:dyDescent="0.3">
      <c r="A174" t="str">
        <f>Crowdfunding!G174</f>
        <v>failed</v>
      </c>
      <c r="B174">
        <f>Crowdfunding!I174</f>
        <v>26</v>
      </c>
      <c r="C174">
        <v>546</v>
      </c>
    </row>
    <row r="175" spans="1:3" x14ac:dyDescent="0.3">
      <c r="A175" t="str">
        <f>Crowdfunding!G175</f>
        <v>successful</v>
      </c>
      <c r="B175">
        <f>Crowdfunding!I175</f>
        <v>1561</v>
      </c>
    </row>
    <row r="176" spans="1:3" x14ac:dyDescent="0.3">
      <c r="A176" t="str">
        <f>Crowdfunding!G176</f>
        <v>successful</v>
      </c>
      <c r="B176">
        <f>Crowdfunding!I176</f>
        <v>48</v>
      </c>
    </row>
    <row r="177" spans="1:3" hidden="1" x14ac:dyDescent="0.3">
      <c r="A177" t="str">
        <f>Crowdfunding!G177</f>
        <v>failed</v>
      </c>
      <c r="B177">
        <f>Crowdfunding!I177</f>
        <v>1130</v>
      </c>
      <c r="C177">
        <v>254</v>
      </c>
    </row>
    <row r="178" spans="1:3" hidden="1" x14ac:dyDescent="0.3">
      <c r="A178" t="str">
        <f>Crowdfunding!G178</f>
        <v>failed</v>
      </c>
      <c r="B178">
        <f>Crowdfunding!I178</f>
        <v>782</v>
      </c>
      <c r="C178">
        <v>176</v>
      </c>
    </row>
    <row r="179" spans="1:3" x14ac:dyDescent="0.3">
      <c r="A179" t="str">
        <f>Crowdfunding!G179</f>
        <v>successful</v>
      </c>
      <c r="B179">
        <f>Crowdfunding!I179</f>
        <v>2739</v>
      </c>
    </row>
    <row r="180" spans="1:3" hidden="1" x14ac:dyDescent="0.3">
      <c r="A180" t="str">
        <f>Crowdfunding!G180</f>
        <v>failed</v>
      </c>
      <c r="B180">
        <f>Crowdfunding!I180</f>
        <v>210</v>
      </c>
      <c r="C180">
        <v>107</v>
      </c>
    </row>
    <row r="181" spans="1:3" x14ac:dyDescent="0.3">
      <c r="A181" t="str">
        <f>Crowdfunding!G181</f>
        <v>successful</v>
      </c>
      <c r="B181">
        <f>Crowdfunding!I181</f>
        <v>3537</v>
      </c>
    </row>
    <row r="182" spans="1:3" x14ac:dyDescent="0.3">
      <c r="A182" t="str">
        <f>Crowdfunding!G182</f>
        <v>successful</v>
      </c>
      <c r="B182">
        <f>Crowdfunding!I182</f>
        <v>2107</v>
      </c>
    </row>
    <row r="183" spans="1:3" hidden="1" x14ac:dyDescent="0.3">
      <c r="A183" t="str">
        <f>Crowdfunding!G183</f>
        <v>failed</v>
      </c>
      <c r="B183">
        <f>Crowdfunding!I183</f>
        <v>136</v>
      </c>
      <c r="C183">
        <v>295</v>
      </c>
    </row>
    <row r="184" spans="1:3" x14ac:dyDescent="0.3">
      <c r="A184" t="str">
        <f>Crowdfunding!G184</f>
        <v>successful</v>
      </c>
      <c r="B184">
        <f>Crowdfunding!I184</f>
        <v>3318</v>
      </c>
    </row>
    <row r="185" spans="1:3" hidden="1" x14ac:dyDescent="0.3">
      <c r="A185" t="str">
        <f>Crowdfunding!G185</f>
        <v>failed</v>
      </c>
      <c r="B185">
        <f>Crowdfunding!I185</f>
        <v>86</v>
      </c>
      <c r="C185">
        <v>85</v>
      </c>
    </row>
    <row r="186" spans="1:3" x14ac:dyDescent="0.3">
      <c r="A186" t="str">
        <f>Crowdfunding!G186</f>
        <v>successful</v>
      </c>
      <c r="B186">
        <f>Crowdfunding!I186</f>
        <v>340</v>
      </c>
    </row>
    <row r="187" spans="1:3" hidden="1" x14ac:dyDescent="0.3">
      <c r="A187" t="str">
        <f>Crowdfunding!G187</f>
        <v>failed</v>
      </c>
      <c r="B187">
        <f>Crowdfunding!I187</f>
        <v>19</v>
      </c>
      <c r="C187">
        <v>121</v>
      </c>
    </row>
    <row r="188" spans="1:3" hidden="1" x14ac:dyDescent="0.3">
      <c r="A188" t="str">
        <f>Crowdfunding!G188</f>
        <v>failed</v>
      </c>
      <c r="B188">
        <f>Crowdfunding!I188</f>
        <v>886</v>
      </c>
      <c r="C188">
        <v>3742</v>
      </c>
    </row>
    <row r="189" spans="1:3" x14ac:dyDescent="0.3">
      <c r="A189" t="str">
        <f>Crowdfunding!G189</f>
        <v>successful</v>
      </c>
      <c r="B189">
        <f>Crowdfunding!I189</f>
        <v>1442</v>
      </c>
    </row>
    <row r="190" spans="1:3" hidden="1" x14ac:dyDescent="0.3">
      <c r="A190" t="str">
        <f>Crowdfunding!G190</f>
        <v>failed</v>
      </c>
      <c r="B190">
        <f>Crowdfunding!I190</f>
        <v>35</v>
      </c>
      <c r="C190">
        <v>133</v>
      </c>
    </row>
    <row r="191" spans="1:3" hidden="1" x14ac:dyDescent="0.3">
      <c r="A191" t="str">
        <f>Crowdfunding!G191</f>
        <v>canceled</v>
      </c>
      <c r="B191">
        <f>Crowdfunding!I191</f>
        <v>441</v>
      </c>
      <c r="C191">
        <v>5168</v>
      </c>
    </row>
    <row r="192" spans="1:3" hidden="1" x14ac:dyDescent="0.3">
      <c r="A192" t="str">
        <f>Crowdfunding!G192</f>
        <v>failed</v>
      </c>
      <c r="B192">
        <f>Crowdfunding!I192</f>
        <v>24</v>
      </c>
      <c r="C192">
        <v>307</v>
      </c>
    </row>
    <row r="193" spans="1:3" hidden="1" x14ac:dyDescent="0.3">
      <c r="A193" t="str">
        <f>Crowdfunding!G193</f>
        <v>failed</v>
      </c>
      <c r="B193">
        <f>Crowdfunding!I193</f>
        <v>86</v>
      </c>
      <c r="C193">
        <v>2441</v>
      </c>
    </row>
    <row r="194" spans="1:3" hidden="1" x14ac:dyDescent="0.3">
      <c r="A194" t="str">
        <f>Crowdfunding!G194</f>
        <v>failed</v>
      </c>
      <c r="B194">
        <f>Crowdfunding!I194</f>
        <v>243</v>
      </c>
      <c r="C194">
        <v>1385</v>
      </c>
    </row>
    <row r="195" spans="1:3" hidden="1" x14ac:dyDescent="0.3">
      <c r="A195" t="str">
        <f>Crowdfunding!G195</f>
        <v>failed</v>
      </c>
      <c r="B195">
        <f>Crowdfunding!I195</f>
        <v>65</v>
      </c>
      <c r="C195">
        <v>190</v>
      </c>
    </row>
    <row r="196" spans="1:3" x14ac:dyDescent="0.3">
      <c r="A196" t="str">
        <f>Crowdfunding!G196</f>
        <v>successful</v>
      </c>
      <c r="B196">
        <f>Crowdfunding!I196</f>
        <v>126</v>
      </c>
    </row>
    <row r="197" spans="1:3" x14ac:dyDescent="0.3">
      <c r="A197" t="str">
        <f>Crowdfunding!G197</f>
        <v>successful</v>
      </c>
      <c r="B197">
        <f>Crowdfunding!I197</f>
        <v>524</v>
      </c>
    </row>
    <row r="198" spans="1:3" hidden="1" x14ac:dyDescent="0.3">
      <c r="A198" t="str">
        <f>Crowdfunding!G198</f>
        <v>failed</v>
      </c>
      <c r="B198">
        <f>Crowdfunding!I198</f>
        <v>100</v>
      </c>
      <c r="C198">
        <v>1113</v>
      </c>
    </row>
    <row r="199" spans="1:3" x14ac:dyDescent="0.3">
      <c r="A199" t="str">
        <f>Crowdfunding!G199</f>
        <v>successful</v>
      </c>
      <c r="B199">
        <f>Crowdfunding!I199</f>
        <v>1989</v>
      </c>
    </row>
    <row r="200" spans="1:3" hidden="1" x14ac:dyDescent="0.3">
      <c r="A200" t="str">
        <f>Crowdfunding!G200</f>
        <v>failed</v>
      </c>
      <c r="B200">
        <f>Crowdfunding!I200</f>
        <v>168</v>
      </c>
      <c r="C200">
        <v>1095</v>
      </c>
    </row>
    <row r="201" spans="1:3" hidden="1" x14ac:dyDescent="0.3">
      <c r="A201" t="str">
        <f>Crowdfunding!G201</f>
        <v>failed</v>
      </c>
      <c r="B201">
        <f>Crowdfunding!I201</f>
        <v>13</v>
      </c>
      <c r="C201">
        <v>1690</v>
      </c>
    </row>
    <row r="202" spans="1:3" hidden="1" x14ac:dyDescent="0.3">
      <c r="A202" t="str">
        <f>Crowdfunding!G202</f>
        <v>failed</v>
      </c>
      <c r="B202">
        <f>Crowdfunding!I202</f>
        <v>1</v>
      </c>
      <c r="C202">
        <v>191</v>
      </c>
    </row>
    <row r="203" spans="1:3" x14ac:dyDescent="0.3">
      <c r="A203" t="str">
        <f>Crowdfunding!G203</f>
        <v>successful</v>
      </c>
      <c r="B203">
        <f>Crowdfunding!I203</f>
        <v>157</v>
      </c>
    </row>
    <row r="204" spans="1:3" hidden="1" x14ac:dyDescent="0.3">
      <c r="A204" t="str">
        <f>Crowdfunding!G204</f>
        <v>canceled</v>
      </c>
      <c r="B204">
        <f>Crowdfunding!I204</f>
        <v>82</v>
      </c>
      <c r="C204">
        <v>1703</v>
      </c>
    </row>
    <row r="205" spans="1:3" x14ac:dyDescent="0.3">
      <c r="A205" t="str">
        <f>Crowdfunding!G205</f>
        <v>successful</v>
      </c>
      <c r="B205">
        <f>Crowdfunding!I205</f>
        <v>4498</v>
      </c>
    </row>
    <row r="206" spans="1:3" hidden="1" x14ac:dyDescent="0.3">
      <c r="A206" t="str">
        <f>Crowdfunding!G206</f>
        <v>failed</v>
      </c>
      <c r="B206">
        <f>Crowdfunding!I206</f>
        <v>40</v>
      </c>
      <c r="C206">
        <v>41</v>
      </c>
    </row>
    <row r="207" spans="1:3" x14ac:dyDescent="0.3">
      <c r="A207" t="str">
        <f>Crowdfunding!G207</f>
        <v>successful</v>
      </c>
      <c r="B207">
        <f>Crowdfunding!I207</f>
        <v>80</v>
      </c>
    </row>
    <row r="208" spans="1:3" hidden="1" x14ac:dyDescent="0.3">
      <c r="A208" t="str">
        <f>Crowdfunding!G208</f>
        <v>canceled</v>
      </c>
      <c r="B208">
        <f>Crowdfunding!I208</f>
        <v>57</v>
      </c>
      <c r="C208">
        <v>2875</v>
      </c>
    </row>
    <row r="209" spans="1:3" x14ac:dyDescent="0.3">
      <c r="A209" t="str">
        <f>Crowdfunding!G209</f>
        <v>successful</v>
      </c>
      <c r="B209">
        <f>Crowdfunding!I209</f>
        <v>43</v>
      </c>
    </row>
    <row r="210" spans="1:3" x14ac:dyDescent="0.3">
      <c r="A210" t="str">
        <f>Crowdfunding!G210</f>
        <v>successful</v>
      </c>
      <c r="B210">
        <f>Crowdfunding!I210</f>
        <v>2053</v>
      </c>
    </row>
    <row r="211" spans="1:3" hidden="1" x14ac:dyDescent="0.3">
      <c r="A211" t="str">
        <f>Crowdfunding!G211</f>
        <v>live</v>
      </c>
      <c r="B211">
        <f>Crowdfunding!I211</f>
        <v>808</v>
      </c>
      <c r="C211">
        <v>139</v>
      </c>
    </row>
    <row r="212" spans="1:3" hidden="1" x14ac:dyDescent="0.3">
      <c r="A212" t="str">
        <f>Crowdfunding!G212</f>
        <v>failed</v>
      </c>
      <c r="B212">
        <f>Crowdfunding!I212</f>
        <v>226</v>
      </c>
      <c r="C212">
        <v>186</v>
      </c>
    </row>
    <row r="213" spans="1:3" hidden="1" x14ac:dyDescent="0.3">
      <c r="A213" t="str">
        <f>Crowdfunding!G213</f>
        <v>failed</v>
      </c>
      <c r="B213">
        <f>Crowdfunding!I213</f>
        <v>1625</v>
      </c>
      <c r="C213">
        <v>112</v>
      </c>
    </row>
    <row r="214" spans="1:3" x14ac:dyDescent="0.3">
      <c r="A214" t="str">
        <f>Crowdfunding!G214</f>
        <v>successful</v>
      </c>
      <c r="B214">
        <f>Crowdfunding!I214</f>
        <v>168</v>
      </c>
    </row>
    <row r="215" spans="1:3" x14ac:dyDescent="0.3">
      <c r="A215" t="str">
        <f>Crowdfunding!G215</f>
        <v>successful</v>
      </c>
      <c r="B215">
        <f>Crowdfunding!I215</f>
        <v>4289</v>
      </c>
    </row>
    <row r="216" spans="1:3" x14ac:dyDescent="0.3">
      <c r="A216" t="str">
        <f>Crowdfunding!G216</f>
        <v>successful</v>
      </c>
      <c r="B216">
        <f>Crowdfunding!I216</f>
        <v>165</v>
      </c>
    </row>
    <row r="217" spans="1:3" hidden="1" x14ac:dyDescent="0.3">
      <c r="A217" t="str">
        <f>Crowdfunding!G217</f>
        <v>failed</v>
      </c>
      <c r="B217">
        <f>Crowdfunding!I217</f>
        <v>143</v>
      </c>
      <c r="C217">
        <v>5966</v>
      </c>
    </row>
    <row r="218" spans="1:3" x14ac:dyDescent="0.3">
      <c r="A218" t="str">
        <f>Crowdfunding!G218</f>
        <v>successful</v>
      </c>
      <c r="B218">
        <f>Crowdfunding!I218</f>
        <v>1815</v>
      </c>
    </row>
    <row r="219" spans="1:3" hidden="1" x14ac:dyDescent="0.3">
      <c r="A219" t="str">
        <f>Crowdfunding!G219</f>
        <v>failed</v>
      </c>
      <c r="B219">
        <f>Crowdfunding!I219</f>
        <v>934</v>
      </c>
      <c r="C219">
        <v>2106</v>
      </c>
    </row>
    <row r="220" spans="1:3" x14ac:dyDescent="0.3">
      <c r="A220" t="str">
        <f>Crowdfunding!G220</f>
        <v>successful</v>
      </c>
      <c r="B220">
        <f>Crowdfunding!I220</f>
        <v>397</v>
      </c>
    </row>
    <row r="221" spans="1:3" x14ac:dyDescent="0.3">
      <c r="A221" t="str">
        <f>Crowdfunding!G221</f>
        <v>successful</v>
      </c>
      <c r="B221">
        <f>Crowdfunding!I221</f>
        <v>1539</v>
      </c>
    </row>
    <row r="222" spans="1:3" hidden="1" x14ac:dyDescent="0.3">
      <c r="A222" t="str">
        <f>Crowdfunding!G222</f>
        <v>failed</v>
      </c>
      <c r="B222">
        <f>Crowdfunding!I222</f>
        <v>17</v>
      </c>
      <c r="C222">
        <v>155</v>
      </c>
    </row>
    <row r="223" spans="1:3" hidden="1" x14ac:dyDescent="0.3">
      <c r="A223" t="str">
        <f>Crowdfunding!G223</f>
        <v>failed</v>
      </c>
      <c r="B223">
        <f>Crowdfunding!I223</f>
        <v>2179</v>
      </c>
      <c r="C223">
        <v>189</v>
      </c>
    </row>
    <row r="224" spans="1:3" x14ac:dyDescent="0.3">
      <c r="A224" t="str">
        <f>Crowdfunding!G224</f>
        <v>successful</v>
      </c>
      <c r="B224">
        <f>Crowdfunding!I224</f>
        <v>138</v>
      </c>
    </row>
    <row r="225" spans="1:3" hidden="1" x14ac:dyDescent="0.3">
      <c r="A225" t="str">
        <f>Crowdfunding!G225</f>
        <v>failed</v>
      </c>
      <c r="B225">
        <f>Crowdfunding!I225</f>
        <v>931</v>
      </c>
      <c r="C225">
        <v>1137</v>
      </c>
    </row>
    <row r="226" spans="1:3" x14ac:dyDescent="0.3">
      <c r="A226" t="str">
        <f>Crowdfunding!G226</f>
        <v>successful</v>
      </c>
      <c r="B226">
        <f>Crowdfunding!I226</f>
        <v>3594</v>
      </c>
    </row>
    <row r="227" spans="1:3" x14ac:dyDescent="0.3">
      <c r="A227" t="str">
        <f>Crowdfunding!G227</f>
        <v>successful</v>
      </c>
      <c r="B227">
        <f>Crowdfunding!I227</f>
        <v>5880</v>
      </c>
    </row>
    <row r="228" spans="1:3" x14ac:dyDescent="0.3">
      <c r="A228" t="str">
        <f>Crowdfunding!G228</f>
        <v>successful</v>
      </c>
      <c r="B228">
        <f>Crowdfunding!I228</f>
        <v>112</v>
      </c>
    </row>
    <row r="229" spans="1:3" x14ac:dyDescent="0.3">
      <c r="A229" t="str">
        <f>Crowdfunding!G229</f>
        <v>successful</v>
      </c>
      <c r="B229">
        <f>Crowdfunding!I229</f>
        <v>943</v>
      </c>
    </row>
    <row r="230" spans="1:3" x14ac:dyDescent="0.3">
      <c r="A230" t="str">
        <f>Crowdfunding!G230</f>
        <v>successful</v>
      </c>
      <c r="B230">
        <f>Crowdfunding!I230</f>
        <v>2468</v>
      </c>
    </row>
    <row r="231" spans="1:3" x14ac:dyDescent="0.3">
      <c r="A231" t="str">
        <f>Crowdfunding!G231</f>
        <v>successful</v>
      </c>
      <c r="B231">
        <f>Crowdfunding!I231</f>
        <v>2551</v>
      </c>
    </row>
    <row r="232" spans="1:3" x14ac:dyDescent="0.3">
      <c r="A232" t="str">
        <f>Crowdfunding!G232</f>
        <v>successful</v>
      </c>
      <c r="B232">
        <f>Crowdfunding!I232</f>
        <v>101</v>
      </c>
    </row>
    <row r="233" spans="1:3" hidden="1" x14ac:dyDescent="0.3">
      <c r="A233" t="str">
        <f>Crowdfunding!G233</f>
        <v>canceled</v>
      </c>
      <c r="B233">
        <f>Crowdfunding!I233</f>
        <v>67</v>
      </c>
      <c r="C233">
        <v>123</v>
      </c>
    </row>
    <row r="234" spans="1:3" x14ac:dyDescent="0.3">
      <c r="A234" t="str">
        <f>Crowdfunding!G234</f>
        <v>successful</v>
      </c>
      <c r="B234">
        <f>Crowdfunding!I234</f>
        <v>92</v>
      </c>
    </row>
    <row r="235" spans="1:3" x14ac:dyDescent="0.3">
      <c r="A235" t="str">
        <f>Crowdfunding!G235</f>
        <v>successful</v>
      </c>
      <c r="B235">
        <f>Crowdfunding!I235</f>
        <v>62</v>
      </c>
    </row>
    <row r="236" spans="1:3" x14ac:dyDescent="0.3">
      <c r="A236" t="str">
        <f>Crowdfunding!G236</f>
        <v>successful</v>
      </c>
      <c r="B236">
        <f>Crowdfunding!I236</f>
        <v>149</v>
      </c>
    </row>
    <row r="237" spans="1:3" hidden="1" x14ac:dyDescent="0.3">
      <c r="A237" t="str">
        <f>Crowdfunding!G237</f>
        <v>failed</v>
      </c>
      <c r="B237">
        <f>Crowdfunding!I237</f>
        <v>92</v>
      </c>
      <c r="C237">
        <v>484</v>
      </c>
    </row>
    <row r="238" spans="1:3" hidden="1" x14ac:dyDescent="0.3">
      <c r="A238" t="str">
        <f>Crowdfunding!G238</f>
        <v>failed</v>
      </c>
      <c r="B238">
        <f>Crowdfunding!I238</f>
        <v>57</v>
      </c>
      <c r="C238">
        <v>154</v>
      </c>
    </row>
    <row r="239" spans="1:3" x14ac:dyDescent="0.3">
      <c r="A239" t="str">
        <f>Crowdfunding!G239</f>
        <v>successful</v>
      </c>
      <c r="B239">
        <f>Crowdfunding!I239</f>
        <v>329</v>
      </c>
    </row>
    <row r="240" spans="1:3" x14ac:dyDescent="0.3">
      <c r="A240" t="str">
        <f>Crowdfunding!G240</f>
        <v>successful</v>
      </c>
      <c r="B240">
        <f>Crowdfunding!I240</f>
        <v>97</v>
      </c>
    </row>
    <row r="241" spans="1:3" hidden="1" x14ac:dyDescent="0.3">
      <c r="A241" t="str">
        <f>Crowdfunding!G241</f>
        <v>failed</v>
      </c>
      <c r="B241">
        <f>Crowdfunding!I241</f>
        <v>41</v>
      </c>
      <c r="C241">
        <v>5203</v>
      </c>
    </row>
    <row r="242" spans="1:3" x14ac:dyDescent="0.3">
      <c r="A242" t="str">
        <f>Crowdfunding!G242</f>
        <v>successful</v>
      </c>
      <c r="B242">
        <f>Crowdfunding!I242</f>
        <v>1784</v>
      </c>
    </row>
    <row r="243" spans="1:3" x14ac:dyDescent="0.3">
      <c r="A243" t="str">
        <f>Crowdfunding!G243</f>
        <v>successful</v>
      </c>
      <c r="B243">
        <f>Crowdfunding!I243</f>
        <v>1684</v>
      </c>
    </row>
    <row r="244" spans="1:3" x14ac:dyDescent="0.3">
      <c r="A244" t="str">
        <f>Crowdfunding!G244</f>
        <v>successful</v>
      </c>
      <c r="B244">
        <f>Crowdfunding!I244</f>
        <v>250</v>
      </c>
    </row>
    <row r="245" spans="1:3" x14ac:dyDescent="0.3">
      <c r="A245" t="str">
        <f>Crowdfunding!G245</f>
        <v>successful</v>
      </c>
      <c r="B245">
        <f>Crowdfunding!I245</f>
        <v>238</v>
      </c>
    </row>
    <row r="246" spans="1:3" x14ac:dyDescent="0.3">
      <c r="A246" t="str">
        <f>Crowdfunding!G246</f>
        <v>successful</v>
      </c>
      <c r="B246">
        <f>Crowdfunding!I246</f>
        <v>53</v>
      </c>
    </row>
    <row r="247" spans="1:3" x14ac:dyDescent="0.3">
      <c r="A247" t="str">
        <f>Crowdfunding!G247</f>
        <v>successful</v>
      </c>
      <c r="B247">
        <f>Crowdfunding!I247</f>
        <v>214</v>
      </c>
    </row>
    <row r="248" spans="1:3" x14ac:dyDescent="0.3">
      <c r="A248" t="str">
        <f>Crowdfunding!G248</f>
        <v>successful</v>
      </c>
      <c r="B248">
        <f>Crowdfunding!I248</f>
        <v>222</v>
      </c>
    </row>
    <row r="249" spans="1:3" x14ac:dyDescent="0.3">
      <c r="A249" t="str">
        <f>Crowdfunding!G249</f>
        <v>successful</v>
      </c>
      <c r="B249">
        <f>Crowdfunding!I249</f>
        <v>1884</v>
      </c>
    </row>
    <row r="250" spans="1:3" x14ac:dyDescent="0.3">
      <c r="A250" t="str">
        <f>Crowdfunding!G250</f>
        <v>successful</v>
      </c>
      <c r="B250">
        <f>Crowdfunding!I250</f>
        <v>218</v>
      </c>
    </row>
    <row r="251" spans="1:3" x14ac:dyDescent="0.3">
      <c r="A251" t="str">
        <f>Crowdfunding!G251</f>
        <v>successful</v>
      </c>
      <c r="B251">
        <f>Crowdfunding!I251</f>
        <v>6465</v>
      </c>
    </row>
    <row r="252" spans="1:3" hidden="1" x14ac:dyDescent="0.3">
      <c r="A252" t="str">
        <f>Crowdfunding!G252</f>
        <v>failed</v>
      </c>
      <c r="B252">
        <f>Crowdfunding!I252</f>
        <v>1</v>
      </c>
      <c r="C252">
        <v>2293</v>
      </c>
    </row>
    <row r="253" spans="1:3" hidden="1" x14ac:dyDescent="0.3">
      <c r="A253" t="str">
        <f>Crowdfunding!G253</f>
        <v>failed</v>
      </c>
      <c r="B253">
        <f>Crowdfunding!I253</f>
        <v>101</v>
      </c>
      <c r="C253">
        <v>3131</v>
      </c>
    </row>
    <row r="254" spans="1:3" x14ac:dyDescent="0.3">
      <c r="A254" t="str">
        <f>Crowdfunding!G254</f>
        <v>successful</v>
      </c>
      <c r="B254">
        <f>Crowdfunding!I254</f>
        <v>59</v>
      </c>
    </row>
    <row r="255" spans="1:3" hidden="1" x14ac:dyDescent="0.3">
      <c r="A255" t="str">
        <f>Crowdfunding!G255</f>
        <v>failed</v>
      </c>
      <c r="B255">
        <f>Crowdfunding!I255</f>
        <v>1335</v>
      </c>
      <c r="C255">
        <v>296</v>
      </c>
    </row>
    <row r="256" spans="1:3" x14ac:dyDescent="0.3">
      <c r="A256" t="str">
        <f>Crowdfunding!G256</f>
        <v>successful</v>
      </c>
      <c r="B256">
        <f>Crowdfunding!I256</f>
        <v>88</v>
      </c>
    </row>
    <row r="257" spans="1:3" x14ac:dyDescent="0.3">
      <c r="A257" t="str">
        <f>Crowdfunding!G257</f>
        <v>successful</v>
      </c>
      <c r="B257">
        <f>Crowdfunding!I257</f>
        <v>1697</v>
      </c>
    </row>
    <row r="258" spans="1:3" hidden="1" x14ac:dyDescent="0.3">
      <c r="A258" t="str">
        <f>Crowdfunding!G258</f>
        <v>failed</v>
      </c>
      <c r="B258">
        <f>Crowdfunding!I258</f>
        <v>15</v>
      </c>
      <c r="C258">
        <v>6286</v>
      </c>
    </row>
    <row r="259" spans="1:3" x14ac:dyDescent="0.3">
      <c r="A259" t="str">
        <f>Crowdfunding!G259</f>
        <v>successful</v>
      </c>
      <c r="B259">
        <f>Crowdfunding!I259</f>
        <v>92</v>
      </c>
    </row>
    <row r="260" spans="1:3" x14ac:dyDescent="0.3">
      <c r="A260" t="str">
        <f>Crowdfunding!G260</f>
        <v>successful</v>
      </c>
      <c r="B260">
        <f>Crowdfunding!I260</f>
        <v>186</v>
      </c>
    </row>
    <row r="261" spans="1:3" x14ac:dyDescent="0.3">
      <c r="A261" t="str">
        <f>Crowdfunding!G261</f>
        <v>successful</v>
      </c>
      <c r="B261">
        <f>Crowdfunding!I261</f>
        <v>138</v>
      </c>
    </row>
    <row r="262" spans="1:3" x14ac:dyDescent="0.3">
      <c r="A262" t="str">
        <f>Crowdfunding!G262</f>
        <v>successful</v>
      </c>
      <c r="B262">
        <f>Crowdfunding!I262</f>
        <v>261</v>
      </c>
    </row>
    <row r="263" spans="1:3" hidden="1" x14ac:dyDescent="0.3">
      <c r="A263" t="str">
        <f>Crowdfunding!G263</f>
        <v>failed</v>
      </c>
      <c r="B263">
        <f>Crowdfunding!I263</f>
        <v>454</v>
      </c>
      <c r="C263">
        <v>2080</v>
      </c>
    </row>
    <row r="264" spans="1:3" x14ac:dyDescent="0.3">
      <c r="A264" t="str">
        <f>Crowdfunding!G264</f>
        <v>successful</v>
      </c>
      <c r="B264">
        <f>Crowdfunding!I264</f>
        <v>107</v>
      </c>
    </row>
    <row r="265" spans="1:3" x14ac:dyDescent="0.3">
      <c r="A265" t="str">
        <f>Crowdfunding!G265</f>
        <v>successful</v>
      </c>
      <c r="B265">
        <f>Crowdfunding!I265</f>
        <v>199</v>
      </c>
    </row>
    <row r="266" spans="1:3" x14ac:dyDescent="0.3">
      <c r="A266" t="str">
        <f>Crowdfunding!G266</f>
        <v>successful</v>
      </c>
      <c r="B266">
        <f>Crowdfunding!I266</f>
        <v>5512</v>
      </c>
    </row>
    <row r="267" spans="1:3" x14ac:dyDescent="0.3">
      <c r="A267" t="str">
        <f>Crowdfunding!G267</f>
        <v>successful</v>
      </c>
      <c r="B267">
        <f>Crowdfunding!I267</f>
        <v>86</v>
      </c>
    </row>
    <row r="268" spans="1:3" hidden="1" x14ac:dyDescent="0.3">
      <c r="A268" t="str">
        <f>Crowdfunding!G268</f>
        <v>failed</v>
      </c>
      <c r="B268">
        <f>Crowdfunding!I268</f>
        <v>3182</v>
      </c>
      <c r="C268">
        <v>139</v>
      </c>
    </row>
    <row r="269" spans="1:3" x14ac:dyDescent="0.3">
      <c r="A269" t="str">
        <f>Crowdfunding!G269</f>
        <v>successful</v>
      </c>
      <c r="B269">
        <f>Crowdfunding!I269</f>
        <v>2768</v>
      </c>
    </row>
    <row r="270" spans="1:3" x14ac:dyDescent="0.3">
      <c r="A270" t="str">
        <f>Crowdfunding!G270</f>
        <v>successful</v>
      </c>
      <c r="B270">
        <f>Crowdfunding!I270</f>
        <v>48</v>
      </c>
    </row>
    <row r="271" spans="1:3" x14ac:dyDescent="0.3">
      <c r="A271" t="str">
        <f>Crowdfunding!G271</f>
        <v>successful</v>
      </c>
      <c r="B271">
        <f>Crowdfunding!I271</f>
        <v>87</v>
      </c>
    </row>
    <row r="272" spans="1:3" hidden="1" x14ac:dyDescent="0.3">
      <c r="A272" t="str">
        <f>Crowdfunding!G272</f>
        <v>canceled</v>
      </c>
      <c r="B272">
        <f>Crowdfunding!I272</f>
        <v>1890</v>
      </c>
      <c r="C272">
        <v>106</v>
      </c>
    </row>
    <row r="273" spans="1:3" hidden="1" x14ac:dyDescent="0.3">
      <c r="A273" t="str">
        <f>Crowdfunding!G273</f>
        <v>live</v>
      </c>
      <c r="B273">
        <f>Crowdfunding!I273</f>
        <v>61</v>
      </c>
      <c r="C273">
        <v>142</v>
      </c>
    </row>
    <row r="274" spans="1:3" x14ac:dyDescent="0.3">
      <c r="A274" t="str">
        <f>Crowdfunding!G274</f>
        <v>successful</v>
      </c>
      <c r="B274">
        <f>Crowdfunding!I274</f>
        <v>1894</v>
      </c>
    </row>
    <row r="275" spans="1:3" x14ac:dyDescent="0.3">
      <c r="A275" t="str">
        <f>Crowdfunding!G275</f>
        <v>successful</v>
      </c>
      <c r="B275">
        <f>Crowdfunding!I275</f>
        <v>282</v>
      </c>
    </row>
    <row r="276" spans="1:3" hidden="1" x14ac:dyDescent="0.3">
      <c r="A276" t="str">
        <f>Crowdfunding!G276</f>
        <v>failed</v>
      </c>
      <c r="B276">
        <f>Crowdfunding!I276</f>
        <v>15</v>
      </c>
      <c r="C276">
        <v>173</v>
      </c>
    </row>
    <row r="277" spans="1:3" x14ac:dyDescent="0.3">
      <c r="A277" t="str">
        <f>Crowdfunding!G277</f>
        <v>successful</v>
      </c>
      <c r="B277">
        <f>Crowdfunding!I277</f>
        <v>116</v>
      </c>
    </row>
    <row r="278" spans="1:3" hidden="1" x14ac:dyDescent="0.3">
      <c r="A278" t="str">
        <f>Crowdfunding!G278</f>
        <v>failed</v>
      </c>
      <c r="B278">
        <f>Crowdfunding!I278</f>
        <v>133</v>
      </c>
      <c r="C278">
        <v>1572</v>
      </c>
    </row>
    <row r="279" spans="1:3" x14ac:dyDescent="0.3">
      <c r="A279" t="str">
        <f>Crowdfunding!G279</f>
        <v>successful</v>
      </c>
      <c r="B279">
        <f>Crowdfunding!I279</f>
        <v>83</v>
      </c>
    </row>
    <row r="280" spans="1:3" x14ac:dyDescent="0.3">
      <c r="A280" t="str">
        <f>Crowdfunding!G280</f>
        <v>successful</v>
      </c>
      <c r="B280">
        <f>Crowdfunding!I280</f>
        <v>91</v>
      </c>
    </row>
    <row r="281" spans="1:3" x14ac:dyDescent="0.3">
      <c r="A281" t="str">
        <f>Crowdfunding!G281</f>
        <v>successful</v>
      </c>
      <c r="B281">
        <f>Crowdfunding!I281</f>
        <v>546</v>
      </c>
    </row>
    <row r="282" spans="1:3" x14ac:dyDescent="0.3">
      <c r="A282" t="str">
        <f>Crowdfunding!G282</f>
        <v>successful</v>
      </c>
      <c r="B282">
        <f>Crowdfunding!I282</f>
        <v>393</v>
      </c>
    </row>
    <row r="283" spans="1:3" hidden="1" x14ac:dyDescent="0.3">
      <c r="A283" t="str">
        <f>Crowdfunding!G283</f>
        <v>failed</v>
      </c>
      <c r="B283">
        <f>Crowdfunding!I283</f>
        <v>2062</v>
      </c>
      <c r="C283">
        <v>2443</v>
      </c>
    </row>
    <row r="284" spans="1:3" x14ac:dyDescent="0.3">
      <c r="A284" t="str">
        <f>Crowdfunding!G284</f>
        <v>successful</v>
      </c>
      <c r="B284">
        <f>Crowdfunding!I284</f>
        <v>133</v>
      </c>
    </row>
    <row r="285" spans="1:3" hidden="1" x14ac:dyDescent="0.3">
      <c r="A285" t="str">
        <f>Crowdfunding!G285</f>
        <v>failed</v>
      </c>
      <c r="B285">
        <f>Crowdfunding!I285</f>
        <v>29</v>
      </c>
      <c r="C285">
        <v>268</v>
      </c>
    </row>
    <row r="286" spans="1:3" hidden="1" x14ac:dyDescent="0.3">
      <c r="A286" t="str">
        <f>Crowdfunding!G286</f>
        <v>failed</v>
      </c>
      <c r="B286">
        <f>Crowdfunding!I286</f>
        <v>132</v>
      </c>
      <c r="C286">
        <v>195</v>
      </c>
    </row>
    <row r="287" spans="1:3" x14ac:dyDescent="0.3">
      <c r="A287" t="str">
        <f>Crowdfunding!G287</f>
        <v>successful</v>
      </c>
      <c r="B287">
        <f>Crowdfunding!I287</f>
        <v>254</v>
      </c>
    </row>
    <row r="288" spans="1:3" hidden="1" x14ac:dyDescent="0.3">
      <c r="A288" t="str">
        <f>Crowdfunding!G288</f>
        <v>canceled</v>
      </c>
      <c r="B288">
        <f>Crowdfunding!I288</f>
        <v>184</v>
      </c>
      <c r="C288">
        <v>460</v>
      </c>
    </row>
    <row r="289" spans="1:3" x14ac:dyDescent="0.3">
      <c r="A289" t="str">
        <f>Crowdfunding!G289</f>
        <v>successful</v>
      </c>
      <c r="B289">
        <f>Crowdfunding!I289</f>
        <v>176</v>
      </c>
    </row>
    <row r="290" spans="1:3" hidden="1" x14ac:dyDescent="0.3">
      <c r="A290" t="str">
        <f>Crowdfunding!G290</f>
        <v>failed</v>
      </c>
      <c r="B290">
        <f>Crowdfunding!I290</f>
        <v>137</v>
      </c>
      <c r="C290">
        <v>3657</v>
      </c>
    </row>
    <row r="291" spans="1:3" x14ac:dyDescent="0.3">
      <c r="A291" t="str">
        <f>Crowdfunding!G291</f>
        <v>successful</v>
      </c>
      <c r="B291">
        <f>Crowdfunding!I291</f>
        <v>337</v>
      </c>
    </row>
    <row r="292" spans="1:3" hidden="1" x14ac:dyDescent="0.3">
      <c r="A292" t="str">
        <f>Crowdfunding!G292</f>
        <v>failed</v>
      </c>
      <c r="B292">
        <f>Crowdfunding!I292</f>
        <v>908</v>
      </c>
      <c r="C292">
        <v>239</v>
      </c>
    </row>
    <row r="293" spans="1:3" x14ac:dyDescent="0.3">
      <c r="A293" t="str">
        <f>Crowdfunding!G293</f>
        <v>successful</v>
      </c>
      <c r="B293">
        <f>Crowdfunding!I293</f>
        <v>107</v>
      </c>
    </row>
    <row r="294" spans="1:3" hidden="1" x14ac:dyDescent="0.3">
      <c r="A294" t="str">
        <f>Crowdfunding!G294</f>
        <v>failed</v>
      </c>
      <c r="B294">
        <f>Crowdfunding!I294</f>
        <v>10</v>
      </c>
      <c r="C294">
        <v>1773</v>
      </c>
    </row>
    <row r="295" spans="1:3" hidden="1" x14ac:dyDescent="0.3">
      <c r="A295" t="str">
        <f>Crowdfunding!G295</f>
        <v>canceled</v>
      </c>
      <c r="B295">
        <f>Crowdfunding!I295</f>
        <v>32</v>
      </c>
      <c r="C295">
        <v>32</v>
      </c>
    </row>
    <row r="296" spans="1:3" x14ac:dyDescent="0.3">
      <c r="A296" t="str">
        <f>Crowdfunding!G296</f>
        <v>successful</v>
      </c>
      <c r="B296">
        <f>Crowdfunding!I296</f>
        <v>183</v>
      </c>
    </row>
    <row r="297" spans="1:3" hidden="1" x14ac:dyDescent="0.3">
      <c r="A297" t="str">
        <f>Crowdfunding!G297</f>
        <v>failed</v>
      </c>
      <c r="B297">
        <f>Crowdfunding!I297</f>
        <v>1910</v>
      </c>
      <c r="C297">
        <v>89</v>
      </c>
    </row>
    <row r="298" spans="1:3" hidden="1" x14ac:dyDescent="0.3">
      <c r="A298" t="str">
        <f>Crowdfunding!G298</f>
        <v>failed</v>
      </c>
      <c r="B298">
        <f>Crowdfunding!I298</f>
        <v>38</v>
      </c>
      <c r="C298">
        <v>147</v>
      </c>
    </row>
    <row r="299" spans="1:3" hidden="1" x14ac:dyDescent="0.3">
      <c r="A299" t="str">
        <f>Crowdfunding!G299</f>
        <v>failed</v>
      </c>
      <c r="B299">
        <f>Crowdfunding!I299</f>
        <v>104</v>
      </c>
      <c r="C299">
        <v>126</v>
      </c>
    </row>
    <row r="300" spans="1:3" x14ac:dyDescent="0.3">
      <c r="A300" t="str">
        <f>Crowdfunding!G300</f>
        <v>successful</v>
      </c>
      <c r="B300">
        <f>Crowdfunding!I300</f>
        <v>72</v>
      </c>
    </row>
    <row r="301" spans="1:3" hidden="1" x14ac:dyDescent="0.3">
      <c r="A301" t="str">
        <f>Crowdfunding!G301</f>
        <v>failed</v>
      </c>
      <c r="B301">
        <f>Crowdfunding!I301</f>
        <v>49</v>
      </c>
      <c r="C301">
        <v>202</v>
      </c>
    </row>
    <row r="302" spans="1:3" hidden="1" x14ac:dyDescent="0.3">
      <c r="A302" t="str">
        <f>Crowdfunding!G302</f>
        <v>failed</v>
      </c>
      <c r="B302">
        <f>Crowdfunding!I302</f>
        <v>1</v>
      </c>
      <c r="C302">
        <v>140</v>
      </c>
    </row>
    <row r="303" spans="1:3" x14ac:dyDescent="0.3">
      <c r="A303" t="str">
        <f>Crowdfunding!G303</f>
        <v>successful</v>
      </c>
      <c r="B303">
        <f>Crowdfunding!I303</f>
        <v>295</v>
      </c>
    </row>
    <row r="304" spans="1:3" hidden="1" x14ac:dyDescent="0.3">
      <c r="A304" t="str">
        <f>Crowdfunding!G304</f>
        <v>failed</v>
      </c>
      <c r="B304">
        <f>Crowdfunding!I304</f>
        <v>245</v>
      </c>
      <c r="C304">
        <v>247</v>
      </c>
    </row>
    <row r="305" spans="1:3" hidden="1" x14ac:dyDescent="0.3">
      <c r="A305" t="str">
        <f>Crowdfunding!G305</f>
        <v>failed</v>
      </c>
      <c r="B305">
        <f>Crowdfunding!I305</f>
        <v>32</v>
      </c>
      <c r="C305">
        <v>84</v>
      </c>
    </row>
    <row r="306" spans="1:3" x14ac:dyDescent="0.3">
      <c r="A306" t="str">
        <f>Crowdfunding!G306</f>
        <v>successful</v>
      </c>
      <c r="B306">
        <f>Crowdfunding!I306</f>
        <v>142</v>
      </c>
    </row>
    <row r="307" spans="1:3" x14ac:dyDescent="0.3">
      <c r="A307" t="str">
        <f>Crowdfunding!G307</f>
        <v>successful</v>
      </c>
      <c r="B307">
        <f>Crowdfunding!I307</f>
        <v>85</v>
      </c>
    </row>
    <row r="308" spans="1:3" hidden="1" x14ac:dyDescent="0.3">
      <c r="A308" t="str">
        <f>Crowdfunding!G308</f>
        <v>failed</v>
      </c>
      <c r="B308">
        <f>Crowdfunding!I308</f>
        <v>7</v>
      </c>
      <c r="C308">
        <v>2985</v>
      </c>
    </row>
    <row r="309" spans="1:3" x14ac:dyDescent="0.3">
      <c r="A309" t="str">
        <f>Crowdfunding!G309</f>
        <v>successful</v>
      </c>
      <c r="B309">
        <f>Crowdfunding!I309</f>
        <v>659</v>
      </c>
    </row>
    <row r="310" spans="1:3" hidden="1" x14ac:dyDescent="0.3">
      <c r="A310" t="str">
        <f>Crowdfunding!G310</f>
        <v>failed</v>
      </c>
      <c r="B310">
        <f>Crowdfunding!I310</f>
        <v>803</v>
      </c>
      <c r="C310">
        <v>554</v>
      </c>
    </row>
    <row r="311" spans="1:3" hidden="1" x14ac:dyDescent="0.3">
      <c r="A311" t="str">
        <f>Crowdfunding!G311</f>
        <v>canceled</v>
      </c>
      <c r="B311">
        <f>Crowdfunding!I311</f>
        <v>75</v>
      </c>
      <c r="C311">
        <v>135</v>
      </c>
    </row>
    <row r="312" spans="1:3" hidden="1" x14ac:dyDescent="0.3">
      <c r="A312" t="str">
        <f>Crowdfunding!G312</f>
        <v>failed</v>
      </c>
      <c r="B312">
        <f>Crowdfunding!I312</f>
        <v>16</v>
      </c>
      <c r="C312">
        <v>122</v>
      </c>
    </row>
    <row r="313" spans="1:3" x14ac:dyDescent="0.3">
      <c r="A313" t="str">
        <f>Crowdfunding!G313</f>
        <v>successful</v>
      </c>
      <c r="B313">
        <f>Crowdfunding!I313</f>
        <v>121</v>
      </c>
    </row>
    <row r="314" spans="1:3" x14ac:dyDescent="0.3">
      <c r="A314" t="str">
        <f>Crowdfunding!G314</f>
        <v>successful</v>
      </c>
      <c r="B314">
        <f>Crowdfunding!I314</f>
        <v>3742</v>
      </c>
    </row>
    <row r="315" spans="1:3" x14ac:dyDescent="0.3">
      <c r="A315" t="str">
        <f>Crowdfunding!G315</f>
        <v>successful</v>
      </c>
      <c r="B315">
        <f>Crowdfunding!I315</f>
        <v>223</v>
      </c>
    </row>
    <row r="316" spans="1:3" x14ac:dyDescent="0.3">
      <c r="A316" t="str">
        <f>Crowdfunding!G316</f>
        <v>successful</v>
      </c>
      <c r="B316">
        <f>Crowdfunding!I316</f>
        <v>133</v>
      </c>
    </row>
    <row r="317" spans="1:3" hidden="1" x14ac:dyDescent="0.3">
      <c r="A317" t="str">
        <f>Crowdfunding!G317</f>
        <v>failed</v>
      </c>
      <c r="B317">
        <f>Crowdfunding!I317</f>
        <v>31</v>
      </c>
      <c r="C317">
        <v>198</v>
      </c>
    </row>
    <row r="318" spans="1:3" hidden="1" x14ac:dyDescent="0.3">
      <c r="A318" t="str">
        <f>Crowdfunding!G318</f>
        <v>failed</v>
      </c>
      <c r="B318">
        <f>Crowdfunding!I318</f>
        <v>108</v>
      </c>
      <c r="C318">
        <v>85</v>
      </c>
    </row>
    <row r="319" spans="1:3" hidden="1" x14ac:dyDescent="0.3">
      <c r="A319" t="str">
        <f>Crowdfunding!G319</f>
        <v>failed</v>
      </c>
      <c r="B319">
        <f>Crowdfunding!I319</f>
        <v>30</v>
      </c>
      <c r="C319">
        <v>3596</v>
      </c>
    </row>
    <row r="320" spans="1:3" hidden="1" x14ac:dyDescent="0.3">
      <c r="A320" t="str">
        <f>Crowdfunding!G320</f>
        <v>failed</v>
      </c>
      <c r="B320">
        <f>Crowdfunding!I320</f>
        <v>17</v>
      </c>
      <c r="C320">
        <v>244</v>
      </c>
    </row>
    <row r="321" spans="1:3" hidden="1" x14ac:dyDescent="0.3">
      <c r="A321" t="str">
        <f>Crowdfunding!G321</f>
        <v>canceled</v>
      </c>
      <c r="B321">
        <f>Crowdfunding!I321</f>
        <v>64</v>
      </c>
      <c r="C321">
        <v>5180</v>
      </c>
    </row>
    <row r="322" spans="1:3" hidden="1" x14ac:dyDescent="0.3">
      <c r="A322" t="str">
        <f>Crowdfunding!G322</f>
        <v>failed</v>
      </c>
      <c r="B322">
        <f>Crowdfunding!I322</f>
        <v>80</v>
      </c>
      <c r="C322">
        <v>589</v>
      </c>
    </row>
    <row r="323" spans="1:3" hidden="1" x14ac:dyDescent="0.3">
      <c r="A323" t="str">
        <f>Crowdfunding!G323</f>
        <v>failed</v>
      </c>
      <c r="B323">
        <f>Crowdfunding!I323</f>
        <v>2468</v>
      </c>
      <c r="C323">
        <v>2725</v>
      </c>
    </row>
    <row r="324" spans="1:3" x14ac:dyDescent="0.3">
      <c r="A324" t="str">
        <f>Crowdfunding!G324</f>
        <v>successful</v>
      </c>
      <c r="B324">
        <f>Crowdfunding!I324</f>
        <v>5168</v>
      </c>
    </row>
    <row r="325" spans="1:3" hidden="1" x14ac:dyDescent="0.3">
      <c r="A325" t="str">
        <f>Crowdfunding!G325</f>
        <v>failed</v>
      </c>
      <c r="B325">
        <f>Crowdfunding!I325</f>
        <v>26</v>
      </c>
      <c r="C325">
        <v>144</v>
      </c>
    </row>
    <row r="326" spans="1:3" x14ac:dyDescent="0.3">
      <c r="A326" t="str">
        <f>Crowdfunding!G326</f>
        <v>successful</v>
      </c>
      <c r="B326">
        <f>Crowdfunding!I326</f>
        <v>307</v>
      </c>
    </row>
    <row r="327" spans="1:3" hidden="1" x14ac:dyDescent="0.3">
      <c r="A327" t="str">
        <f>Crowdfunding!G327</f>
        <v>failed</v>
      </c>
      <c r="B327">
        <f>Crowdfunding!I327</f>
        <v>73</v>
      </c>
      <c r="C327">
        <v>3116</v>
      </c>
    </row>
    <row r="328" spans="1:3" hidden="1" x14ac:dyDescent="0.3">
      <c r="A328" t="str">
        <f>Crowdfunding!G328</f>
        <v>failed</v>
      </c>
      <c r="B328">
        <f>Crowdfunding!I328</f>
        <v>128</v>
      </c>
      <c r="C328">
        <v>909</v>
      </c>
    </row>
    <row r="329" spans="1:3" hidden="1" x14ac:dyDescent="0.3">
      <c r="A329" t="str">
        <f>Crowdfunding!G329</f>
        <v>failed</v>
      </c>
      <c r="B329">
        <f>Crowdfunding!I329</f>
        <v>33</v>
      </c>
      <c r="C329">
        <v>1613</v>
      </c>
    </row>
    <row r="330" spans="1:3" x14ac:dyDescent="0.3">
      <c r="A330" t="str">
        <f>Crowdfunding!G330</f>
        <v>successful</v>
      </c>
      <c r="B330">
        <f>Crowdfunding!I330</f>
        <v>2441</v>
      </c>
    </row>
    <row r="331" spans="1:3" hidden="1" x14ac:dyDescent="0.3">
      <c r="A331" t="str">
        <f>Crowdfunding!G331</f>
        <v>live</v>
      </c>
      <c r="B331">
        <f>Crowdfunding!I331</f>
        <v>211</v>
      </c>
      <c r="C331">
        <v>130</v>
      </c>
    </row>
    <row r="332" spans="1:3" x14ac:dyDescent="0.3">
      <c r="A332" t="str">
        <f>Crowdfunding!G332</f>
        <v>successful</v>
      </c>
      <c r="B332">
        <f>Crowdfunding!I332</f>
        <v>1385</v>
      </c>
    </row>
    <row r="333" spans="1:3" x14ac:dyDescent="0.3">
      <c r="A333" t="str">
        <f>Crowdfunding!G333</f>
        <v>successful</v>
      </c>
      <c r="B333">
        <f>Crowdfunding!I333</f>
        <v>190</v>
      </c>
    </row>
    <row r="334" spans="1:3" x14ac:dyDescent="0.3">
      <c r="A334" t="str">
        <f>Crowdfunding!G334</f>
        <v>successful</v>
      </c>
      <c r="B334">
        <f>Crowdfunding!I334</f>
        <v>470</v>
      </c>
    </row>
    <row r="335" spans="1:3" x14ac:dyDescent="0.3">
      <c r="A335" t="str">
        <f>Crowdfunding!G335</f>
        <v>successful</v>
      </c>
      <c r="B335">
        <f>Crowdfunding!I335</f>
        <v>253</v>
      </c>
    </row>
    <row r="336" spans="1:3" x14ac:dyDescent="0.3">
      <c r="A336" t="str">
        <f>Crowdfunding!G336</f>
        <v>successful</v>
      </c>
      <c r="B336">
        <f>Crowdfunding!I336</f>
        <v>1113</v>
      </c>
    </row>
    <row r="337" spans="1:3" x14ac:dyDescent="0.3">
      <c r="A337" t="str">
        <f>Crowdfunding!G337</f>
        <v>successful</v>
      </c>
      <c r="B337">
        <f>Crowdfunding!I337</f>
        <v>2283</v>
      </c>
    </row>
    <row r="338" spans="1:3" hidden="1" x14ac:dyDescent="0.3">
      <c r="A338" t="str">
        <f>Crowdfunding!G338</f>
        <v>failed</v>
      </c>
      <c r="B338">
        <f>Crowdfunding!I338</f>
        <v>1072</v>
      </c>
      <c r="C338">
        <v>1140</v>
      </c>
    </row>
    <row r="339" spans="1:3" x14ac:dyDescent="0.3">
      <c r="A339" t="str">
        <f>Crowdfunding!G339</f>
        <v>successful</v>
      </c>
      <c r="B339">
        <f>Crowdfunding!I339</f>
        <v>1095</v>
      </c>
    </row>
    <row r="340" spans="1:3" x14ac:dyDescent="0.3">
      <c r="A340" t="str">
        <f>Crowdfunding!G340</f>
        <v>successful</v>
      </c>
      <c r="B340">
        <f>Crowdfunding!I340</f>
        <v>1690</v>
      </c>
    </row>
    <row r="341" spans="1:3" hidden="1" x14ac:dyDescent="0.3">
      <c r="A341" t="str">
        <f>Crowdfunding!G341</f>
        <v>canceled</v>
      </c>
      <c r="B341">
        <f>Crowdfunding!I341</f>
        <v>1297</v>
      </c>
      <c r="C341">
        <v>107</v>
      </c>
    </row>
    <row r="342" spans="1:3" hidden="1" x14ac:dyDescent="0.3">
      <c r="A342" t="str">
        <f>Crowdfunding!G342</f>
        <v>failed</v>
      </c>
      <c r="B342">
        <f>Crowdfunding!I342</f>
        <v>393</v>
      </c>
      <c r="C342">
        <v>160</v>
      </c>
    </row>
    <row r="343" spans="1:3" hidden="1" x14ac:dyDescent="0.3">
      <c r="A343" t="str">
        <f>Crowdfunding!G343</f>
        <v>failed</v>
      </c>
      <c r="B343">
        <f>Crowdfunding!I343</f>
        <v>1257</v>
      </c>
      <c r="C343">
        <v>2230</v>
      </c>
    </row>
    <row r="344" spans="1:3" hidden="1" x14ac:dyDescent="0.3">
      <c r="A344" t="str">
        <f>Crowdfunding!G344</f>
        <v>failed</v>
      </c>
      <c r="B344">
        <f>Crowdfunding!I344</f>
        <v>328</v>
      </c>
      <c r="C344">
        <v>316</v>
      </c>
    </row>
    <row r="345" spans="1:3" hidden="1" x14ac:dyDescent="0.3">
      <c r="A345" t="str">
        <f>Crowdfunding!G345</f>
        <v>failed</v>
      </c>
      <c r="B345">
        <f>Crowdfunding!I345</f>
        <v>147</v>
      </c>
      <c r="C345">
        <v>117</v>
      </c>
    </row>
    <row r="346" spans="1:3" hidden="1" x14ac:dyDescent="0.3">
      <c r="A346" t="str">
        <f>Crowdfunding!G346</f>
        <v>failed</v>
      </c>
      <c r="B346">
        <f>Crowdfunding!I346</f>
        <v>830</v>
      </c>
      <c r="C346">
        <v>6406</v>
      </c>
    </row>
    <row r="347" spans="1:3" hidden="1" x14ac:dyDescent="0.3">
      <c r="A347" t="str">
        <f>Crowdfunding!G347</f>
        <v>failed</v>
      </c>
      <c r="B347">
        <f>Crowdfunding!I347</f>
        <v>331</v>
      </c>
      <c r="C347">
        <v>192</v>
      </c>
    </row>
    <row r="348" spans="1:3" hidden="1" x14ac:dyDescent="0.3">
      <c r="A348" t="str">
        <f>Crowdfunding!G348</f>
        <v>failed</v>
      </c>
      <c r="B348">
        <f>Crowdfunding!I348</f>
        <v>25</v>
      </c>
      <c r="C348">
        <v>26</v>
      </c>
    </row>
    <row r="349" spans="1:3" x14ac:dyDescent="0.3">
      <c r="A349" t="str">
        <f>Crowdfunding!G349</f>
        <v>successful</v>
      </c>
      <c r="B349">
        <f>Crowdfunding!I349</f>
        <v>191</v>
      </c>
    </row>
    <row r="350" spans="1:3" hidden="1" x14ac:dyDescent="0.3">
      <c r="A350" t="str">
        <f>Crowdfunding!G350</f>
        <v>failed</v>
      </c>
      <c r="B350">
        <f>Crowdfunding!I350</f>
        <v>3483</v>
      </c>
      <c r="C350">
        <v>170</v>
      </c>
    </row>
    <row r="351" spans="1:3" hidden="1" x14ac:dyDescent="0.3">
      <c r="A351" t="str">
        <f>Crowdfunding!G351</f>
        <v>failed</v>
      </c>
      <c r="B351">
        <f>Crowdfunding!I351</f>
        <v>923</v>
      </c>
      <c r="C351">
        <v>238</v>
      </c>
    </row>
    <row r="352" spans="1:3" hidden="1" x14ac:dyDescent="0.3">
      <c r="A352" t="str">
        <f>Crowdfunding!G352</f>
        <v>failed</v>
      </c>
      <c r="B352">
        <f>Crowdfunding!I352</f>
        <v>1</v>
      </c>
      <c r="C352">
        <v>55</v>
      </c>
    </row>
    <row r="353" spans="1:3" x14ac:dyDescent="0.3">
      <c r="A353" t="str">
        <f>Crowdfunding!G353</f>
        <v>successful</v>
      </c>
      <c r="B353">
        <f>Crowdfunding!I353</f>
        <v>2013</v>
      </c>
    </row>
    <row r="354" spans="1:3" hidden="1" x14ac:dyDescent="0.3">
      <c r="A354" t="str">
        <f>Crowdfunding!G354</f>
        <v>failed</v>
      </c>
      <c r="B354">
        <f>Crowdfunding!I354</f>
        <v>33</v>
      </c>
      <c r="C354">
        <v>2144</v>
      </c>
    </row>
    <row r="355" spans="1:3" x14ac:dyDescent="0.3">
      <c r="A355" t="str">
        <f>Crowdfunding!G355</f>
        <v>successful</v>
      </c>
      <c r="B355">
        <f>Crowdfunding!I355</f>
        <v>1703</v>
      </c>
    </row>
    <row r="356" spans="1:3" x14ac:dyDescent="0.3">
      <c r="A356" t="str">
        <f>Crowdfunding!G356</f>
        <v>successful</v>
      </c>
      <c r="B356">
        <f>Crowdfunding!I356</f>
        <v>80</v>
      </c>
    </row>
    <row r="357" spans="1:3" hidden="1" x14ac:dyDescent="0.3">
      <c r="A357" t="str">
        <f>Crowdfunding!G357</f>
        <v>live</v>
      </c>
      <c r="B357">
        <f>Crowdfunding!I357</f>
        <v>86</v>
      </c>
      <c r="C357">
        <v>189</v>
      </c>
    </row>
    <row r="358" spans="1:3" hidden="1" x14ac:dyDescent="0.3">
      <c r="A358" t="str">
        <f>Crowdfunding!G358</f>
        <v>failed</v>
      </c>
      <c r="B358">
        <f>Crowdfunding!I358</f>
        <v>40</v>
      </c>
      <c r="C358">
        <v>154</v>
      </c>
    </row>
    <row r="359" spans="1:3" x14ac:dyDescent="0.3">
      <c r="A359" t="str">
        <f>Crowdfunding!G359</f>
        <v>successful</v>
      </c>
      <c r="B359">
        <f>Crowdfunding!I359</f>
        <v>41</v>
      </c>
    </row>
    <row r="360" spans="1:3" hidden="1" x14ac:dyDescent="0.3">
      <c r="A360" t="str">
        <f>Crowdfunding!G360</f>
        <v>failed</v>
      </c>
      <c r="B360">
        <f>Crowdfunding!I360</f>
        <v>23</v>
      </c>
      <c r="C360">
        <v>3063</v>
      </c>
    </row>
    <row r="361" spans="1:3" x14ac:dyDescent="0.3">
      <c r="A361" t="str">
        <f>Crowdfunding!G361</f>
        <v>successful</v>
      </c>
      <c r="B361">
        <f>Crowdfunding!I361</f>
        <v>187</v>
      </c>
    </row>
    <row r="362" spans="1:3" x14ac:dyDescent="0.3">
      <c r="A362" t="str">
        <f>Crowdfunding!G362</f>
        <v>successful</v>
      </c>
      <c r="B362">
        <f>Crowdfunding!I362</f>
        <v>2875</v>
      </c>
    </row>
    <row r="363" spans="1:3" x14ac:dyDescent="0.3">
      <c r="A363" t="str">
        <f>Crowdfunding!G363</f>
        <v>successful</v>
      </c>
      <c r="B363">
        <f>Crowdfunding!I363</f>
        <v>88</v>
      </c>
    </row>
    <row r="364" spans="1:3" x14ac:dyDescent="0.3">
      <c r="A364" t="str">
        <f>Crowdfunding!G364</f>
        <v>successful</v>
      </c>
      <c r="B364">
        <f>Crowdfunding!I364</f>
        <v>191</v>
      </c>
    </row>
    <row r="365" spans="1:3" x14ac:dyDescent="0.3">
      <c r="A365" t="str">
        <f>Crowdfunding!G365</f>
        <v>successful</v>
      </c>
      <c r="B365">
        <f>Crowdfunding!I365</f>
        <v>139</v>
      </c>
    </row>
    <row r="366" spans="1:3" x14ac:dyDescent="0.3">
      <c r="A366" t="str">
        <f>Crowdfunding!G366</f>
        <v>successful</v>
      </c>
      <c r="B366">
        <f>Crowdfunding!I366</f>
        <v>186</v>
      </c>
    </row>
    <row r="367" spans="1:3" x14ac:dyDescent="0.3">
      <c r="A367" t="str">
        <f>Crowdfunding!G367</f>
        <v>successful</v>
      </c>
      <c r="B367">
        <f>Crowdfunding!I367</f>
        <v>112</v>
      </c>
    </row>
    <row r="368" spans="1:3" x14ac:dyDescent="0.3">
      <c r="A368" t="str">
        <f>Crowdfunding!G368</f>
        <v>successful</v>
      </c>
      <c r="B368">
        <f>Crowdfunding!I368</f>
        <v>101</v>
      </c>
    </row>
    <row r="369" spans="1:3" hidden="1" x14ac:dyDescent="0.3">
      <c r="A369" t="str">
        <f>Crowdfunding!G369</f>
        <v>failed</v>
      </c>
      <c r="B369">
        <f>Crowdfunding!I369</f>
        <v>75</v>
      </c>
      <c r="C369">
        <v>272</v>
      </c>
    </row>
    <row r="370" spans="1:3" x14ac:dyDescent="0.3">
      <c r="A370" t="str">
        <f>Crowdfunding!G370</f>
        <v>successful</v>
      </c>
      <c r="B370">
        <f>Crowdfunding!I370</f>
        <v>206</v>
      </c>
    </row>
    <row r="371" spans="1:3" x14ac:dyDescent="0.3">
      <c r="A371" t="str">
        <f>Crowdfunding!G371</f>
        <v>successful</v>
      </c>
      <c r="B371">
        <f>Crowdfunding!I371</f>
        <v>154</v>
      </c>
    </row>
    <row r="372" spans="1:3" x14ac:dyDescent="0.3">
      <c r="A372" t="str">
        <f>Crowdfunding!G372</f>
        <v>successful</v>
      </c>
      <c r="B372">
        <f>Crowdfunding!I372</f>
        <v>5966</v>
      </c>
    </row>
    <row r="373" spans="1:3" hidden="1" x14ac:dyDescent="0.3">
      <c r="A373" t="str">
        <f>Crowdfunding!G373</f>
        <v>failed</v>
      </c>
      <c r="B373">
        <f>Crowdfunding!I373</f>
        <v>2176</v>
      </c>
      <c r="C373">
        <v>1073</v>
      </c>
    </row>
    <row r="374" spans="1:3" x14ac:dyDescent="0.3">
      <c r="A374" t="str">
        <f>Crowdfunding!G374</f>
        <v>successful</v>
      </c>
      <c r="B374">
        <f>Crowdfunding!I374</f>
        <v>169</v>
      </c>
    </row>
    <row r="375" spans="1:3" x14ac:dyDescent="0.3">
      <c r="A375" t="str">
        <f>Crowdfunding!G375</f>
        <v>successful</v>
      </c>
      <c r="B375">
        <f>Crowdfunding!I375</f>
        <v>2106</v>
      </c>
    </row>
    <row r="376" spans="1:3" hidden="1" x14ac:dyDescent="0.3">
      <c r="A376" t="str">
        <f>Crowdfunding!G376</f>
        <v>failed</v>
      </c>
      <c r="B376">
        <f>Crowdfunding!I376</f>
        <v>441</v>
      </c>
      <c r="C376">
        <v>363</v>
      </c>
    </row>
    <row r="377" spans="1:3" hidden="1" x14ac:dyDescent="0.3">
      <c r="A377" t="str">
        <f>Crowdfunding!G377</f>
        <v>failed</v>
      </c>
      <c r="B377">
        <f>Crowdfunding!I377</f>
        <v>25</v>
      </c>
      <c r="C377">
        <v>103</v>
      </c>
    </row>
    <row r="378" spans="1:3" x14ac:dyDescent="0.3">
      <c r="A378" t="str">
        <f>Crowdfunding!G378</f>
        <v>successful</v>
      </c>
      <c r="B378">
        <f>Crowdfunding!I378</f>
        <v>131</v>
      </c>
    </row>
    <row r="379" spans="1:3" hidden="1" x14ac:dyDescent="0.3">
      <c r="A379" t="str">
        <f>Crowdfunding!G379</f>
        <v>failed</v>
      </c>
      <c r="B379">
        <f>Crowdfunding!I379</f>
        <v>127</v>
      </c>
      <c r="C379">
        <v>110</v>
      </c>
    </row>
    <row r="380" spans="1:3" hidden="1" x14ac:dyDescent="0.3">
      <c r="A380" t="str">
        <f>Crowdfunding!G380</f>
        <v>failed</v>
      </c>
      <c r="B380">
        <f>Crowdfunding!I380</f>
        <v>355</v>
      </c>
      <c r="C380">
        <v>134</v>
      </c>
    </row>
    <row r="381" spans="1:3" hidden="1" x14ac:dyDescent="0.3">
      <c r="A381" t="str">
        <f>Crowdfunding!G381</f>
        <v>failed</v>
      </c>
      <c r="B381">
        <f>Crowdfunding!I381</f>
        <v>44</v>
      </c>
      <c r="C381">
        <v>269</v>
      </c>
    </row>
    <row r="382" spans="1:3" x14ac:dyDescent="0.3">
      <c r="A382" t="str">
        <f>Crowdfunding!G382</f>
        <v>successful</v>
      </c>
      <c r="B382">
        <f>Crowdfunding!I382</f>
        <v>84</v>
      </c>
    </row>
    <row r="383" spans="1:3" x14ac:dyDescent="0.3">
      <c r="A383" t="str">
        <f>Crowdfunding!G383</f>
        <v>successful</v>
      </c>
      <c r="B383">
        <f>Crowdfunding!I383</f>
        <v>155</v>
      </c>
    </row>
    <row r="384" spans="1:3" hidden="1" x14ac:dyDescent="0.3">
      <c r="A384" t="str">
        <f>Crowdfunding!G384</f>
        <v>failed</v>
      </c>
      <c r="B384">
        <f>Crowdfunding!I384</f>
        <v>67</v>
      </c>
      <c r="C384">
        <v>190</v>
      </c>
    </row>
    <row r="385" spans="1:3" x14ac:dyDescent="0.3">
      <c r="A385" t="str">
        <f>Crowdfunding!G385</f>
        <v>successful</v>
      </c>
      <c r="B385">
        <f>Crowdfunding!I385</f>
        <v>189</v>
      </c>
    </row>
    <row r="386" spans="1:3" x14ac:dyDescent="0.3">
      <c r="A386" t="str">
        <f>Crowdfunding!G386</f>
        <v>successful</v>
      </c>
      <c r="B386">
        <f>Crowdfunding!I386</f>
        <v>4799</v>
      </c>
    </row>
    <row r="387" spans="1:3" x14ac:dyDescent="0.3">
      <c r="A387" t="str">
        <f>Crowdfunding!G387</f>
        <v>successful</v>
      </c>
      <c r="B387">
        <f>Crowdfunding!I387</f>
        <v>1137</v>
      </c>
    </row>
    <row r="388" spans="1:3" hidden="1" x14ac:dyDescent="0.3">
      <c r="A388" t="str">
        <f>Crowdfunding!G388</f>
        <v>failed</v>
      </c>
      <c r="B388">
        <f>Crowdfunding!I388</f>
        <v>1068</v>
      </c>
      <c r="C388">
        <v>2893</v>
      </c>
    </row>
    <row r="389" spans="1:3" hidden="1" x14ac:dyDescent="0.3">
      <c r="A389" t="str">
        <f>Crowdfunding!G389</f>
        <v>failed</v>
      </c>
      <c r="B389">
        <f>Crowdfunding!I389</f>
        <v>424</v>
      </c>
      <c r="C389">
        <v>820</v>
      </c>
    </row>
    <row r="390" spans="1:3" hidden="1" x14ac:dyDescent="0.3">
      <c r="A390" t="str">
        <f>Crowdfunding!G390</f>
        <v>canceled</v>
      </c>
      <c r="B390">
        <f>Crowdfunding!I390</f>
        <v>145</v>
      </c>
      <c r="C390">
        <v>2038</v>
      </c>
    </row>
    <row r="391" spans="1:3" x14ac:dyDescent="0.3">
      <c r="A391" t="str">
        <f>Crowdfunding!G391</f>
        <v>successful</v>
      </c>
      <c r="B391">
        <f>Crowdfunding!I391</f>
        <v>1152</v>
      </c>
    </row>
    <row r="392" spans="1:3" x14ac:dyDescent="0.3">
      <c r="A392" t="str">
        <f>Crowdfunding!G392</f>
        <v>successful</v>
      </c>
      <c r="B392">
        <f>Crowdfunding!I392</f>
        <v>50</v>
      </c>
    </row>
    <row r="393" spans="1:3" hidden="1" x14ac:dyDescent="0.3">
      <c r="A393" t="str">
        <f>Crowdfunding!G393</f>
        <v>failed</v>
      </c>
      <c r="B393">
        <f>Crowdfunding!I393</f>
        <v>151</v>
      </c>
      <c r="C393">
        <v>168</v>
      </c>
    </row>
    <row r="394" spans="1:3" hidden="1" x14ac:dyDescent="0.3">
      <c r="A394" t="str">
        <f>Crowdfunding!G394</f>
        <v>failed</v>
      </c>
      <c r="B394">
        <f>Crowdfunding!I394</f>
        <v>1608</v>
      </c>
      <c r="C394">
        <v>137</v>
      </c>
    </row>
    <row r="395" spans="1:3" x14ac:dyDescent="0.3">
      <c r="A395" t="str">
        <f>Crowdfunding!G395</f>
        <v>successful</v>
      </c>
      <c r="B395">
        <f>Crowdfunding!I395</f>
        <v>3059</v>
      </c>
    </row>
    <row r="396" spans="1:3" x14ac:dyDescent="0.3">
      <c r="A396" t="str">
        <f>Crowdfunding!G396</f>
        <v>successful</v>
      </c>
      <c r="B396">
        <f>Crowdfunding!I396</f>
        <v>34</v>
      </c>
    </row>
    <row r="397" spans="1:3" x14ac:dyDescent="0.3">
      <c r="A397" t="str">
        <f>Crowdfunding!G397</f>
        <v>successful</v>
      </c>
      <c r="B397">
        <f>Crowdfunding!I397</f>
        <v>220</v>
      </c>
    </row>
    <row r="398" spans="1:3" x14ac:dyDescent="0.3">
      <c r="A398" t="str">
        <f>Crowdfunding!G398</f>
        <v>successful</v>
      </c>
      <c r="B398">
        <f>Crowdfunding!I398</f>
        <v>1604</v>
      </c>
    </row>
    <row r="399" spans="1:3" x14ac:dyDescent="0.3">
      <c r="A399" t="str">
        <f>Crowdfunding!G399</f>
        <v>successful</v>
      </c>
      <c r="B399">
        <f>Crowdfunding!I399</f>
        <v>454</v>
      </c>
    </row>
    <row r="400" spans="1:3" x14ac:dyDescent="0.3">
      <c r="A400" t="str">
        <f>Crowdfunding!G400</f>
        <v>successful</v>
      </c>
      <c r="B400">
        <f>Crowdfunding!I400</f>
        <v>123</v>
      </c>
    </row>
    <row r="401" spans="1:3" hidden="1" x14ac:dyDescent="0.3">
      <c r="A401" t="str">
        <f>Crowdfunding!G401</f>
        <v>failed</v>
      </c>
      <c r="B401">
        <f>Crowdfunding!I401</f>
        <v>941</v>
      </c>
      <c r="C401">
        <v>555</v>
      </c>
    </row>
    <row r="402" spans="1:3" hidden="1" x14ac:dyDescent="0.3">
      <c r="A402" t="str">
        <f>Crowdfunding!G402</f>
        <v>failed</v>
      </c>
      <c r="B402">
        <f>Crowdfunding!I402</f>
        <v>1</v>
      </c>
      <c r="C402">
        <v>297</v>
      </c>
    </row>
    <row r="403" spans="1:3" x14ac:dyDescent="0.3">
      <c r="A403" t="str">
        <f>Crowdfunding!G403</f>
        <v>successful</v>
      </c>
      <c r="B403">
        <f>Crowdfunding!I403</f>
        <v>299</v>
      </c>
    </row>
    <row r="404" spans="1:3" hidden="1" x14ac:dyDescent="0.3">
      <c r="A404" t="str">
        <f>Crowdfunding!G404</f>
        <v>failed</v>
      </c>
      <c r="B404">
        <f>Crowdfunding!I404</f>
        <v>40</v>
      </c>
      <c r="C404">
        <v>3036</v>
      </c>
    </row>
    <row r="405" spans="1:3" hidden="1" x14ac:dyDescent="0.3">
      <c r="A405" t="str">
        <f>Crowdfunding!G405</f>
        <v>failed</v>
      </c>
      <c r="B405">
        <f>Crowdfunding!I405</f>
        <v>3015</v>
      </c>
      <c r="C405">
        <v>144</v>
      </c>
    </row>
    <row r="406" spans="1:3" x14ac:dyDescent="0.3">
      <c r="A406" t="str">
        <f>Crowdfunding!G406</f>
        <v>successful</v>
      </c>
      <c r="B406">
        <f>Crowdfunding!I406</f>
        <v>2237</v>
      </c>
    </row>
    <row r="407" spans="1:3" hidden="1" x14ac:dyDescent="0.3">
      <c r="A407" t="str">
        <f>Crowdfunding!G407</f>
        <v>failed</v>
      </c>
      <c r="B407">
        <f>Crowdfunding!I407</f>
        <v>435</v>
      </c>
      <c r="C407">
        <v>181</v>
      </c>
    </row>
    <row r="408" spans="1:3" x14ac:dyDescent="0.3">
      <c r="A408" t="str">
        <f>Crowdfunding!G408</f>
        <v>successful</v>
      </c>
      <c r="B408">
        <f>Crowdfunding!I408</f>
        <v>645</v>
      </c>
    </row>
    <row r="409" spans="1:3" x14ac:dyDescent="0.3">
      <c r="A409" t="str">
        <f>Crowdfunding!G409</f>
        <v>successful</v>
      </c>
      <c r="B409">
        <f>Crowdfunding!I409</f>
        <v>484</v>
      </c>
    </row>
    <row r="410" spans="1:3" x14ac:dyDescent="0.3">
      <c r="A410" t="str">
        <f>Crowdfunding!G410</f>
        <v>successful</v>
      </c>
      <c r="B410">
        <f>Crowdfunding!I410</f>
        <v>154</v>
      </c>
    </row>
    <row r="411" spans="1:3" hidden="1" x14ac:dyDescent="0.3">
      <c r="A411" t="str">
        <f>Crowdfunding!G411</f>
        <v>failed</v>
      </c>
      <c r="B411">
        <f>Crowdfunding!I411</f>
        <v>714</v>
      </c>
      <c r="C411">
        <v>536</v>
      </c>
    </row>
    <row r="412" spans="1:3" hidden="1" x14ac:dyDescent="0.3">
      <c r="A412" t="str">
        <f>Crowdfunding!G412</f>
        <v>live</v>
      </c>
      <c r="B412">
        <f>Crowdfunding!I412</f>
        <v>1111</v>
      </c>
      <c r="C412">
        <v>1991</v>
      </c>
    </row>
    <row r="413" spans="1:3" x14ac:dyDescent="0.3">
      <c r="A413" t="str">
        <f>Crowdfunding!G413</f>
        <v>successful</v>
      </c>
      <c r="B413">
        <f>Crowdfunding!I413</f>
        <v>82</v>
      </c>
    </row>
    <row r="414" spans="1:3" x14ac:dyDescent="0.3">
      <c r="A414" t="str">
        <f>Crowdfunding!G414</f>
        <v>successful</v>
      </c>
      <c r="B414">
        <f>Crowdfunding!I414</f>
        <v>134</v>
      </c>
    </row>
    <row r="415" spans="1:3" hidden="1" x14ac:dyDescent="0.3">
      <c r="A415" t="str">
        <f>Crowdfunding!G415</f>
        <v>live</v>
      </c>
      <c r="B415">
        <f>Crowdfunding!I415</f>
        <v>1089</v>
      </c>
      <c r="C415">
        <v>122</v>
      </c>
    </row>
    <row r="416" spans="1:3" hidden="1" x14ac:dyDescent="0.3">
      <c r="A416" t="str">
        <f>Crowdfunding!G416</f>
        <v>failed</v>
      </c>
      <c r="B416">
        <f>Crowdfunding!I416</f>
        <v>5497</v>
      </c>
      <c r="C416">
        <v>140</v>
      </c>
    </row>
    <row r="417" spans="1:3" hidden="1" x14ac:dyDescent="0.3">
      <c r="A417" t="str">
        <f>Crowdfunding!G417</f>
        <v>failed</v>
      </c>
      <c r="B417">
        <f>Crowdfunding!I417</f>
        <v>418</v>
      </c>
      <c r="C417">
        <v>3388</v>
      </c>
    </row>
    <row r="418" spans="1:3" hidden="1" x14ac:dyDescent="0.3">
      <c r="A418" t="str">
        <f>Crowdfunding!G418</f>
        <v>failed</v>
      </c>
      <c r="B418">
        <f>Crowdfunding!I418</f>
        <v>1439</v>
      </c>
      <c r="C418">
        <v>280</v>
      </c>
    </row>
    <row r="419" spans="1:3" hidden="1" x14ac:dyDescent="0.3">
      <c r="A419" t="str">
        <f>Crowdfunding!G419</f>
        <v>failed</v>
      </c>
      <c r="B419">
        <f>Crowdfunding!I419</f>
        <v>15</v>
      </c>
      <c r="C419">
        <v>366</v>
      </c>
    </row>
    <row r="420" spans="1:3" hidden="1" x14ac:dyDescent="0.3">
      <c r="A420" t="str">
        <f>Crowdfunding!G420</f>
        <v>failed</v>
      </c>
      <c r="B420">
        <f>Crowdfunding!I420</f>
        <v>1999</v>
      </c>
      <c r="C420">
        <v>270</v>
      </c>
    </row>
    <row r="421" spans="1:3" x14ac:dyDescent="0.3">
      <c r="A421" t="str">
        <f>Crowdfunding!G421</f>
        <v>successful</v>
      </c>
      <c r="B421">
        <f>Crowdfunding!I421</f>
        <v>5203</v>
      </c>
    </row>
    <row r="422" spans="1:3" x14ac:dyDescent="0.3">
      <c r="A422" t="str">
        <f>Crowdfunding!G422</f>
        <v>successful</v>
      </c>
      <c r="B422">
        <f>Crowdfunding!I422</f>
        <v>94</v>
      </c>
    </row>
    <row r="423" spans="1:3" hidden="1" x14ac:dyDescent="0.3">
      <c r="A423" t="str">
        <f>Crowdfunding!G423</f>
        <v>failed</v>
      </c>
      <c r="B423">
        <f>Crowdfunding!I423</f>
        <v>118</v>
      </c>
      <c r="C423">
        <v>288</v>
      </c>
    </row>
    <row r="424" spans="1:3" x14ac:dyDescent="0.3">
      <c r="A424" t="str">
        <f>Crowdfunding!G424</f>
        <v>successful</v>
      </c>
      <c r="B424">
        <f>Crowdfunding!I424</f>
        <v>205</v>
      </c>
    </row>
    <row r="425" spans="1:3" hidden="1" x14ac:dyDescent="0.3">
      <c r="A425" t="str">
        <f>Crowdfunding!G425</f>
        <v>failed</v>
      </c>
      <c r="B425">
        <f>Crowdfunding!I425</f>
        <v>162</v>
      </c>
      <c r="C425">
        <v>114</v>
      </c>
    </row>
    <row r="426" spans="1:3" hidden="1" x14ac:dyDescent="0.3">
      <c r="A426" t="str">
        <f>Crowdfunding!G426</f>
        <v>failed</v>
      </c>
      <c r="B426">
        <f>Crowdfunding!I426</f>
        <v>83</v>
      </c>
      <c r="C426">
        <v>1518</v>
      </c>
    </row>
    <row r="427" spans="1:3" x14ac:dyDescent="0.3">
      <c r="A427" t="str">
        <f>Crowdfunding!G427</f>
        <v>successful</v>
      </c>
      <c r="B427">
        <f>Crowdfunding!I427</f>
        <v>92</v>
      </c>
    </row>
    <row r="428" spans="1:3" x14ac:dyDescent="0.3">
      <c r="A428" t="str">
        <f>Crowdfunding!G428</f>
        <v>successful</v>
      </c>
      <c r="B428">
        <f>Crowdfunding!I428</f>
        <v>219</v>
      </c>
    </row>
    <row r="429" spans="1:3" x14ac:dyDescent="0.3">
      <c r="A429" t="str">
        <f>Crowdfunding!G429</f>
        <v>successful</v>
      </c>
      <c r="B429">
        <f>Crowdfunding!I429</f>
        <v>2526</v>
      </c>
    </row>
    <row r="430" spans="1:3" hidden="1" x14ac:dyDescent="0.3">
      <c r="A430" t="str">
        <f>Crowdfunding!G430</f>
        <v>failed</v>
      </c>
      <c r="B430">
        <f>Crowdfunding!I430</f>
        <v>747</v>
      </c>
      <c r="C430">
        <v>148</v>
      </c>
    </row>
    <row r="431" spans="1:3" hidden="1" x14ac:dyDescent="0.3">
      <c r="A431" t="str">
        <f>Crowdfunding!G431</f>
        <v>canceled</v>
      </c>
      <c r="B431">
        <f>Crowdfunding!I431</f>
        <v>2138</v>
      </c>
      <c r="C431">
        <v>198</v>
      </c>
    </row>
    <row r="432" spans="1:3" hidden="1" x14ac:dyDescent="0.3">
      <c r="A432" t="str">
        <f>Crowdfunding!G432</f>
        <v>failed</v>
      </c>
      <c r="B432">
        <f>Crowdfunding!I432</f>
        <v>84</v>
      </c>
      <c r="C432">
        <v>150</v>
      </c>
    </row>
    <row r="433" spans="1:3" x14ac:dyDescent="0.3">
      <c r="A433" t="str">
        <f>Crowdfunding!G433</f>
        <v>successful</v>
      </c>
      <c r="B433">
        <f>Crowdfunding!I433</f>
        <v>94</v>
      </c>
    </row>
    <row r="434" spans="1:3" hidden="1" x14ac:dyDescent="0.3">
      <c r="A434" t="str">
        <f>Crowdfunding!G434</f>
        <v>failed</v>
      </c>
      <c r="B434">
        <f>Crowdfunding!I434</f>
        <v>91</v>
      </c>
      <c r="C434">
        <v>5139</v>
      </c>
    </row>
    <row r="435" spans="1:3" hidden="1" x14ac:dyDescent="0.3">
      <c r="A435" t="str">
        <f>Crowdfunding!G435</f>
        <v>failed</v>
      </c>
      <c r="B435">
        <f>Crowdfunding!I435</f>
        <v>792</v>
      </c>
      <c r="C435">
        <v>2353</v>
      </c>
    </row>
    <row r="436" spans="1:3" hidden="1" x14ac:dyDescent="0.3">
      <c r="A436" t="str">
        <f>Crowdfunding!G436</f>
        <v>canceled</v>
      </c>
      <c r="B436">
        <f>Crowdfunding!I436</f>
        <v>10</v>
      </c>
      <c r="C436">
        <v>78</v>
      </c>
    </row>
    <row r="437" spans="1:3" x14ac:dyDescent="0.3">
      <c r="A437" t="str">
        <f>Crowdfunding!G437</f>
        <v>successful</v>
      </c>
      <c r="B437">
        <f>Crowdfunding!I437</f>
        <v>1713</v>
      </c>
    </row>
    <row r="438" spans="1:3" x14ac:dyDescent="0.3">
      <c r="A438" t="str">
        <f>Crowdfunding!G438</f>
        <v>successful</v>
      </c>
      <c r="B438">
        <f>Crowdfunding!I438</f>
        <v>249</v>
      </c>
    </row>
    <row r="439" spans="1:3" x14ac:dyDescent="0.3">
      <c r="A439" t="str">
        <f>Crowdfunding!G439</f>
        <v>successful</v>
      </c>
      <c r="B439">
        <f>Crowdfunding!I439</f>
        <v>192</v>
      </c>
    </row>
    <row r="440" spans="1:3" x14ac:dyDescent="0.3">
      <c r="A440" t="str">
        <f>Crowdfunding!G440</f>
        <v>successful</v>
      </c>
      <c r="B440">
        <f>Crowdfunding!I440</f>
        <v>247</v>
      </c>
    </row>
    <row r="441" spans="1:3" x14ac:dyDescent="0.3">
      <c r="A441" t="str">
        <f>Crowdfunding!G441</f>
        <v>successful</v>
      </c>
      <c r="B441">
        <f>Crowdfunding!I441</f>
        <v>2293</v>
      </c>
    </row>
    <row r="442" spans="1:3" x14ac:dyDescent="0.3">
      <c r="A442" t="str">
        <f>Crowdfunding!G442</f>
        <v>successful</v>
      </c>
      <c r="B442">
        <f>Crowdfunding!I442</f>
        <v>3131</v>
      </c>
    </row>
    <row r="443" spans="1:3" hidden="1" x14ac:dyDescent="0.3">
      <c r="A443" t="str">
        <f>Crowdfunding!G443</f>
        <v>failed</v>
      </c>
      <c r="B443">
        <f>Crowdfunding!I443</f>
        <v>32</v>
      </c>
      <c r="C443">
        <v>207</v>
      </c>
    </row>
    <row r="444" spans="1:3" x14ac:dyDescent="0.3">
      <c r="A444" t="str">
        <f>Crowdfunding!G444</f>
        <v>successful</v>
      </c>
      <c r="B444">
        <f>Crowdfunding!I444</f>
        <v>143</v>
      </c>
    </row>
    <row r="445" spans="1:3" hidden="1" x14ac:dyDescent="0.3">
      <c r="A445" t="str">
        <f>Crowdfunding!G445</f>
        <v>canceled</v>
      </c>
      <c r="B445">
        <f>Crowdfunding!I445</f>
        <v>90</v>
      </c>
      <c r="C445">
        <v>110</v>
      </c>
    </row>
    <row r="446" spans="1:3" x14ac:dyDescent="0.3">
      <c r="A446" t="str">
        <f>Crowdfunding!G446</f>
        <v>successful</v>
      </c>
      <c r="B446">
        <f>Crowdfunding!I446</f>
        <v>296</v>
      </c>
    </row>
    <row r="447" spans="1:3" x14ac:dyDescent="0.3">
      <c r="A447" t="str">
        <f>Crowdfunding!G447</f>
        <v>successful</v>
      </c>
      <c r="B447">
        <f>Crowdfunding!I447</f>
        <v>170</v>
      </c>
    </row>
    <row r="448" spans="1:3" hidden="1" x14ac:dyDescent="0.3">
      <c r="A448" t="str">
        <f>Crowdfunding!G448</f>
        <v>failed</v>
      </c>
      <c r="B448">
        <f>Crowdfunding!I448</f>
        <v>186</v>
      </c>
      <c r="C448">
        <v>106</v>
      </c>
    </row>
    <row r="449" spans="1:3" hidden="1" x14ac:dyDescent="0.3">
      <c r="A449" t="str">
        <f>Crowdfunding!G449</f>
        <v>canceled</v>
      </c>
      <c r="B449">
        <f>Crowdfunding!I449</f>
        <v>439</v>
      </c>
      <c r="C449">
        <v>142</v>
      </c>
    </row>
    <row r="450" spans="1:3" hidden="1" x14ac:dyDescent="0.3">
      <c r="A450" t="str">
        <f>Crowdfunding!G450</f>
        <v>failed</v>
      </c>
      <c r="B450">
        <f>Crowdfunding!I450</f>
        <v>605</v>
      </c>
      <c r="C450">
        <v>233</v>
      </c>
    </row>
    <row r="451" spans="1:3" x14ac:dyDescent="0.3">
      <c r="A451" t="str">
        <f>Crowdfunding!G451</f>
        <v>successful</v>
      </c>
      <c r="B451">
        <f>Crowdfunding!I451</f>
        <v>86</v>
      </c>
    </row>
    <row r="452" spans="1:3" hidden="1" x14ac:dyDescent="0.3">
      <c r="A452" t="str">
        <f>Crowdfunding!G452</f>
        <v>failed</v>
      </c>
      <c r="B452">
        <f>Crowdfunding!I452</f>
        <v>1</v>
      </c>
      <c r="C452">
        <v>76</v>
      </c>
    </row>
    <row r="453" spans="1:3" x14ac:dyDescent="0.3">
      <c r="A453" t="str">
        <f>Crowdfunding!G453</f>
        <v>successful</v>
      </c>
      <c r="B453">
        <f>Crowdfunding!I453</f>
        <v>6286</v>
      </c>
    </row>
    <row r="454" spans="1:3" hidden="1" x14ac:dyDescent="0.3">
      <c r="A454" t="str">
        <f>Crowdfunding!G454</f>
        <v>failed</v>
      </c>
      <c r="B454">
        <f>Crowdfunding!I454</f>
        <v>31</v>
      </c>
      <c r="C454">
        <v>221</v>
      </c>
    </row>
    <row r="455" spans="1:3" hidden="1" x14ac:dyDescent="0.3">
      <c r="A455" t="str">
        <f>Crowdfunding!G455</f>
        <v>failed</v>
      </c>
      <c r="B455">
        <f>Crowdfunding!I455</f>
        <v>1181</v>
      </c>
      <c r="C455">
        <v>2805</v>
      </c>
    </row>
    <row r="456" spans="1:3" hidden="1" x14ac:dyDescent="0.3">
      <c r="A456" t="str">
        <f>Crowdfunding!G456</f>
        <v>failed</v>
      </c>
      <c r="B456">
        <f>Crowdfunding!I456</f>
        <v>39</v>
      </c>
      <c r="C456">
        <v>68</v>
      </c>
    </row>
    <row r="457" spans="1:3" x14ac:dyDescent="0.3">
      <c r="A457" t="str">
        <f>Crowdfunding!G457</f>
        <v>successful</v>
      </c>
      <c r="B457">
        <f>Crowdfunding!I457</f>
        <v>3727</v>
      </c>
    </row>
    <row r="458" spans="1:3" x14ac:dyDescent="0.3">
      <c r="A458" t="str">
        <f>Crowdfunding!G458</f>
        <v>successful</v>
      </c>
      <c r="B458">
        <f>Crowdfunding!I458</f>
        <v>1605</v>
      </c>
    </row>
    <row r="459" spans="1:3" hidden="1" x14ac:dyDescent="0.3">
      <c r="A459" t="str">
        <f>Crowdfunding!G459</f>
        <v>failed</v>
      </c>
      <c r="B459">
        <f>Crowdfunding!I459</f>
        <v>46</v>
      </c>
      <c r="C459">
        <v>2489</v>
      </c>
    </row>
    <row r="460" spans="1:3" x14ac:dyDescent="0.3">
      <c r="A460" t="str">
        <f>Crowdfunding!G460</f>
        <v>successful</v>
      </c>
      <c r="B460">
        <f>Crowdfunding!I460</f>
        <v>2120</v>
      </c>
    </row>
    <row r="461" spans="1:3" hidden="1" x14ac:dyDescent="0.3">
      <c r="A461" t="str">
        <f>Crowdfunding!G461</f>
        <v>failed</v>
      </c>
      <c r="B461">
        <f>Crowdfunding!I461</f>
        <v>105</v>
      </c>
      <c r="C461">
        <v>279</v>
      </c>
    </row>
    <row r="462" spans="1:3" x14ac:dyDescent="0.3">
      <c r="A462" t="str">
        <f>Crowdfunding!G462</f>
        <v>successful</v>
      </c>
      <c r="B462">
        <f>Crowdfunding!I462</f>
        <v>50</v>
      </c>
    </row>
    <row r="463" spans="1:3" x14ac:dyDescent="0.3">
      <c r="A463" t="str">
        <f>Crowdfunding!G463</f>
        <v>successful</v>
      </c>
      <c r="B463">
        <f>Crowdfunding!I463</f>
        <v>2080</v>
      </c>
    </row>
    <row r="464" spans="1:3" hidden="1" x14ac:dyDescent="0.3">
      <c r="A464" t="str">
        <f>Crowdfunding!G464</f>
        <v>failed</v>
      </c>
      <c r="B464">
        <f>Crowdfunding!I464</f>
        <v>535</v>
      </c>
      <c r="C464">
        <v>252</v>
      </c>
    </row>
    <row r="465" spans="1:3" x14ac:dyDescent="0.3">
      <c r="A465" t="str">
        <f>Crowdfunding!G465</f>
        <v>successful</v>
      </c>
      <c r="B465">
        <f>Crowdfunding!I465</f>
        <v>2105</v>
      </c>
    </row>
    <row r="466" spans="1:3" x14ac:dyDescent="0.3">
      <c r="A466" t="str">
        <f>Crowdfunding!G466</f>
        <v>successful</v>
      </c>
      <c r="B466">
        <f>Crowdfunding!I466</f>
        <v>2436</v>
      </c>
    </row>
    <row r="467" spans="1:3" x14ac:dyDescent="0.3">
      <c r="A467" t="str">
        <f>Crowdfunding!G467</f>
        <v>successful</v>
      </c>
      <c r="B467">
        <f>Crowdfunding!I467</f>
        <v>80</v>
      </c>
    </row>
    <row r="468" spans="1:3" x14ac:dyDescent="0.3">
      <c r="A468" t="str">
        <f>Crowdfunding!G468</f>
        <v>successful</v>
      </c>
      <c r="B468">
        <f>Crowdfunding!I468</f>
        <v>42</v>
      </c>
    </row>
    <row r="469" spans="1:3" x14ac:dyDescent="0.3">
      <c r="A469" t="str">
        <f>Crowdfunding!G469</f>
        <v>successful</v>
      </c>
      <c r="B469">
        <f>Crowdfunding!I469</f>
        <v>139</v>
      </c>
    </row>
    <row r="470" spans="1:3" hidden="1" x14ac:dyDescent="0.3">
      <c r="A470" t="str">
        <f>Crowdfunding!G470</f>
        <v>failed</v>
      </c>
      <c r="B470">
        <f>Crowdfunding!I470</f>
        <v>16</v>
      </c>
      <c r="C470">
        <v>1297</v>
      </c>
    </row>
    <row r="471" spans="1:3" x14ac:dyDescent="0.3">
      <c r="A471" t="str">
        <f>Crowdfunding!G471</f>
        <v>successful</v>
      </c>
      <c r="B471">
        <f>Crowdfunding!I471</f>
        <v>159</v>
      </c>
    </row>
    <row r="472" spans="1:3" x14ac:dyDescent="0.3">
      <c r="A472" t="str">
        <f>Crowdfunding!G472</f>
        <v>successful</v>
      </c>
      <c r="B472">
        <f>Crowdfunding!I472</f>
        <v>381</v>
      </c>
    </row>
    <row r="473" spans="1:3" x14ac:dyDescent="0.3">
      <c r="A473" t="str">
        <f>Crowdfunding!G473</f>
        <v>successful</v>
      </c>
      <c r="B473">
        <f>Crowdfunding!I473</f>
        <v>194</v>
      </c>
    </row>
    <row r="474" spans="1:3" hidden="1" x14ac:dyDescent="0.3">
      <c r="A474" t="str">
        <f>Crowdfunding!G474</f>
        <v>failed</v>
      </c>
      <c r="B474">
        <f>Crowdfunding!I474</f>
        <v>575</v>
      </c>
      <c r="C474">
        <v>261</v>
      </c>
    </row>
    <row r="475" spans="1:3" x14ac:dyDescent="0.3">
      <c r="A475" t="str">
        <f>Crowdfunding!G475</f>
        <v>successful</v>
      </c>
      <c r="B475">
        <f>Crowdfunding!I475</f>
        <v>106</v>
      </c>
    </row>
    <row r="476" spans="1:3" x14ac:dyDescent="0.3">
      <c r="A476" t="str">
        <f>Crowdfunding!G476</f>
        <v>successful</v>
      </c>
      <c r="B476">
        <f>Crowdfunding!I476</f>
        <v>142</v>
      </c>
    </row>
    <row r="477" spans="1:3" x14ac:dyDescent="0.3">
      <c r="A477" t="str">
        <f>Crowdfunding!G477</f>
        <v>successful</v>
      </c>
      <c r="B477">
        <f>Crowdfunding!I477</f>
        <v>211</v>
      </c>
    </row>
    <row r="478" spans="1:3" hidden="1" x14ac:dyDescent="0.3">
      <c r="A478" t="str">
        <f>Crowdfunding!G478</f>
        <v>failed</v>
      </c>
      <c r="B478">
        <f>Crowdfunding!I478</f>
        <v>1120</v>
      </c>
      <c r="C478">
        <v>132</v>
      </c>
    </row>
    <row r="479" spans="1:3" hidden="1" x14ac:dyDescent="0.3">
      <c r="A479" t="str">
        <f>Crowdfunding!G479</f>
        <v>failed</v>
      </c>
      <c r="B479">
        <f>Crowdfunding!I479</f>
        <v>113</v>
      </c>
      <c r="C479">
        <v>1354</v>
      </c>
    </row>
    <row r="480" spans="1:3" x14ac:dyDescent="0.3">
      <c r="A480" t="str">
        <f>Crowdfunding!G480</f>
        <v>successful</v>
      </c>
      <c r="B480">
        <f>Crowdfunding!I480</f>
        <v>2756</v>
      </c>
    </row>
    <row r="481" spans="1:3" x14ac:dyDescent="0.3">
      <c r="A481" t="str">
        <f>Crowdfunding!G481</f>
        <v>successful</v>
      </c>
      <c r="B481">
        <f>Crowdfunding!I481</f>
        <v>173</v>
      </c>
    </row>
    <row r="482" spans="1:3" x14ac:dyDescent="0.3">
      <c r="A482" t="str">
        <f>Crowdfunding!G482</f>
        <v>successful</v>
      </c>
      <c r="B482">
        <f>Crowdfunding!I482</f>
        <v>87</v>
      </c>
    </row>
    <row r="483" spans="1:3" hidden="1" x14ac:dyDescent="0.3">
      <c r="A483" t="str">
        <f>Crowdfunding!G483</f>
        <v>failed</v>
      </c>
      <c r="B483">
        <f>Crowdfunding!I483</f>
        <v>1538</v>
      </c>
      <c r="C483">
        <v>307</v>
      </c>
    </row>
    <row r="484" spans="1:3" hidden="1" x14ac:dyDescent="0.3">
      <c r="A484" t="str">
        <f>Crowdfunding!G484</f>
        <v>failed</v>
      </c>
      <c r="B484">
        <f>Crowdfunding!I484</f>
        <v>9</v>
      </c>
      <c r="C484">
        <v>160</v>
      </c>
    </row>
    <row r="485" spans="1:3" hidden="1" x14ac:dyDescent="0.3">
      <c r="A485" t="str">
        <f>Crowdfunding!G485</f>
        <v>failed</v>
      </c>
      <c r="B485">
        <f>Crowdfunding!I485</f>
        <v>554</v>
      </c>
      <c r="C485">
        <v>1467</v>
      </c>
    </row>
    <row r="486" spans="1:3" x14ac:dyDescent="0.3">
      <c r="A486" t="str">
        <f>Crowdfunding!G486</f>
        <v>successful</v>
      </c>
      <c r="B486">
        <f>Crowdfunding!I486</f>
        <v>1572</v>
      </c>
    </row>
    <row r="487" spans="1:3" hidden="1" x14ac:dyDescent="0.3">
      <c r="A487" t="str">
        <f>Crowdfunding!G487</f>
        <v>failed</v>
      </c>
      <c r="B487">
        <f>Crowdfunding!I487</f>
        <v>648</v>
      </c>
      <c r="C487">
        <v>452</v>
      </c>
    </row>
    <row r="488" spans="1:3" hidden="1" x14ac:dyDescent="0.3">
      <c r="A488" t="str">
        <f>Crowdfunding!G488</f>
        <v>failed</v>
      </c>
      <c r="B488">
        <f>Crowdfunding!I488</f>
        <v>21</v>
      </c>
      <c r="C488">
        <v>158</v>
      </c>
    </row>
    <row r="489" spans="1:3" x14ac:dyDescent="0.3">
      <c r="A489" t="str">
        <f>Crowdfunding!G489</f>
        <v>successful</v>
      </c>
      <c r="B489">
        <f>Crowdfunding!I489</f>
        <v>2346</v>
      </c>
    </row>
    <row r="490" spans="1:3" x14ac:dyDescent="0.3">
      <c r="A490" t="str">
        <f>Crowdfunding!G490</f>
        <v>successful</v>
      </c>
      <c r="B490">
        <f>Crowdfunding!I490</f>
        <v>115</v>
      </c>
    </row>
    <row r="491" spans="1:3" x14ac:dyDescent="0.3">
      <c r="A491" t="str">
        <f>Crowdfunding!G491</f>
        <v>successful</v>
      </c>
      <c r="B491">
        <f>Crowdfunding!I491</f>
        <v>85</v>
      </c>
    </row>
    <row r="492" spans="1:3" x14ac:dyDescent="0.3">
      <c r="A492" t="str">
        <f>Crowdfunding!G492</f>
        <v>successful</v>
      </c>
      <c r="B492">
        <f>Crowdfunding!I492</f>
        <v>144</v>
      </c>
    </row>
    <row r="493" spans="1:3" x14ac:dyDescent="0.3">
      <c r="A493" t="str">
        <f>Crowdfunding!G493</f>
        <v>successful</v>
      </c>
      <c r="B493">
        <f>Crowdfunding!I493</f>
        <v>2443</v>
      </c>
    </row>
    <row r="494" spans="1:3" hidden="1" x14ac:dyDescent="0.3">
      <c r="A494" t="str">
        <f>Crowdfunding!G494</f>
        <v>canceled</v>
      </c>
      <c r="B494">
        <f>Crowdfunding!I494</f>
        <v>595</v>
      </c>
      <c r="C494">
        <v>150</v>
      </c>
    </row>
    <row r="495" spans="1:3" x14ac:dyDescent="0.3">
      <c r="A495" t="str">
        <f>Crowdfunding!G495</f>
        <v>successful</v>
      </c>
      <c r="B495">
        <f>Crowdfunding!I495</f>
        <v>64</v>
      </c>
    </row>
    <row r="496" spans="1:3" x14ac:dyDescent="0.3">
      <c r="A496" t="str">
        <f>Crowdfunding!G496</f>
        <v>successful</v>
      </c>
      <c r="B496">
        <f>Crowdfunding!I496</f>
        <v>268</v>
      </c>
    </row>
    <row r="497" spans="1:3" x14ac:dyDescent="0.3">
      <c r="A497" t="str">
        <f>Crowdfunding!G497</f>
        <v>successful</v>
      </c>
      <c r="B497">
        <f>Crowdfunding!I497</f>
        <v>195</v>
      </c>
    </row>
    <row r="498" spans="1:3" hidden="1" x14ac:dyDescent="0.3">
      <c r="A498" t="str">
        <f>Crowdfunding!G498</f>
        <v>failed</v>
      </c>
      <c r="B498">
        <f>Crowdfunding!I498</f>
        <v>54</v>
      </c>
      <c r="C498">
        <v>2320</v>
      </c>
    </row>
    <row r="499" spans="1:3" hidden="1" x14ac:dyDescent="0.3">
      <c r="A499" t="str">
        <f>Crowdfunding!G499</f>
        <v>failed</v>
      </c>
      <c r="B499">
        <f>Crowdfunding!I499</f>
        <v>120</v>
      </c>
      <c r="C499">
        <v>81</v>
      </c>
    </row>
    <row r="500" spans="1:3" hidden="1" x14ac:dyDescent="0.3">
      <c r="A500" t="str">
        <f>Crowdfunding!G500</f>
        <v>failed</v>
      </c>
      <c r="B500">
        <f>Crowdfunding!I500</f>
        <v>579</v>
      </c>
      <c r="C500">
        <v>1887</v>
      </c>
    </row>
    <row r="501" spans="1:3" hidden="1" x14ac:dyDescent="0.3">
      <c r="A501" t="str">
        <f>Crowdfunding!G501</f>
        <v>failed</v>
      </c>
      <c r="B501">
        <f>Crowdfunding!I501</f>
        <v>2072</v>
      </c>
      <c r="C501">
        <v>4358</v>
      </c>
    </row>
    <row r="502" spans="1:3" hidden="1" x14ac:dyDescent="0.3">
      <c r="A502" t="str">
        <f>Crowdfunding!G502</f>
        <v>failed</v>
      </c>
      <c r="B502">
        <f>Crowdfunding!I502</f>
        <v>0</v>
      </c>
      <c r="C502">
        <v>53</v>
      </c>
    </row>
    <row r="503" spans="1:3" hidden="1" x14ac:dyDescent="0.3">
      <c r="A503" t="str">
        <f>Crowdfunding!G503</f>
        <v>failed</v>
      </c>
      <c r="B503">
        <f>Crowdfunding!I503</f>
        <v>1796</v>
      </c>
      <c r="C503">
        <v>2414</v>
      </c>
    </row>
    <row r="504" spans="1:3" x14ac:dyDescent="0.3">
      <c r="A504" t="str">
        <f>Crowdfunding!G504</f>
        <v>successful</v>
      </c>
      <c r="B504">
        <f>Crowdfunding!I504</f>
        <v>186</v>
      </c>
    </row>
    <row r="505" spans="1:3" x14ac:dyDescent="0.3">
      <c r="A505" t="str">
        <f>Crowdfunding!G505</f>
        <v>successful</v>
      </c>
      <c r="B505">
        <f>Crowdfunding!I505</f>
        <v>460</v>
      </c>
    </row>
    <row r="506" spans="1:3" hidden="1" x14ac:dyDescent="0.3">
      <c r="A506" t="str">
        <f>Crowdfunding!G506</f>
        <v>failed</v>
      </c>
      <c r="B506">
        <f>Crowdfunding!I506</f>
        <v>62</v>
      </c>
      <c r="C506">
        <v>52</v>
      </c>
    </row>
    <row r="507" spans="1:3" hidden="1" x14ac:dyDescent="0.3">
      <c r="A507" t="str">
        <f>Crowdfunding!G507</f>
        <v>failed</v>
      </c>
      <c r="B507">
        <f>Crowdfunding!I507</f>
        <v>347</v>
      </c>
      <c r="C507">
        <v>290</v>
      </c>
    </row>
    <row r="508" spans="1:3" x14ac:dyDescent="0.3">
      <c r="A508" t="str">
        <f>Crowdfunding!G508</f>
        <v>successful</v>
      </c>
      <c r="B508">
        <f>Crowdfunding!I508</f>
        <v>2528</v>
      </c>
    </row>
    <row r="509" spans="1:3" hidden="1" x14ac:dyDescent="0.3">
      <c r="A509" t="str">
        <f>Crowdfunding!G509</f>
        <v>failed</v>
      </c>
      <c r="B509">
        <f>Crowdfunding!I509</f>
        <v>19</v>
      </c>
      <c r="C509">
        <v>1470</v>
      </c>
    </row>
    <row r="510" spans="1:3" x14ac:dyDescent="0.3">
      <c r="A510" t="str">
        <f>Crowdfunding!G510</f>
        <v>successful</v>
      </c>
      <c r="B510">
        <f>Crowdfunding!I510</f>
        <v>3657</v>
      </c>
    </row>
    <row r="511" spans="1:3" hidden="1" x14ac:dyDescent="0.3">
      <c r="A511" t="str">
        <f>Crowdfunding!G511</f>
        <v>failed</v>
      </c>
      <c r="B511">
        <f>Crowdfunding!I511</f>
        <v>1258</v>
      </c>
      <c r="C511">
        <v>182</v>
      </c>
    </row>
    <row r="512" spans="1:3" x14ac:dyDescent="0.3">
      <c r="A512" t="str">
        <f>Crowdfunding!G512</f>
        <v>successful</v>
      </c>
      <c r="B512">
        <f>Crowdfunding!I512</f>
        <v>131</v>
      </c>
    </row>
    <row r="513" spans="1:3" hidden="1" x14ac:dyDescent="0.3">
      <c r="A513" t="str">
        <f>Crowdfunding!G513</f>
        <v>failed</v>
      </c>
      <c r="B513">
        <f>Crowdfunding!I513</f>
        <v>362</v>
      </c>
      <c r="C513">
        <v>56</v>
      </c>
    </row>
    <row r="514" spans="1:3" x14ac:dyDescent="0.3">
      <c r="A514" t="str">
        <f>Crowdfunding!G514</f>
        <v>successful</v>
      </c>
      <c r="B514">
        <f>Crowdfunding!I514</f>
        <v>239</v>
      </c>
    </row>
    <row r="515" spans="1:3" hidden="1" x14ac:dyDescent="0.3">
      <c r="A515" t="str">
        <f>Crowdfunding!G515</f>
        <v>canceled</v>
      </c>
      <c r="B515">
        <f>Crowdfunding!I515</f>
        <v>35</v>
      </c>
      <c r="C515">
        <v>123</v>
      </c>
    </row>
    <row r="516" spans="1:3" hidden="1" x14ac:dyDescent="0.3">
      <c r="A516" t="str">
        <f>Crowdfunding!G516</f>
        <v>canceled</v>
      </c>
      <c r="B516">
        <f>Crowdfunding!I516</f>
        <v>528</v>
      </c>
      <c r="C516">
        <v>159</v>
      </c>
    </row>
    <row r="517" spans="1:3" hidden="1" x14ac:dyDescent="0.3">
      <c r="A517" t="str">
        <f>Crowdfunding!G517</f>
        <v>failed</v>
      </c>
      <c r="B517">
        <f>Crowdfunding!I517</f>
        <v>133</v>
      </c>
      <c r="C517">
        <v>110</v>
      </c>
    </row>
    <row r="518" spans="1:3" hidden="1" x14ac:dyDescent="0.3">
      <c r="A518" t="str">
        <f>Crowdfunding!G518</f>
        <v>failed</v>
      </c>
      <c r="B518">
        <f>Crowdfunding!I518</f>
        <v>846</v>
      </c>
      <c r="C518">
        <v>236</v>
      </c>
    </row>
    <row r="519" spans="1:3" x14ac:dyDescent="0.3">
      <c r="A519" t="str">
        <f>Crowdfunding!G519</f>
        <v>successful</v>
      </c>
      <c r="B519">
        <f>Crowdfunding!I519</f>
        <v>78</v>
      </c>
    </row>
    <row r="520" spans="1:3" hidden="1" x14ac:dyDescent="0.3">
      <c r="A520" t="str">
        <f>Crowdfunding!G520</f>
        <v>failed</v>
      </c>
      <c r="B520">
        <f>Crowdfunding!I520</f>
        <v>10</v>
      </c>
      <c r="C520">
        <v>3934</v>
      </c>
    </row>
    <row r="521" spans="1:3" x14ac:dyDescent="0.3">
      <c r="A521" t="str">
        <f>Crowdfunding!G521</f>
        <v>successful</v>
      </c>
      <c r="B521">
        <f>Crowdfunding!I521</f>
        <v>1773</v>
      </c>
    </row>
    <row r="522" spans="1:3" x14ac:dyDescent="0.3">
      <c r="A522" t="str">
        <f>Crowdfunding!G522</f>
        <v>successful</v>
      </c>
      <c r="B522">
        <f>Crowdfunding!I522</f>
        <v>32</v>
      </c>
    </row>
    <row r="523" spans="1:3" x14ac:dyDescent="0.3">
      <c r="A523" t="str">
        <f>Crowdfunding!G523</f>
        <v>successful</v>
      </c>
      <c r="B523">
        <f>Crowdfunding!I523</f>
        <v>369</v>
      </c>
    </row>
    <row r="524" spans="1:3" hidden="1" x14ac:dyDescent="0.3">
      <c r="A524" t="str">
        <f>Crowdfunding!G524</f>
        <v>failed</v>
      </c>
      <c r="B524">
        <f>Crowdfunding!I524</f>
        <v>191</v>
      </c>
      <c r="C524">
        <v>1866</v>
      </c>
    </row>
    <row r="525" spans="1:3" x14ac:dyDescent="0.3">
      <c r="A525" t="str">
        <f>Crowdfunding!G525</f>
        <v>successful</v>
      </c>
      <c r="B525">
        <f>Crowdfunding!I525</f>
        <v>89</v>
      </c>
    </row>
    <row r="526" spans="1:3" hidden="1" x14ac:dyDescent="0.3">
      <c r="A526" t="str">
        <f>Crowdfunding!G526</f>
        <v>failed</v>
      </c>
      <c r="B526">
        <f>Crowdfunding!I526</f>
        <v>1979</v>
      </c>
      <c r="C526">
        <v>255</v>
      </c>
    </row>
    <row r="527" spans="1:3" hidden="1" x14ac:dyDescent="0.3">
      <c r="A527" t="str">
        <f>Crowdfunding!G527</f>
        <v>failed</v>
      </c>
      <c r="B527">
        <f>Crowdfunding!I527</f>
        <v>63</v>
      </c>
      <c r="C527">
        <v>2261</v>
      </c>
    </row>
    <row r="528" spans="1:3" x14ac:dyDescent="0.3">
      <c r="A528" t="str">
        <f>Crowdfunding!G528</f>
        <v>successful</v>
      </c>
      <c r="B528">
        <f>Crowdfunding!I528</f>
        <v>147</v>
      </c>
    </row>
    <row r="529" spans="1:3" hidden="1" x14ac:dyDescent="0.3">
      <c r="A529" t="str">
        <f>Crowdfunding!G529</f>
        <v>failed</v>
      </c>
      <c r="B529">
        <f>Crowdfunding!I529</f>
        <v>6080</v>
      </c>
      <c r="C529">
        <v>2289</v>
      </c>
    </row>
    <row r="530" spans="1:3" hidden="1" x14ac:dyDescent="0.3">
      <c r="A530" t="str">
        <f>Crowdfunding!G530</f>
        <v>failed</v>
      </c>
      <c r="B530">
        <f>Crowdfunding!I530</f>
        <v>80</v>
      </c>
      <c r="C530">
        <v>65</v>
      </c>
    </row>
    <row r="531" spans="1:3" hidden="1" x14ac:dyDescent="0.3">
      <c r="A531" t="str">
        <f>Crowdfunding!G531</f>
        <v>failed</v>
      </c>
      <c r="B531">
        <f>Crowdfunding!I531</f>
        <v>9</v>
      </c>
      <c r="C531">
        <v>3777</v>
      </c>
    </row>
    <row r="532" spans="1:3" hidden="1" x14ac:dyDescent="0.3">
      <c r="A532" t="str">
        <f>Crowdfunding!G532</f>
        <v>failed</v>
      </c>
      <c r="B532">
        <f>Crowdfunding!I532</f>
        <v>1784</v>
      </c>
      <c r="C532">
        <v>184</v>
      </c>
    </row>
    <row r="533" spans="1:3" hidden="1" x14ac:dyDescent="0.3">
      <c r="A533" t="str">
        <f>Crowdfunding!G533</f>
        <v>live</v>
      </c>
      <c r="B533">
        <f>Crowdfunding!I533</f>
        <v>3640</v>
      </c>
      <c r="C533">
        <v>85</v>
      </c>
    </row>
    <row r="534" spans="1:3" x14ac:dyDescent="0.3">
      <c r="A534" t="str">
        <f>Crowdfunding!G534</f>
        <v>successful</v>
      </c>
      <c r="B534">
        <f>Crowdfunding!I534</f>
        <v>126</v>
      </c>
    </row>
    <row r="535" spans="1:3" x14ac:dyDescent="0.3">
      <c r="A535" t="str">
        <f>Crowdfunding!G535</f>
        <v>successful</v>
      </c>
      <c r="B535">
        <f>Crowdfunding!I535</f>
        <v>2218</v>
      </c>
    </row>
    <row r="536" spans="1:3" hidden="1" x14ac:dyDescent="0.3">
      <c r="A536" t="str">
        <f>Crowdfunding!G536</f>
        <v>failed</v>
      </c>
      <c r="B536">
        <f>Crowdfunding!I536</f>
        <v>243</v>
      </c>
      <c r="C536">
        <v>105</v>
      </c>
    </row>
    <row r="537" spans="1:3" x14ac:dyDescent="0.3">
      <c r="A537" t="str">
        <f>Crowdfunding!G537</f>
        <v>successful</v>
      </c>
      <c r="B537">
        <f>Crowdfunding!I537</f>
        <v>202</v>
      </c>
    </row>
    <row r="538" spans="1:3" x14ac:dyDescent="0.3">
      <c r="A538" t="str">
        <f>Crowdfunding!G538</f>
        <v>successful</v>
      </c>
      <c r="B538">
        <f>Crowdfunding!I538</f>
        <v>140</v>
      </c>
    </row>
    <row r="539" spans="1:3" x14ac:dyDescent="0.3">
      <c r="A539" t="str">
        <f>Crowdfunding!G539</f>
        <v>successful</v>
      </c>
      <c r="B539">
        <f>Crowdfunding!I539</f>
        <v>1052</v>
      </c>
    </row>
    <row r="540" spans="1:3" hidden="1" x14ac:dyDescent="0.3">
      <c r="A540" t="str">
        <f>Crowdfunding!G540</f>
        <v>failed</v>
      </c>
      <c r="B540">
        <f>Crowdfunding!I540</f>
        <v>1296</v>
      </c>
      <c r="C540">
        <v>203</v>
      </c>
    </row>
    <row r="541" spans="1:3" hidden="1" x14ac:dyDescent="0.3">
      <c r="A541" t="str">
        <f>Crowdfunding!G541</f>
        <v>failed</v>
      </c>
      <c r="B541">
        <f>Crowdfunding!I541</f>
        <v>77</v>
      </c>
      <c r="C541">
        <v>1559</v>
      </c>
    </row>
    <row r="542" spans="1:3" x14ac:dyDescent="0.3">
      <c r="A542" t="str">
        <f>Crowdfunding!G542</f>
        <v>successful</v>
      </c>
      <c r="B542">
        <f>Crowdfunding!I542</f>
        <v>247</v>
      </c>
    </row>
    <row r="543" spans="1:3" hidden="1" x14ac:dyDescent="0.3">
      <c r="A543" t="str">
        <f>Crowdfunding!G543</f>
        <v>failed</v>
      </c>
      <c r="B543">
        <f>Crowdfunding!I543</f>
        <v>395</v>
      </c>
      <c r="C543">
        <v>80</v>
      </c>
    </row>
    <row r="544" spans="1:3" hidden="1" x14ac:dyDescent="0.3">
      <c r="A544" t="str">
        <f>Crowdfunding!G544</f>
        <v>failed</v>
      </c>
      <c r="B544">
        <f>Crowdfunding!I544</f>
        <v>49</v>
      </c>
      <c r="C544">
        <v>131</v>
      </c>
    </row>
    <row r="545" spans="1:3" hidden="1" x14ac:dyDescent="0.3">
      <c r="A545" t="str">
        <f>Crowdfunding!G545</f>
        <v>failed</v>
      </c>
      <c r="B545">
        <f>Crowdfunding!I545</f>
        <v>180</v>
      </c>
      <c r="C545">
        <v>112</v>
      </c>
    </row>
    <row r="546" spans="1:3" x14ac:dyDescent="0.3">
      <c r="A546" t="str">
        <f>Crowdfunding!G546</f>
        <v>successful</v>
      </c>
      <c r="B546">
        <f>Crowdfunding!I546</f>
        <v>84</v>
      </c>
    </row>
    <row r="547" spans="1:3" hidden="1" x14ac:dyDescent="0.3">
      <c r="A547" t="str">
        <f>Crowdfunding!G547</f>
        <v>failed</v>
      </c>
      <c r="B547">
        <f>Crowdfunding!I547</f>
        <v>2690</v>
      </c>
      <c r="C547">
        <v>266</v>
      </c>
    </row>
    <row r="548" spans="1:3" x14ac:dyDescent="0.3">
      <c r="A548" t="str">
        <f>Crowdfunding!G548</f>
        <v>successful</v>
      </c>
      <c r="B548">
        <f>Crowdfunding!I548</f>
        <v>88</v>
      </c>
    </row>
    <row r="549" spans="1:3" x14ac:dyDescent="0.3">
      <c r="A549" t="str">
        <f>Crowdfunding!G549</f>
        <v>successful</v>
      </c>
      <c r="B549">
        <f>Crowdfunding!I549</f>
        <v>156</v>
      </c>
    </row>
    <row r="550" spans="1:3" x14ac:dyDescent="0.3">
      <c r="A550" t="str">
        <f>Crowdfunding!G550</f>
        <v>successful</v>
      </c>
      <c r="B550">
        <f>Crowdfunding!I550</f>
        <v>2985</v>
      </c>
    </row>
    <row r="551" spans="1:3" x14ac:dyDescent="0.3">
      <c r="A551" t="str">
        <f>Crowdfunding!G551</f>
        <v>successful</v>
      </c>
      <c r="B551">
        <f>Crowdfunding!I551</f>
        <v>762</v>
      </c>
    </row>
    <row r="552" spans="1:3" hidden="1" x14ac:dyDescent="0.3">
      <c r="A552" t="str">
        <f>Crowdfunding!G552</f>
        <v>canceled</v>
      </c>
      <c r="B552">
        <f>Crowdfunding!I552</f>
        <v>1</v>
      </c>
      <c r="C552">
        <v>114</v>
      </c>
    </row>
    <row r="553" spans="1:3" hidden="1" x14ac:dyDescent="0.3">
      <c r="A553" t="str">
        <f>Crowdfunding!G553</f>
        <v>failed</v>
      </c>
      <c r="B553">
        <f>Crowdfunding!I553</f>
        <v>2779</v>
      </c>
      <c r="C553">
        <v>93</v>
      </c>
    </row>
    <row r="554" spans="1:3" hidden="1" x14ac:dyDescent="0.3">
      <c r="A554" t="str">
        <f>Crowdfunding!G554</f>
        <v>failed</v>
      </c>
      <c r="B554">
        <f>Crowdfunding!I554</f>
        <v>92</v>
      </c>
      <c r="C554">
        <v>1681</v>
      </c>
    </row>
    <row r="555" spans="1:3" hidden="1" x14ac:dyDescent="0.3">
      <c r="A555" t="str">
        <f>Crowdfunding!G555</f>
        <v>failed</v>
      </c>
      <c r="B555">
        <f>Crowdfunding!I555</f>
        <v>1028</v>
      </c>
      <c r="C555">
        <v>32</v>
      </c>
    </row>
    <row r="556" spans="1:3" x14ac:dyDescent="0.3">
      <c r="A556" t="str">
        <f>Crowdfunding!G556</f>
        <v>successful</v>
      </c>
      <c r="B556">
        <f>Crowdfunding!I556</f>
        <v>554</v>
      </c>
    </row>
    <row r="557" spans="1:3" x14ac:dyDescent="0.3">
      <c r="A557" t="str">
        <f>Crowdfunding!G557</f>
        <v>successful</v>
      </c>
      <c r="B557">
        <f>Crowdfunding!I557</f>
        <v>135</v>
      </c>
    </row>
    <row r="558" spans="1:3" x14ac:dyDescent="0.3">
      <c r="A558" t="str">
        <f>Crowdfunding!G558</f>
        <v>successful</v>
      </c>
      <c r="B558">
        <f>Crowdfunding!I558</f>
        <v>122</v>
      </c>
    </row>
    <row r="559" spans="1:3" x14ac:dyDescent="0.3">
      <c r="A559" t="str">
        <f>Crowdfunding!G559</f>
        <v>successful</v>
      </c>
      <c r="B559">
        <f>Crowdfunding!I559</f>
        <v>221</v>
      </c>
    </row>
    <row r="560" spans="1:3" x14ac:dyDescent="0.3">
      <c r="A560" t="str">
        <f>Crowdfunding!G560</f>
        <v>successful</v>
      </c>
      <c r="B560">
        <f>Crowdfunding!I560</f>
        <v>126</v>
      </c>
    </row>
    <row r="561" spans="1:3" x14ac:dyDescent="0.3">
      <c r="A561" t="str">
        <f>Crowdfunding!G561</f>
        <v>successful</v>
      </c>
      <c r="B561">
        <f>Crowdfunding!I561</f>
        <v>1022</v>
      </c>
    </row>
    <row r="562" spans="1:3" x14ac:dyDescent="0.3">
      <c r="A562" t="str">
        <f>Crowdfunding!G562</f>
        <v>successful</v>
      </c>
      <c r="B562">
        <f>Crowdfunding!I562</f>
        <v>3177</v>
      </c>
    </row>
    <row r="563" spans="1:3" x14ac:dyDescent="0.3">
      <c r="A563" t="str">
        <f>Crowdfunding!G563</f>
        <v>successful</v>
      </c>
      <c r="B563">
        <f>Crowdfunding!I563</f>
        <v>198</v>
      </c>
    </row>
    <row r="564" spans="1:3" hidden="1" x14ac:dyDescent="0.3">
      <c r="A564" t="str">
        <f>Crowdfunding!G564</f>
        <v>failed</v>
      </c>
      <c r="B564">
        <f>Crowdfunding!I564</f>
        <v>26</v>
      </c>
      <c r="C564">
        <v>226</v>
      </c>
    </row>
    <row r="565" spans="1:3" x14ac:dyDescent="0.3">
      <c r="A565" t="str">
        <f>Crowdfunding!G565</f>
        <v>successful</v>
      </c>
      <c r="B565">
        <f>Crowdfunding!I565</f>
        <v>85</v>
      </c>
    </row>
    <row r="566" spans="1:3" hidden="1" x14ac:dyDescent="0.3">
      <c r="A566" t="str">
        <f>Crowdfunding!G566</f>
        <v>failed</v>
      </c>
      <c r="B566">
        <f>Crowdfunding!I566</f>
        <v>1790</v>
      </c>
      <c r="C566">
        <v>132</v>
      </c>
    </row>
    <row r="567" spans="1:3" x14ac:dyDescent="0.3">
      <c r="A567" t="str">
        <f>Crowdfunding!G567</f>
        <v>successful</v>
      </c>
      <c r="B567">
        <f>Crowdfunding!I567</f>
        <v>3596</v>
      </c>
    </row>
    <row r="568" spans="1:3" hidden="1" x14ac:dyDescent="0.3">
      <c r="A568" t="str">
        <f>Crowdfunding!G568</f>
        <v>failed</v>
      </c>
      <c r="B568">
        <f>Crowdfunding!I568</f>
        <v>37</v>
      </c>
    </row>
    <row r="569" spans="1:3" x14ac:dyDescent="0.3">
      <c r="A569" t="str">
        <f>Crowdfunding!G569</f>
        <v>successful</v>
      </c>
      <c r="B569">
        <f>Crowdfunding!I569</f>
        <v>244</v>
      </c>
    </row>
    <row r="570" spans="1:3" x14ac:dyDescent="0.3">
      <c r="A570" t="str">
        <f>Crowdfunding!G570</f>
        <v>successful</v>
      </c>
      <c r="B570">
        <f>Crowdfunding!I570</f>
        <v>5180</v>
      </c>
    </row>
    <row r="571" spans="1:3" x14ac:dyDescent="0.3">
      <c r="A571" t="str">
        <f>Crowdfunding!G571</f>
        <v>successful</v>
      </c>
      <c r="B571">
        <f>Crowdfunding!I571</f>
        <v>589</v>
      </c>
    </row>
    <row r="572" spans="1:3" x14ac:dyDescent="0.3">
      <c r="A572" t="str">
        <f>Crowdfunding!G572</f>
        <v>successful</v>
      </c>
      <c r="B572">
        <f>Crowdfunding!I572</f>
        <v>2725</v>
      </c>
    </row>
    <row r="573" spans="1:3" hidden="1" x14ac:dyDescent="0.3">
      <c r="A573" t="str">
        <f>Crowdfunding!G573</f>
        <v>failed</v>
      </c>
      <c r="B573">
        <f>Crowdfunding!I573</f>
        <v>35</v>
      </c>
    </row>
    <row r="574" spans="1:3" hidden="1" x14ac:dyDescent="0.3">
      <c r="A574" t="str">
        <f>Crowdfunding!G574</f>
        <v>canceled</v>
      </c>
      <c r="B574">
        <f>Crowdfunding!I574</f>
        <v>94</v>
      </c>
    </row>
    <row r="575" spans="1:3" x14ac:dyDescent="0.3">
      <c r="A575" t="str">
        <f>Crowdfunding!G575</f>
        <v>successful</v>
      </c>
      <c r="B575">
        <f>Crowdfunding!I575</f>
        <v>300</v>
      </c>
    </row>
    <row r="576" spans="1:3" x14ac:dyDescent="0.3">
      <c r="A576" t="str">
        <f>Crowdfunding!G576</f>
        <v>successful</v>
      </c>
      <c r="B576">
        <f>Crowdfunding!I576</f>
        <v>144</v>
      </c>
    </row>
    <row r="577" spans="1:2" hidden="1" x14ac:dyDescent="0.3">
      <c r="A577" t="str">
        <f>Crowdfunding!G577</f>
        <v>failed</v>
      </c>
      <c r="B577">
        <f>Crowdfunding!I577</f>
        <v>558</v>
      </c>
    </row>
    <row r="578" spans="1:2" hidden="1" x14ac:dyDescent="0.3">
      <c r="A578" t="str">
        <f>Crowdfunding!G578</f>
        <v>failed</v>
      </c>
      <c r="B578">
        <f>Crowdfunding!I578</f>
        <v>64</v>
      </c>
    </row>
    <row r="579" spans="1:2" hidden="1" x14ac:dyDescent="0.3">
      <c r="A579" t="str">
        <f>Crowdfunding!G579</f>
        <v>canceled</v>
      </c>
      <c r="B579">
        <f>Crowdfunding!I579</f>
        <v>37</v>
      </c>
    </row>
    <row r="580" spans="1:2" hidden="1" x14ac:dyDescent="0.3">
      <c r="A580" t="str">
        <f>Crowdfunding!G580</f>
        <v>failed</v>
      </c>
      <c r="B580">
        <f>Crowdfunding!I580</f>
        <v>245</v>
      </c>
    </row>
    <row r="581" spans="1:2" x14ac:dyDescent="0.3">
      <c r="A581" t="str">
        <f>Crowdfunding!G581</f>
        <v>successful</v>
      </c>
      <c r="B581">
        <f>Crowdfunding!I581</f>
        <v>87</v>
      </c>
    </row>
    <row r="582" spans="1:2" x14ac:dyDescent="0.3">
      <c r="A582" t="str">
        <f>Crowdfunding!G582</f>
        <v>successful</v>
      </c>
      <c r="B582">
        <f>Crowdfunding!I582</f>
        <v>3116</v>
      </c>
    </row>
    <row r="583" spans="1:2" hidden="1" x14ac:dyDescent="0.3">
      <c r="A583" t="str">
        <f>Crowdfunding!G583</f>
        <v>failed</v>
      </c>
      <c r="B583">
        <f>Crowdfunding!I583</f>
        <v>71</v>
      </c>
    </row>
    <row r="584" spans="1:2" hidden="1" x14ac:dyDescent="0.3">
      <c r="A584" t="str">
        <f>Crowdfunding!G584</f>
        <v>failed</v>
      </c>
      <c r="B584">
        <f>Crowdfunding!I584</f>
        <v>42</v>
      </c>
    </row>
    <row r="585" spans="1:2" x14ac:dyDescent="0.3">
      <c r="A585" t="str">
        <f>Crowdfunding!G585</f>
        <v>successful</v>
      </c>
      <c r="B585">
        <f>Crowdfunding!I585</f>
        <v>909</v>
      </c>
    </row>
    <row r="586" spans="1:2" x14ac:dyDescent="0.3">
      <c r="A586" t="str">
        <f>Crowdfunding!G586</f>
        <v>successful</v>
      </c>
      <c r="B586">
        <f>Crowdfunding!I586</f>
        <v>1613</v>
      </c>
    </row>
    <row r="587" spans="1:2" x14ac:dyDescent="0.3">
      <c r="A587" t="str">
        <f>Crowdfunding!G587</f>
        <v>successful</v>
      </c>
      <c r="B587">
        <f>Crowdfunding!I587</f>
        <v>136</v>
      </c>
    </row>
    <row r="588" spans="1:2" x14ac:dyDescent="0.3">
      <c r="A588" t="str">
        <f>Crowdfunding!G588</f>
        <v>successful</v>
      </c>
      <c r="B588">
        <f>Crowdfunding!I588</f>
        <v>130</v>
      </c>
    </row>
    <row r="589" spans="1:2" hidden="1" x14ac:dyDescent="0.3">
      <c r="A589" t="str">
        <f>Crowdfunding!G589</f>
        <v>failed</v>
      </c>
      <c r="B589">
        <f>Crowdfunding!I589</f>
        <v>156</v>
      </c>
    </row>
    <row r="590" spans="1:2" hidden="1" x14ac:dyDescent="0.3">
      <c r="A590" t="str">
        <f>Crowdfunding!G590</f>
        <v>failed</v>
      </c>
      <c r="B590">
        <f>Crowdfunding!I590</f>
        <v>1368</v>
      </c>
    </row>
    <row r="591" spans="1:2" hidden="1" x14ac:dyDescent="0.3">
      <c r="A591" t="str">
        <f>Crowdfunding!G591</f>
        <v>failed</v>
      </c>
      <c r="B591">
        <f>Crowdfunding!I591</f>
        <v>102</v>
      </c>
    </row>
    <row r="592" spans="1:2" hidden="1" x14ac:dyDescent="0.3">
      <c r="A592" t="str">
        <f>Crowdfunding!G592</f>
        <v>failed</v>
      </c>
      <c r="B592">
        <f>Crowdfunding!I592</f>
        <v>86</v>
      </c>
    </row>
    <row r="593" spans="1:2" x14ac:dyDescent="0.3">
      <c r="A593" t="str">
        <f>Crowdfunding!G593</f>
        <v>successful</v>
      </c>
      <c r="B593">
        <f>Crowdfunding!I593</f>
        <v>102</v>
      </c>
    </row>
    <row r="594" spans="1:2" hidden="1" x14ac:dyDescent="0.3">
      <c r="A594" t="str">
        <f>Crowdfunding!G594</f>
        <v>failed</v>
      </c>
      <c r="B594">
        <f>Crowdfunding!I594</f>
        <v>253</v>
      </c>
    </row>
    <row r="595" spans="1:2" x14ac:dyDescent="0.3">
      <c r="A595" t="str">
        <f>Crowdfunding!G595</f>
        <v>successful</v>
      </c>
      <c r="B595">
        <f>Crowdfunding!I595</f>
        <v>4006</v>
      </c>
    </row>
    <row r="596" spans="1:2" hidden="1" x14ac:dyDescent="0.3">
      <c r="A596" t="str">
        <f>Crowdfunding!G596</f>
        <v>failed</v>
      </c>
      <c r="B596">
        <f>Crowdfunding!I596</f>
        <v>157</v>
      </c>
    </row>
    <row r="597" spans="1:2" x14ac:dyDescent="0.3">
      <c r="A597" t="str">
        <f>Crowdfunding!G597</f>
        <v>successful</v>
      </c>
      <c r="B597">
        <f>Crowdfunding!I597</f>
        <v>1629</v>
      </c>
    </row>
    <row r="598" spans="1:2" hidden="1" x14ac:dyDescent="0.3">
      <c r="A598" t="str">
        <f>Crowdfunding!G598</f>
        <v>failed</v>
      </c>
      <c r="B598">
        <f>Crowdfunding!I598</f>
        <v>183</v>
      </c>
    </row>
    <row r="599" spans="1:2" x14ac:dyDescent="0.3">
      <c r="A599" t="str">
        <f>Crowdfunding!G599</f>
        <v>successful</v>
      </c>
      <c r="B599">
        <f>Crowdfunding!I599</f>
        <v>2188</v>
      </c>
    </row>
    <row r="600" spans="1:2" x14ac:dyDescent="0.3">
      <c r="A600" t="str">
        <f>Crowdfunding!G600</f>
        <v>successful</v>
      </c>
      <c r="B600">
        <f>Crowdfunding!I600</f>
        <v>2409</v>
      </c>
    </row>
    <row r="601" spans="1:2" hidden="1" x14ac:dyDescent="0.3">
      <c r="A601" t="str">
        <f>Crowdfunding!G601</f>
        <v>failed</v>
      </c>
      <c r="B601">
        <f>Crowdfunding!I601</f>
        <v>82</v>
      </c>
    </row>
    <row r="602" spans="1:2" hidden="1" x14ac:dyDescent="0.3">
      <c r="A602" t="str">
        <f>Crowdfunding!G602</f>
        <v>failed</v>
      </c>
      <c r="B602">
        <f>Crowdfunding!I602</f>
        <v>1</v>
      </c>
    </row>
    <row r="603" spans="1:2" x14ac:dyDescent="0.3">
      <c r="A603" t="str">
        <f>Crowdfunding!G603</f>
        <v>successful</v>
      </c>
      <c r="B603">
        <f>Crowdfunding!I603</f>
        <v>194</v>
      </c>
    </row>
    <row r="604" spans="1:2" x14ac:dyDescent="0.3">
      <c r="A604" t="str">
        <f>Crowdfunding!G604</f>
        <v>successful</v>
      </c>
      <c r="B604">
        <f>Crowdfunding!I604</f>
        <v>1140</v>
      </c>
    </row>
    <row r="605" spans="1:2" x14ac:dyDescent="0.3">
      <c r="A605" t="str">
        <f>Crowdfunding!G605</f>
        <v>successful</v>
      </c>
      <c r="B605">
        <f>Crowdfunding!I605</f>
        <v>102</v>
      </c>
    </row>
    <row r="606" spans="1:2" x14ac:dyDescent="0.3">
      <c r="A606" t="str">
        <f>Crowdfunding!G606</f>
        <v>successful</v>
      </c>
      <c r="B606">
        <f>Crowdfunding!I606</f>
        <v>2857</v>
      </c>
    </row>
    <row r="607" spans="1:2" x14ac:dyDescent="0.3">
      <c r="A607" t="str">
        <f>Crowdfunding!G607</f>
        <v>successful</v>
      </c>
      <c r="B607">
        <f>Crowdfunding!I607</f>
        <v>107</v>
      </c>
    </row>
    <row r="608" spans="1:2" x14ac:dyDescent="0.3">
      <c r="A608" t="str">
        <f>Crowdfunding!G608</f>
        <v>successful</v>
      </c>
      <c r="B608">
        <f>Crowdfunding!I608</f>
        <v>160</v>
      </c>
    </row>
    <row r="609" spans="1:2" x14ac:dyDescent="0.3">
      <c r="A609" t="str">
        <f>Crowdfunding!G609</f>
        <v>successful</v>
      </c>
      <c r="B609">
        <f>Crowdfunding!I609</f>
        <v>2230</v>
      </c>
    </row>
    <row r="610" spans="1:2" x14ac:dyDescent="0.3">
      <c r="A610" t="str">
        <f>Crowdfunding!G610</f>
        <v>successful</v>
      </c>
      <c r="B610">
        <f>Crowdfunding!I610</f>
        <v>316</v>
      </c>
    </row>
    <row r="611" spans="1:2" x14ac:dyDescent="0.3">
      <c r="A611" t="str">
        <f>Crowdfunding!G611</f>
        <v>successful</v>
      </c>
      <c r="B611">
        <f>Crowdfunding!I611</f>
        <v>117</v>
      </c>
    </row>
    <row r="612" spans="1:2" x14ac:dyDescent="0.3">
      <c r="A612" t="str">
        <f>Crowdfunding!G612</f>
        <v>successful</v>
      </c>
      <c r="B612">
        <f>Crowdfunding!I612</f>
        <v>6406</v>
      </c>
    </row>
    <row r="613" spans="1:2" hidden="1" x14ac:dyDescent="0.3">
      <c r="A613" t="str">
        <f>Crowdfunding!G613</f>
        <v>canceled</v>
      </c>
      <c r="B613">
        <f>Crowdfunding!I613</f>
        <v>15</v>
      </c>
    </row>
    <row r="614" spans="1:2" x14ac:dyDescent="0.3">
      <c r="A614" t="str">
        <f>Crowdfunding!G614</f>
        <v>successful</v>
      </c>
      <c r="B614">
        <f>Crowdfunding!I614</f>
        <v>192</v>
      </c>
    </row>
    <row r="615" spans="1:2" x14ac:dyDescent="0.3">
      <c r="A615" t="str">
        <f>Crowdfunding!G615</f>
        <v>successful</v>
      </c>
      <c r="B615">
        <f>Crowdfunding!I615</f>
        <v>26</v>
      </c>
    </row>
    <row r="616" spans="1:2" x14ac:dyDescent="0.3">
      <c r="A616" t="str">
        <f>Crowdfunding!G616</f>
        <v>successful</v>
      </c>
      <c r="B616">
        <f>Crowdfunding!I616</f>
        <v>723</v>
      </c>
    </row>
    <row r="617" spans="1:2" x14ac:dyDescent="0.3">
      <c r="A617" t="str">
        <f>Crowdfunding!G617</f>
        <v>successful</v>
      </c>
      <c r="B617">
        <f>Crowdfunding!I617</f>
        <v>170</v>
      </c>
    </row>
    <row r="618" spans="1:2" x14ac:dyDescent="0.3">
      <c r="A618" t="str">
        <f>Crowdfunding!G618</f>
        <v>successful</v>
      </c>
      <c r="B618">
        <f>Crowdfunding!I618</f>
        <v>238</v>
      </c>
    </row>
    <row r="619" spans="1:2" x14ac:dyDescent="0.3">
      <c r="A619" t="str">
        <f>Crowdfunding!G619</f>
        <v>successful</v>
      </c>
      <c r="B619">
        <f>Crowdfunding!I619</f>
        <v>55</v>
      </c>
    </row>
    <row r="620" spans="1:2" hidden="1" x14ac:dyDescent="0.3">
      <c r="A620" t="str">
        <f>Crowdfunding!G620</f>
        <v>failed</v>
      </c>
      <c r="B620">
        <f>Crowdfunding!I620</f>
        <v>1198</v>
      </c>
    </row>
    <row r="621" spans="1:2" hidden="1" x14ac:dyDescent="0.3">
      <c r="A621" t="str">
        <f>Crowdfunding!G621</f>
        <v>failed</v>
      </c>
      <c r="B621">
        <f>Crowdfunding!I621</f>
        <v>648</v>
      </c>
    </row>
    <row r="622" spans="1:2" x14ac:dyDescent="0.3">
      <c r="A622" t="str">
        <f>Crowdfunding!G622</f>
        <v>successful</v>
      </c>
      <c r="B622">
        <f>Crowdfunding!I622</f>
        <v>128</v>
      </c>
    </row>
    <row r="623" spans="1:2" x14ac:dyDescent="0.3">
      <c r="A623" t="str">
        <f>Crowdfunding!G623</f>
        <v>successful</v>
      </c>
      <c r="B623">
        <f>Crowdfunding!I623</f>
        <v>2144</v>
      </c>
    </row>
    <row r="624" spans="1:2" hidden="1" x14ac:dyDescent="0.3">
      <c r="A624" t="str">
        <f>Crowdfunding!G624</f>
        <v>failed</v>
      </c>
      <c r="B624">
        <f>Crowdfunding!I624</f>
        <v>64</v>
      </c>
    </row>
    <row r="625" spans="1:2" x14ac:dyDescent="0.3">
      <c r="A625" t="str">
        <f>Crowdfunding!G625</f>
        <v>successful</v>
      </c>
      <c r="B625">
        <f>Crowdfunding!I625</f>
        <v>2693</v>
      </c>
    </row>
    <row r="626" spans="1:2" x14ac:dyDescent="0.3">
      <c r="A626" t="str">
        <f>Crowdfunding!G626</f>
        <v>successful</v>
      </c>
      <c r="B626">
        <f>Crowdfunding!I626</f>
        <v>432</v>
      </c>
    </row>
    <row r="627" spans="1:2" hidden="1" x14ac:dyDescent="0.3">
      <c r="A627" t="str">
        <f>Crowdfunding!G627</f>
        <v>failed</v>
      </c>
      <c r="B627">
        <f>Crowdfunding!I627</f>
        <v>62</v>
      </c>
    </row>
    <row r="628" spans="1:2" x14ac:dyDescent="0.3">
      <c r="A628" t="str">
        <f>Crowdfunding!G628</f>
        <v>successful</v>
      </c>
      <c r="B628">
        <f>Crowdfunding!I628</f>
        <v>189</v>
      </c>
    </row>
    <row r="629" spans="1:2" x14ac:dyDescent="0.3">
      <c r="A629" t="str">
        <f>Crowdfunding!G629</f>
        <v>successful</v>
      </c>
      <c r="B629">
        <f>Crowdfunding!I629</f>
        <v>154</v>
      </c>
    </row>
    <row r="630" spans="1:2" x14ac:dyDescent="0.3">
      <c r="A630" t="str">
        <f>Crowdfunding!G630</f>
        <v>successful</v>
      </c>
      <c r="B630">
        <f>Crowdfunding!I630</f>
        <v>96</v>
      </c>
    </row>
    <row r="631" spans="1:2" hidden="1" x14ac:dyDescent="0.3">
      <c r="A631" t="str">
        <f>Crowdfunding!G631</f>
        <v>failed</v>
      </c>
      <c r="B631">
        <f>Crowdfunding!I631</f>
        <v>750</v>
      </c>
    </row>
    <row r="632" spans="1:2" hidden="1" x14ac:dyDescent="0.3">
      <c r="A632" t="str">
        <f>Crowdfunding!G632</f>
        <v>canceled</v>
      </c>
      <c r="B632">
        <f>Crowdfunding!I632</f>
        <v>87</v>
      </c>
    </row>
    <row r="633" spans="1:2" x14ac:dyDescent="0.3">
      <c r="A633" t="str">
        <f>Crowdfunding!G633</f>
        <v>successful</v>
      </c>
      <c r="B633">
        <f>Crowdfunding!I633</f>
        <v>3063</v>
      </c>
    </row>
    <row r="634" spans="1:2" hidden="1" x14ac:dyDescent="0.3">
      <c r="A634" t="str">
        <f>Crowdfunding!G634</f>
        <v>live</v>
      </c>
      <c r="B634">
        <f>Crowdfunding!I634</f>
        <v>278</v>
      </c>
    </row>
    <row r="635" spans="1:2" hidden="1" x14ac:dyDescent="0.3">
      <c r="A635" t="str">
        <f>Crowdfunding!G635</f>
        <v>failed</v>
      </c>
      <c r="B635">
        <f>Crowdfunding!I635</f>
        <v>105</v>
      </c>
    </row>
    <row r="636" spans="1:2" hidden="1" x14ac:dyDescent="0.3">
      <c r="A636" t="str">
        <f>Crowdfunding!G636</f>
        <v>canceled</v>
      </c>
      <c r="B636">
        <f>Crowdfunding!I636</f>
        <v>1658</v>
      </c>
    </row>
    <row r="637" spans="1:2" x14ac:dyDescent="0.3">
      <c r="A637" t="str">
        <f>Crowdfunding!G637</f>
        <v>successful</v>
      </c>
      <c r="B637">
        <f>Crowdfunding!I637</f>
        <v>2266</v>
      </c>
    </row>
    <row r="638" spans="1:2" hidden="1" x14ac:dyDescent="0.3">
      <c r="A638" t="str">
        <f>Crowdfunding!G638</f>
        <v>failed</v>
      </c>
      <c r="B638">
        <f>Crowdfunding!I638</f>
        <v>2604</v>
      </c>
    </row>
    <row r="639" spans="1:2" hidden="1" x14ac:dyDescent="0.3">
      <c r="A639" t="str">
        <f>Crowdfunding!G639</f>
        <v>failed</v>
      </c>
      <c r="B639">
        <f>Crowdfunding!I639</f>
        <v>65</v>
      </c>
    </row>
    <row r="640" spans="1:2" hidden="1" x14ac:dyDescent="0.3">
      <c r="A640" t="str">
        <f>Crowdfunding!G640</f>
        <v>failed</v>
      </c>
      <c r="B640">
        <f>Crowdfunding!I640</f>
        <v>94</v>
      </c>
    </row>
    <row r="641" spans="1:2" hidden="1" x14ac:dyDescent="0.3">
      <c r="A641" t="str">
        <f>Crowdfunding!G641</f>
        <v>live</v>
      </c>
      <c r="B641">
        <f>Crowdfunding!I641</f>
        <v>45</v>
      </c>
    </row>
    <row r="642" spans="1:2" hidden="1" x14ac:dyDescent="0.3">
      <c r="A642" t="str">
        <f>Crowdfunding!G642</f>
        <v>failed</v>
      </c>
      <c r="B642">
        <f>Crowdfunding!I642</f>
        <v>257</v>
      </c>
    </row>
    <row r="643" spans="1:2" x14ac:dyDescent="0.3">
      <c r="A643" t="str">
        <f>Crowdfunding!G643</f>
        <v>successful</v>
      </c>
      <c r="B643">
        <f>Crowdfunding!I643</f>
        <v>194</v>
      </c>
    </row>
    <row r="644" spans="1:2" x14ac:dyDescent="0.3">
      <c r="A644" t="str">
        <f>Crowdfunding!G644</f>
        <v>successful</v>
      </c>
      <c r="B644">
        <f>Crowdfunding!I644</f>
        <v>129</v>
      </c>
    </row>
    <row r="645" spans="1:2" x14ac:dyDescent="0.3">
      <c r="A645" t="str">
        <f>Crowdfunding!G645</f>
        <v>successful</v>
      </c>
      <c r="B645">
        <f>Crowdfunding!I645</f>
        <v>375</v>
      </c>
    </row>
    <row r="646" spans="1:2" hidden="1" x14ac:dyDescent="0.3">
      <c r="A646" t="str">
        <f>Crowdfunding!G646</f>
        <v>failed</v>
      </c>
      <c r="B646">
        <f>Crowdfunding!I646</f>
        <v>2928</v>
      </c>
    </row>
    <row r="647" spans="1:2" hidden="1" x14ac:dyDescent="0.3">
      <c r="A647" t="str">
        <f>Crowdfunding!G647</f>
        <v>failed</v>
      </c>
      <c r="B647">
        <f>Crowdfunding!I647</f>
        <v>4697</v>
      </c>
    </row>
    <row r="648" spans="1:2" hidden="1" x14ac:dyDescent="0.3">
      <c r="A648" t="str">
        <f>Crowdfunding!G648</f>
        <v>failed</v>
      </c>
      <c r="B648">
        <f>Crowdfunding!I648</f>
        <v>2915</v>
      </c>
    </row>
    <row r="649" spans="1:2" hidden="1" x14ac:dyDescent="0.3">
      <c r="A649" t="str">
        <f>Crowdfunding!G649</f>
        <v>failed</v>
      </c>
      <c r="B649">
        <f>Crowdfunding!I649</f>
        <v>18</v>
      </c>
    </row>
    <row r="650" spans="1:2" hidden="1" x14ac:dyDescent="0.3">
      <c r="A650" t="str">
        <f>Crowdfunding!G650</f>
        <v>canceled</v>
      </c>
      <c r="B650">
        <f>Crowdfunding!I650</f>
        <v>723</v>
      </c>
    </row>
    <row r="651" spans="1:2" hidden="1" x14ac:dyDescent="0.3">
      <c r="A651" t="str">
        <f>Crowdfunding!G651</f>
        <v>failed</v>
      </c>
      <c r="B651">
        <f>Crowdfunding!I651</f>
        <v>602</v>
      </c>
    </row>
    <row r="652" spans="1:2" hidden="1" x14ac:dyDescent="0.3">
      <c r="A652" t="str">
        <f>Crowdfunding!G652</f>
        <v>failed</v>
      </c>
      <c r="B652">
        <f>Crowdfunding!I652</f>
        <v>1</v>
      </c>
    </row>
    <row r="653" spans="1:2" hidden="1" x14ac:dyDescent="0.3">
      <c r="A653" t="str">
        <f>Crowdfunding!G653</f>
        <v>failed</v>
      </c>
      <c r="B653">
        <f>Crowdfunding!I653</f>
        <v>3868</v>
      </c>
    </row>
    <row r="654" spans="1:2" x14ac:dyDescent="0.3">
      <c r="A654" t="str">
        <f>Crowdfunding!G654</f>
        <v>successful</v>
      </c>
      <c r="B654">
        <f>Crowdfunding!I654</f>
        <v>409</v>
      </c>
    </row>
    <row r="655" spans="1:2" x14ac:dyDescent="0.3">
      <c r="A655" t="str">
        <f>Crowdfunding!G655</f>
        <v>successful</v>
      </c>
      <c r="B655">
        <f>Crowdfunding!I655</f>
        <v>234</v>
      </c>
    </row>
    <row r="656" spans="1:2" x14ac:dyDescent="0.3">
      <c r="A656" t="str">
        <f>Crowdfunding!G656</f>
        <v>successful</v>
      </c>
      <c r="B656">
        <f>Crowdfunding!I656</f>
        <v>3016</v>
      </c>
    </row>
    <row r="657" spans="1:2" x14ac:dyDescent="0.3">
      <c r="A657" t="str">
        <f>Crowdfunding!G657</f>
        <v>successful</v>
      </c>
      <c r="B657">
        <f>Crowdfunding!I657</f>
        <v>264</v>
      </c>
    </row>
    <row r="658" spans="1:2" hidden="1" x14ac:dyDescent="0.3">
      <c r="A658" t="str">
        <f>Crowdfunding!G658</f>
        <v>failed</v>
      </c>
      <c r="B658">
        <f>Crowdfunding!I658</f>
        <v>504</v>
      </c>
    </row>
    <row r="659" spans="1:2" hidden="1" x14ac:dyDescent="0.3">
      <c r="A659" t="str">
        <f>Crowdfunding!G659</f>
        <v>failed</v>
      </c>
      <c r="B659">
        <f>Crowdfunding!I659</f>
        <v>14</v>
      </c>
    </row>
    <row r="660" spans="1:2" hidden="1" x14ac:dyDescent="0.3">
      <c r="A660" t="str">
        <f>Crowdfunding!G660</f>
        <v>canceled</v>
      </c>
      <c r="B660">
        <f>Crowdfunding!I660</f>
        <v>390</v>
      </c>
    </row>
    <row r="661" spans="1:2" hidden="1" x14ac:dyDescent="0.3">
      <c r="A661" t="str">
        <f>Crowdfunding!G661</f>
        <v>failed</v>
      </c>
      <c r="B661">
        <f>Crowdfunding!I661</f>
        <v>750</v>
      </c>
    </row>
    <row r="662" spans="1:2" hidden="1" x14ac:dyDescent="0.3">
      <c r="A662" t="str">
        <f>Crowdfunding!G662</f>
        <v>failed</v>
      </c>
      <c r="B662">
        <f>Crowdfunding!I662</f>
        <v>77</v>
      </c>
    </row>
    <row r="663" spans="1:2" hidden="1" x14ac:dyDescent="0.3">
      <c r="A663" t="str">
        <f>Crowdfunding!G663</f>
        <v>failed</v>
      </c>
      <c r="B663">
        <f>Crowdfunding!I663</f>
        <v>752</v>
      </c>
    </row>
    <row r="664" spans="1:2" hidden="1" x14ac:dyDescent="0.3">
      <c r="A664" t="str">
        <f>Crowdfunding!G664</f>
        <v>failed</v>
      </c>
      <c r="B664">
        <f>Crowdfunding!I664</f>
        <v>131</v>
      </c>
    </row>
    <row r="665" spans="1:2" hidden="1" x14ac:dyDescent="0.3">
      <c r="A665" t="str">
        <f>Crowdfunding!G665</f>
        <v>failed</v>
      </c>
      <c r="B665">
        <f>Crowdfunding!I665</f>
        <v>87</v>
      </c>
    </row>
    <row r="666" spans="1:2" hidden="1" x14ac:dyDescent="0.3">
      <c r="A666" t="str">
        <f>Crowdfunding!G666</f>
        <v>failed</v>
      </c>
      <c r="B666">
        <f>Crowdfunding!I666</f>
        <v>1063</v>
      </c>
    </row>
    <row r="667" spans="1:2" x14ac:dyDescent="0.3">
      <c r="A667" t="str">
        <f>Crowdfunding!G667</f>
        <v>successful</v>
      </c>
      <c r="B667">
        <f>Crowdfunding!I667</f>
        <v>272</v>
      </c>
    </row>
    <row r="668" spans="1:2" hidden="1" x14ac:dyDescent="0.3">
      <c r="A668" t="str">
        <f>Crowdfunding!G668</f>
        <v>canceled</v>
      </c>
      <c r="B668">
        <f>Crowdfunding!I668</f>
        <v>25</v>
      </c>
    </row>
    <row r="669" spans="1:2" x14ac:dyDescent="0.3">
      <c r="A669" t="str">
        <f>Crowdfunding!G669</f>
        <v>successful</v>
      </c>
      <c r="B669">
        <f>Crowdfunding!I669</f>
        <v>419</v>
      </c>
    </row>
    <row r="670" spans="1:2" hidden="1" x14ac:dyDescent="0.3">
      <c r="A670" t="str">
        <f>Crowdfunding!G670</f>
        <v>failed</v>
      </c>
      <c r="B670">
        <f>Crowdfunding!I670</f>
        <v>76</v>
      </c>
    </row>
    <row r="671" spans="1:2" x14ac:dyDescent="0.3">
      <c r="A671" t="str">
        <f>Crowdfunding!G671</f>
        <v>successful</v>
      </c>
      <c r="B671">
        <f>Crowdfunding!I671</f>
        <v>1621</v>
      </c>
    </row>
    <row r="672" spans="1:2" x14ac:dyDescent="0.3">
      <c r="A672" t="str">
        <f>Crowdfunding!G672</f>
        <v>successful</v>
      </c>
      <c r="B672">
        <f>Crowdfunding!I672</f>
        <v>1101</v>
      </c>
    </row>
    <row r="673" spans="1:2" x14ac:dyDescent="0.3">
      <c r="A673" t="str">
        <f>Crowdfunding!G673</f>
        <v>successful</v>
      </c>
      <c r="B673">
        <f>Crowdfunding!I673</f>
        <v>1073</v>
      </c>
    </row>
    <row r="674" spans="1:2" hidden="1" x14ac:dyDescent="0.3">
      <c r="A674" t="str">
        <f>Crowdfunding!G674</f>
        <v>failed</v>
      </c>
      <c r="B674">
        <f>Crowdfunding!I674</f>
        <v>4428</v>
      </c>
    </row>
    <row r="675" spans="1:2" hidden="1" x14ac:dyDescent="0.3">
      <c r="A675" t="str">
        <f>Crowdfunding!G675</f>
        <v>failed</v>
      </c>
      <c r="B675">
        <f>Crowdfunding!I675</f>
        <v>58</v>
      </c>
    </row>
    <row r="676" spans="1:2" hidden="1" x14ac:dyDescent="0.3">
      <c r="A676" t="str">
        <f>Crowdfunding!G676</f>
        <v>canceled</v>
      </c>
      <c r="B676">
        <f>Crowdfunding!I676</f>
        <v>1218</v>
      </c>
    </row>
    <row r="677" spans="1:2" x14ac:dyDescent="0.3">
      <c r="A677" t="str">
        <f>Crowdfunding!G677</f>
        <v>successful</v>
      </c>
      <c r="B677">
        <f>Crowdfunding!I677</f>
        <v>331</v>
      </c>
    </row>
    <row r="678" spans="1:2" x14ac:dyDescent="0.3">
      <c r="A678" t="str">
        <f>Crowdfunding!G678</f>
        <v>successful</v>
      </c>
      <c r="B678">
        <f>Crowdfunding!I678</f>
        <v>1170</v>
      </c>
    </row>
    <row r="679" spans="1:2" hidden="1" x14ac:dyDescent="0.3">
      <c r="A679" t="str">
        <f>Crowdfunding!G679</f>
        <v>failed</v>
      </c>
      <c r="B679">
        <f>Crowdfunding!I679</f>
        <v>111</v>
      </c>
    </row>
    <row r="680" spans="1:2" hidden="1" x14ac:dyDescent="0.3">
      <c r="A680" t="str">
        <f>Crowdfunding!G680</f>
        <v>canceled</v>
      </c>
      <c r="B680">
        <f>Crowdfunding!I680</f>
        <v>215</v>
      </c>
    </row>
    <row r="681" spans="1:2" x14ac:dyDescent="0.3">
      <c r="A681" t="str">
        <f>Crowdfunding!G681</f>
        <v>successful</v>
      </c>
      <c r="B681">
        <f>Crowdfunding!I681</f>
        <v>363</v>
      </c>
    </row>
    <row r="682" spans="1:2" hidden="1" x14ac:dyDescent="0.3">
      <c r="A682" t="str">
        <f>Crowdfunding!G682</f>
        <v>failed</v>
      </c>
      <c r="B682">
        <f>Crowdfunding!I682</f>
        <v>2955</v>
      </c>
    </row>
    <row r="683" spans="1:2" hidden="1" x14ac:dyDescent="0.3">
      <c r="A683" t="str">
        <f>Crowdfunding!G683</f>
        <v>failed</v>
      </c>
      <c r="B683">
        <f>Crowdfunding!I683</f>
        <v>1657</v>
      </c>
    </row>
    <row r="684" spans="1:2" x14ac:dyDescent="0.3">
      <c r="A684" t="str">
        <f>Crowdfunding!G684</f>
        <v>successful</v>
      </c>
      <c r="B684">
        <f>Crowdfunding!I684</f>
        <v>103</v>
      </c>
    </row>
    <row r="685" spans="1:2" x14ac:dyDescent="0.3">
      <c r="A685" t="str">
        <f>Crowdfunding!G685</f>
        <v>successful</v>
      </c>
      <c r="B685">
        <f>Crowdfunding!I685</f>
        <v>147</v>
      </c>
    </row>
    <row r="686" spans="1:2" x14ac:dyDescent="0.3">
      <c r="A686" t="str">
        <f>Crowdfunding!G686</f>
        <v>successful</v>
      </c>
      <c r="B686">
        <f>Crowdfunding!I686</f>
        <v>110</v>
      </c>
    </row>
    <row r="687" spans="1:2" hidden="1" x14ac:dyDescent="0.3">
      <c r="A687" t="str">
        <f>Crowdfunding!G687</f>
        <v>failed</v>
      </c>
      <c r="B687">
        <f>Crowdfunding!I687</f>
        <v>926</v>
      </c>
    </row>
    <row r="688" spans="1:2" x14ac:dyDescent="0.3">
      <c r="A688" t="str">
        <f>Crowdfunding!G688</f>
        <v>successful</v>
      </c>
      <c r="B688">
        <f>Crowdfunding!I688</f>
        <v>134</v>
      </c>
    </row>
    <row r="689" spans="1:2" x14ac:dyDescent="0.3">
      <c r="A689" t="str">
        <f>Crowdfunding!G689</f>
        <v>successful</v>
      </c>
      <c r="B689">
        <f>Crowdfunding!I689</f>
        <v>269</v>
      </c>
    </row>
    <row r="690" spans="1:2" x14ac:dyDescent="0.3">
      <c r="A690" t="str">
        <f>Crowdfunding!G690</f>
        <v>successful</v>
      </c>
      <c r="B690">
        <f>Crowdfunding!I690</f>
        <v>175</v>
      </c>
    </row>
    <row r="691" spans="1:2" x14ac:dyDescent="0.3">
      <c r="A691" t="str">
        <f>Crowdfunding!G691</f>
        <v>successful</v>
      </c>
      <c r="B691">
        <f>Crowdfunding!I691</f>
        <v>69</v>
      </c>
    </row>
    <row r="692" spans="1:2" x14ac:dyDescent="0.3">
      <c r="A692" t="str">
        <f>Crowdfunding!G692</f>
        <v>successful</v>
      </c>
      <c r="B692">
        <f>Crowdfunding!I692</f>
        <v>190</v>
      </c>
    </row>
    <row r="693" spans="1:2" x14ac:dyDescent="0.3">
      <c r="A693" t="str">
        <f>Crowdfunding!G693</f>
        <v>successful</v>
      </c>
      <c r="B693">
        <f>Crowdfunding!I693</f>
        <v>237</v>
      </c>
    </row>
    <row r="694" spans="1:2" hidden="1" x14ac:dyDescent="0.3">
      <c r="A694" t="str">
        <f>Crowdfunding!G694</f>
        <v>failed</v>
      </c>
      <c r="B694">
        <f>Crowdfunding!I694</f>
        <v>77</v>
      </c>
    </row>
    <row r="695" spans="1:2" hidden="1" x14ac:dyDescent="0.3">
      <c r="A695" t="str">
        <f>Crowdfunding!G695</f>
        <v>failed</v>
      </c>
      <c r="B695">
        <f>Crowdfunding!I695</f>
        <v>1748</v>
      </c>
    </row>
    <row r="696" spans="1:2" hidden="1" x14ac:dyDescent="0.3">
      <c r="A696" t="str">
        <f>Crowdfunding!G696</f>
        <v>failed</v>
      </c>
      <c r="B696">
        <f>Crowdfunding!I696</f>
        <v>79</v>
      </c>
    </row>
    <row r="697" spans="1:2" x14ac:dyDescent="0.3">
      <c r="A697" t="str">
        <f>Crowdfunding!G697</f>
        <v>successful</v>
      </c>
      <c r="B697">
        <f>Crowdfunding!I697</f>
        <v>196</v>
      </c>
    </row>
    <row r="698" spans="1:2" hidden="1" x14ac:dyDescent="0.3">
      <c r="A698" t="str">
        <f>Crowdfunding!G698</f>
        <v>failed</v>
      </c>
      <c r="B698">
        <f>Crowdfunding!I698</f>
        <v>889</v>
      </c>
    </row>
    <row r="699" spans="1:2" x14ac:dyDescent="0.3">
      <c r="A699" t="str">
        <f>Crowdfunding!G699</f>
        <v>successful</v>
      </c>
      <c r="B699">
        <f>Crowdfunding!I699</f>
        <v>7295</v>
      </c>
    </row>
    <row r="700" spans="1:2" x14ac:dyDescent="0.3">
      <c r="A700" t="str">
        <f>Crowdfunding!G700</f>
        <v>successful</v>
      </c>
      <c r="B700">
        <f>Crowdfunding!I700</f>
        <v>2893</v>
      </c>
    </row>
    <row r="701" spans="1:2" hidden="1" x14ac:dyDescent="0.3">
      <c r="A701" t="str">
        <f>Crowdfunding!G701</f>
        <v>failed</v>
      </c>
      <c r="B701">
        <f>Crowdfunding!I701</f>
        <v>56</v>
      </c>
    </row>
    <row r="702" spans="1:2" hidden="1" x14ac:dyDescent="0.3">
      <c r="A702" t="str">
        <f>Crowdfunding!G702</f>
        <v>failed</v>
      </c>
      <c r="B702">
        <f>Crowdfunding!I702</f>
        <v>1</v>
      </c>
    </row>
    <row r="703" spans="1:2" x14ac:dyDescent="0.3">
      <c r="A703" t="str">
        <f>Crowdfunding!G703</f>
        <v>successful</v>
      </c>
      <c r="B703">
        <f>Crowdfunding!I703</f>
        <v>820</v>
      </c>
    </row>
    <row r="704" spans="1:2" hidden="1" x14ac:dyDescent="0.3">
      <c r="A704" t="str">
        <f>Crowdfunding!G704</f>
        <v>failed</v>
      </c>
      <c r="B704">
        <f>Crowdfunding!I704</f>
        <v>83</v>
      </c>
    </row>
    <row r="705" spans="1:2" x14ac:dyDescent="0.3">
      <c r="A705" t="str">
        <f>Crowdfunding!G705</f>
        <v>successful</v>
      </c>
      <c r="B705">
        <f>Crowdfunding!I705</f>
        <v>2038</v>
      </c>
    </row>
    <row r="706" spans="1:2" x14ac:dyDescent="0.3">
      <c r="A706" t="str">
        <f>Crowdfunding!G706</f>
        <v>successful</v>
      </c>
      <c r="B706">
        <f>Crowdfunding!I706</f>
        <v>116</v>
      </c>
    </row>
    <row r="707" spans="1:2" hidden="1" x14ac:dyDescent="0.3">
      <c r="A707" t="str">
        <f>Crowdfunding!G707</f>
        <v>failed</v>
      </c>
      <c r="B707">
        <f>Crowdfunding!I707</f>
        <v>2025</v>
      </c>
    </row>
    <row r="708" spans="1:2" x14ac:dyDescent="0.3">
      <c r="A708" t="str">
        <f>Crowdfunding!G708</f>
        <v>successful</v>
      </c>
      <c r="B708">
        <f>Crowdfunding!I708</f>
        <v>1345</v>
      </c>
    </row>
    <row r="709" spans="1:2" x14ac:dyDescent="0.3">
      <c r="A709" t="str">
        <f>Crowdfunding!G709</f>
        <v>successful</v>
      </c>
      <c r="B709">
        <f>Crowdfunding!I709</f>
        <v>168</v>
      </c>
    </row>
    <row r="710" spans="1:2" x14ac:dyDescent="0.3">
      <c r="A710" t="str">
        <f>Crowdfunding!G710</f>
        <v>successful</v>
      </c>
      <c r="B710">
        <f>Crowdfunding!I710</f>
        <v>137</v>
      </c>
    </row>
    <row r="711" spans="1:2" x14ac:dyDescent="0.3">
      <c r="A711" t="str">
        <f>Crowdfunding!G711</f>
        <v>successful</v>
      </c>
      <c r="B711">
        <f>Crowdfunding!I711</f>
        <v>186</v>
      </c>
    </row>
    <row r="712" spans="1:2" x14ac:dyDescent="0.3">
      <c r="A712" t="str">
        <f>Crowdfunding!G712</f>
        <v>successful</v>
      </c>
      <c r="B712">
        <f>Crowdfunding!I712</f>
        <v>125</v>
      </c>
    </row>
    <row r="713" spans="1:2" hidden="1" x14ac:dyDescent="0.3">
      <c r="A713" t="str">
        <f>Crowdfunding!G713</f>
        <v>failed</v>
      </c>
      <c r="B713">
        <f>Crowdfunding!I713</f>
        <v>14</v>
      </c>
    </row>
    <row r="714" spans="1:2" x14ac:dyDescent="0.3">
      <c r="A714" t="str">
        <f>Crowdfunding!G714</f>
        <v>successful</v>
      </c>
      <c r="B714">
        <f>Crowdfunding!I714</f>
        <v>202</v>
      </c>
    </row>
    <row r="715" spans="1:2" x14ac:dyDescent="0.3">
      <c r="A715" t="str">
        <f>Crowdfunding!G715</f>
        <v>successful</v>
      </c>
      <c r="B715">
        <f>Crowdfunding!I715</f>
        <v>103</v>
      </c>
    </row>
    <row r="716" spans="1:2" x14ac:dyDescent="0.3">
      <c r="A716" t="str">
        <f>Crowdfunding!G716</f>
        <v>successful</v>
      </c>
      <c r="B716">
        <f>Crowdfunding!I716</f>
        <v>1785</v>
      </c>
    </row>
    <row r="717" spans="1:2" hidden="1" x14ac:dyDescent="0.3">
      <c r="A717" t="str">
        <f>Crowdfunding!G717</f>
        <v>failed</v>
      </c>
      <c r="B717">
        <f>Crowdfunding!I717</f>
        <v>656</v>
      </c>
    </row>
    <row r="718" spans="1:2" x14ac:dyDescent="0.3">
      <c r="A718" t="str">
        <f>Crowdfunding!G718</f>
        <v>successful</v>
      </c>
      <c r="B718">
        <f>Crowdfunding!I718</f>
        <v>157</v>
      </c>
    </row>
    <row r="719" spans="1:2" x14ac:dyDescent="0.3">
      <c r="A719" t="str">
        <f>Crowdfunding!G719</f>
        <v>successful</v>
      </c>
      <c r="B719">
        <f>Crowdfunding!I719</f>
        <v>555</v>
      </c>
    </row>
    <row r="720" spans="1:2" x14ac:dyDescent="0.3">
      <c r="A720" t="str">
        <f>Crowdfunding!G720</f>
        <v>successful</v>
      </c>
      <c r="B720">
        <f>Crowdfunding!I720</f>
        <v>297</v>
      </c>
    </row>
    <row r="721" spans="1:2" x14ac:dyDescent="0.3">
      <c r="A721" t="str">
        <f>Crowdfunding!G721</f>
        <v>successful</v>
      </c>
      <c r="B721">
        <f>Crowdfunding!I721</f>
        <v>123</v>
      </c>
    </row>
    <row r="722" spans="1:2" hidden="1" x14ac:dyDescent="0.3">
      <c r="A722" t="str">
        <f>Crowdfunding!G722</f>
        <v>canceled</v>
      </c>
      <c r="B722">
        <f>Crowdfunding!I722</f>
        <v>38</v>
      </c>
    </row>
    <row r="723" spans="1:2" hidden="1" x14ac:dyDescent="0.3">
      <c r="A723" t="str">
        <f>Crowdfunding!G723</f>
        <v>canceled</v>
      </c>
      <c r="B723">
        <f>Crowdfunding!I723</f>
        <v>60</v>
      </c>
    </row>
    <row r="724" spans="1:2" x14ac:dyDescent="0.3">
      <c r="A724" t="str">
        <f>Crowdfunding!G724</f>
        <v>successful</v>
      </c>
      <c r="B724">
        <f>Crowdfunding!I724</f>
        <v>3036</v>
      </c>
    </row>
    <row r="725" spans="1:2" x14ac:dyDescent="0.3">
      <c r="A725" t="str">
        <f>Crowdfunding!G725</f>
        <v>successful</v>
      </c>
      <c r="B725">
        <f>Crowdfunding!I725</f>
        <v>144</v>
      </c>
    </row>
    <row r="726" spans="1:2" x14ac:dyDescent="0.3">
      <c r="A726" t="str">
        <f>Crowdfunding!G726</f>
        <v>successful</v>
      </c>
      <c r="B726">
        <f>Crowdfunding!I726</f>
        <v>121</v>
      </c>
    </row>
    <row r="727" spans="1:2" hidden="1" x14ac:dyDescent="0.3">
      <c r="A727" t="str">
        <f>Crowdfunding!G727</f>
        <v>failed</v>
      </c>
      <c r="B727">
        <f>Crowdfunding!I727</f>
        <v>1596</v>
      </c>
    </row>
    <row r="728" spans="1:2" hidden="1" x14ac:dyDescent="0.3">
      <c r="A728" t="str">
        <f>Crowdfunding!G728</f>
        <v>canceled</v>
      </c>
      <c r="B728">
        <f>Crowdfunding!I728</f>
        <v>524</v>
      </c>
    </row>
    <row r="729" spans="1:2" x14ac:dyDescent="0.3">
      <c r="A729" t="str">
        <f>Crowdfunding!G729</f>
        <v>successful</v>
      </c>
      <c r="B729">
        <f>Crowdfunding!I729</f>
        <v>181</v>
      </c>
    </row>
    <row r="730" spans="1:2" hidden="1" x14ac:dyDescent="0.3">
      <c r="A730" t="str">
        <f>Crowdfunding!G730</f>
        <v>failed</v>
      </c>
      <c r="B730">
        <f>Crowdfunding!I730</f>
        <v>10</v>
      </c>
    </row>
    <row r="731" spans="1:2" x14ac:dyDescent="0.3">
      <c r="A731" t="str">
        <f>Crowdfunding!G731</f>
        <v>successful</v>
      </c>
      <c r="B731">
        <f>Crowdfunding!I731</f>
        <v>122</v>
      </c>
    </row>
    <row r="732" spans="1:2" x14ac:dyDescent="0.3">
      <c r="A732" t="str">
        <f>Crowdfunding!G732</f>
        <v>successful</v>
      </c>
      <c r="B732">
        <f>Crowdfunding!I732</f>
        <v>1071</v>
      </c>
    </row>
    <row r="733" spans="1:2" hidden="1" x14ac:dyDescent="0.3">
      <c r="A733" t="str">
        <f>Crowdfunding!G733</f>
        <v>canceled</v>
      </c>
      <c r="B733">
        <f>Crowdfunding!I733</f>
        <v>219</v>
      </c>
    </row>
    <row r="734" spans="1:2" hidden="1" x14ac:dyDescent="0.3">
      <c r="A734" t="str">
        <f>Crowdfunding!G734</f>
        <v>failed</v>
      </c>
      <c r="B734">
        <f>Crowdfunding!I734</f>
        <v>1121</v>
      </c>
    </row>
    <row r="735" spans="1:2" x14ac:dyDescent="0.3">
      <c r="A735" t="str">
        <f>Crowdfunding!G735</f>
        <v>successful</v>
      </c>
      <c r="B735">
        <f>Crowdfunding!I735</f>
        <v>980</v>
      </c>
    </row>
    <row r="736" spans="1:2" x14ac:dyDescent="0.3">
      <c r="A736" t="str">
        <f>Crowdfunding!G736</f>
        <v>successful</v>
      </c>
      <c r="B736">
        <f>Crowdfunding!I736</f>
        <v>536</v>
      </c>
    </row>
    <row r="737" spans="1:2" x14ac:dyDescent="0.3">
      <c r="A737" t="str">
        <f>Crowdfunding!G737</f>
        <v>successful</v>
      </c>
      <c r="B737">
        <f>Crowdfunding!I737</f>
        <v>1991</v>
      </c>
    </row>
    <row r="738" spans="1:2" hidden="1" x14ac:dyDescent="0.3">
      <c r="A738" t="str">
        <f>Crowdfunding!G738</f>
        <v>canceled</v>
      </c>
      <c r="B738">
        <f>Crowdfunding!I738</f>
        <v>29</v>
      </c>
    </row>
    <row r="739" spans="1:2" x14ac:dyDescent="0.3">
      <c r="A739" t="str">
        <f>Crowdfunding!G739</f>
        <v>successful</v>
      </c>
      <c r="B739">
        <f>Crowdfunding!I739</f>
        <v>180</v>
      </c>
    </row>
    <row r="740" spans="1:2" hidden="1" x14ac:dyDescent="0.3">
      <c r="A740" t="str">
        <f>Crowdfunding!G740</f>
        <v>failed</v>
      </c>
      <c r="B740">
        <f>Crowdfunding!I740</f>
        <v>15</v>
      </c>
    </row>
    <row r="741" spans="1:2" hidden="1" x14ac:dyDescent="0.3">
      <c r="A741" t="str">
        <f>Crowdfunding!G741</f>
        <v>failed</v>
      </c>
      <c r="B741">
        <f>Crowdfunding!I741</f>
        <v>191</v>
      </c>
    </row>
    <row r="742" spans="1:2" hidden="1" x14ac:dyDescent="0.3">
      <c r="A742" t="str">
        <f>Crowdfunding!G742</f>
        <v>failed</v>
      </c>
      <c r="B742">
        <f>Crowdfunding!I742</f>
        <v>16</v>
      </c>
    </row>
    <row r="743" spans="1:2" x14ac:dyDescent="0.3">
      <c r="A743" t="str">
        <f>Crowdfunding!G743</f>
        <v>successful</v>
      </c>
      <c r="B743">
        <f>Crowdfunding!I743</f>
        <v>130</v>
      </c>
    </row>
    <row r="744" spans="1:2" x14ac:dyDescent="0.3">
      <c r="A744" t="str">
        <f>Crowdfunding!G744</f>
        <v>successful</v>
      </c>
      <c r="B744">
        <f>Crowdfunding!I744</f>
        <v>122</v>
      </c>
    </row>
    <row r="745" spans="1:2" hidden="1" x14ac:dyDescent="0.3">
      <c r="A745" t="str">
        <f>Crowdfunding!G745</f>
        <v>failed</v>
      </c>
      <c r="B745">
        <f>Crowdfunding!I745</f>
        <v>17</v>
      </c>
    </row>
    <row r="746" spans="1:2" x14ac:dyDescent="0.3">
      <c r="A746" t="str">
        <f>Crowdfunding!G746</f>
        <v>successful</v>
      </c>
      <c r="B746">
        <f>Crowdfunding!I746</f>
        <v>140</v>
      </c>
    </row>
    <row r="747" spans="1:2" hidden="1" x14ac:dyDescent="0.3">
      <c r="A747" t="str">
        <f>Crowdfunding!G747</f>
        <v>failed</v>
      </c>
      <c r="B747">
        <f>Crowdfunding!I747</f>
        <v>34</v>
      </c>
    </row>
    <row r="748" spans="1:2" x14ac:dyDescent="0.3">
      <c r="A748" t="str">
        <f>Crowdfunding!G748</f>
        <v>successful</v>
      </c>
      <c r="B748">
        <f>Crowdfunding!I748</f>
        <v>3388</v>
      </c>
    </row>
    <row r="749" spans="1:2" x14ac:dyDescent="0.3">
      <c r="A749" t="str">
        <f>Crowdfunding!G749</f>
        <v>successful</v>
      </c>
      <c r="B749">
        <f>Crowdfunding!I749</f>
        <v>280</v>
      </c>
    </row>
    <row r="750" spans="1:2" hidden="1" x14ac:dyDescent="0.3">
      <c r="A750" t="str">
        <f>Crowdfunding!G750</f>
        <v>canceled</v>
      </c>
      <c r="B750">
        <f>Crowdfunding!I750</f>
        <v>614</v>
      </c>
    </row>
    <row r="751" spans="1:2" x14ac:dyDescent="0.3">
      <c r="A751" t="str">
        <f>Crowdfunding!G751</f>
        <v>successful</v>
      </c>
      <c r="B751">
        <f>Crowdfunding!I751</f>
        <v>366</v>
      </c>
    </row>
    <row r="752" spans="1:2" hidden="1" x14ac:dyDescent="0.3">
      <c r="A752" t="str">
        <f>Crowdfunding!G752</f>
        <v>failed</v>
      </c>
      <c r="B752">
        <f>Crowdfunding!I752</f>
        <v>1</v>
      </c>
    </row>
    <row r="753" spans="1:2" x14ac:dyDescent="0.3">
      <c r="A753" t="str">
        <f>Crowdfunding!G753</f>
        <v>successful</v>
      </c>
      <c r="B753">
        <f>Crowdfunding!I753</f>
        <v>270</v>
      </c>
    </row>
    <row r="754" spans="1:2" hidden="1" x14ac:dyDescent="0.3">
      <c r="A754" t="str">
        <f>Crowdfunding!G754</f>
        <v>canceled</v>
      </c>
      <c r="B754">
        <f>Crowdfunding!I754</f>
        <v>114</v>
      </c>
    </row>
    <row r="755" spans="1:2" x14ac:dyDescent="0.3">
      <c r="A755" t="str">
        <f>Crowdfunding!G755</f>
        <v>successful</v>
      </c>
      <c r="B755">
        <f>Crowdfunding!I755</f>
        <v>137</v>
      </c>
    </row>
    <row r="756" spans="1:2" x14ac:dyDescent="0.3">
      <c r="A756" t="str">
        <f>Crowdfunding!G756</f>
        <v>successful</v>
      </c>
      <c r="B756">
        <f>Crowdfunding!I756</f>
        <v>3205</v>
      </c>
    </row>
    <row r="757" spans="1:2" x14ac:dyDescent="0.3">
      <c r="A757" t="str">
        <f>Crowdfunding!G757</f>
        <v>successful</v>
      </c>
      <c r="B757">
        <f>Crowdfunding!I757</f>
        <v>288</v>
      </c>
    </row>
    <row r="758" spans="1:2" x14ac:dyDescent="0.3">
      <c r="A758" t="str">
        <f>Crowdfunding!G758</f>
        <v>successful</v>
      </c>
      <c r="B758">
        <f>Crowdfunding!I758</f>
        <v>148</v>
      </c>
    </row>
    <row r="759" spans="1:2" x14ac:dyDescent="0.3">
      <c r="A759" t="str">
        <f>Crowdfunding!G759</f>
        <v>successful</v>
      </c>
      <c r="B759">
        <f>Crowdfunding!I759</f>
        <v>114</v>
      </c>
    </row>
    <row r="760" spans="1:2" x14ac:dyDescent="0.3">
      <c r="A760" t="str">
        <f>Crowdfunding!G760</f>
        <v>successful</v>
      </c>
      <c r="B760">
        <f>Crowdfunding!I760</f>
        <v>1518</v>
      </c>
    </row>
    <row r="761" spans="1:2" hidden="1" x14ac:dyDescent="0.3">
      <c r="A761" t="str">
        <f>Crowdfunding!G761</f>
        <v>failed</v>
      </c>
      <c r="B761">
        <f>Crowdfunding!I761</f>
        <v>1274</v>
      </c>
    </row>
    <row r="762" spans="1:2" hidden="1" x14ac:dyDescent="0.3">
      <c r="A762" t="str">
        <f>Crowdfunding!G762</f>
        <v>failed</v>
      </c>
      <c r="B762">
        <f>Crowdfunding!I762</f>
        <v>210</v>
      </c>
    </row>
    <row r="763" spans="1:2" x14ac:dyDescent="0.3">
      <c r="A763" t="str">
        <f>Crowdfunding!G763</f>
        <v>successful</v>
      </c>
      <c r="B763">
        <f>Crowdfunding!I763</f>
        <v>166</v>
      </c>
    </row>
    <row r="764" spans="1:2" x14ac:dyDescent="0.3">
      <c r="A764" t="str">
        <f>Crowdfunding!G764</f>
        <v>successful</v>
      </c>
      <c r="B764">
        <f>Crowdfunding!I764</f>
        <v>100</v>
      </c>
    </row>
    <row r="765" spans="1:2" x14ac:dyDescent="0.3">
      <c r="A765" t="str">
        <f>Crowdfunding!G765</f>
        <v>successful</v>
      </c>
      <c r="B765">
        <f>Crowdfunding!I765</f>
        <v>235</v>
      </c>
    </row>
    <row r="766" spans="1:2" x14ac:dyDescent="0.3">
      <c r="A766" t="str">
        <f>Crowdfunding!G766</f>
        <v>successful</v>
      </c>
      <c r="B766">
        <f>Crowdfunding!I766</f>
        <v>148</v>
      </c>
    </row>
    <row r="767" spans="1:2" x14ac:dyDescent="0.3">
      <c r="A767" t="str">
        <f>Crowdfunding!G767</f>
        <v>successful</v>
      </c>
      <c r="B767">
        <f>Crowdfunding!I767</f>
        <v>198</v>
      </c>
    </row>
    <row r="768" spans="1:2" hidden="1" x14ac:dyDescent="0.3">
      <c r="A768" t="str">
        <f>Crowdfunding!G768</f>
        <v>failed</v>
      </c>
      <c r="B768">
        <f>Crowdfunding!I768</f>
        <v>248</v>
      </c>
    </row>
    <row r="769" spans="1:2" hidden="1" x14ac:dyDescent="0.3">
      <c r="A769" t="str">
        <f>Crowdfunding!G769</f>
        <v>failed</v>
      </c>
      <c r="B769">
        <f>Crowdfunding!I769</f>
        <v>513</v>
      </c>
    </row>
    <row r="770" spans="1:2" x14ac:dyDescent="0.3">
      <c r="A770" t="str">
        <f>Crowdfunding!G770</f>
        <v>successful</v>
      </c>
      <c r="B770">
        <f>Crowdfunding!I770</f>
        <v>150</v>
      </c>
    </row>
    <row r="771" spans="1:2" hidden="1" x14ac:dyDescent="0.3">
      <c r="A771" t="str">
        <f>Crowdfunding!G771</f>
        <v>failed</v>
      </c>
      <c r="B771">
        <f>Crowdfunding!I771</f>
        <v>3410</v>
      </c>
    </row>
    <row r="772" spans="1:2" x14ac:dyDescent="0.3">
      <c r="A772" t="str">
        <f>Crowdfunding!G772</f>
        <v>successful</v>
      </c>
      <c r="B772">
        <f>Crowdfunding!I772</f>
        <v>216</v>
      </c>
    </row>
    <row r="773" spans="1:2" hidden="1" x14ac:dyDescent="0.3">
      <c r="A773" t="str">
        <f>Crowdfunding!G773</f>
        <v>canceled</v>
      </c>
      <c r="B773">
        <f>Crowdfunding!I773</f>
        <v>26</v>
      </c>
    </row>
    <row r="774" spans="1:2" x14ac:dyDescent="0.3">
      <c r="A774" t="str">
        <f>Crowdfunding!G774</f>
        <v>successful</v>
      </c>
      <c r="B774">
        <f>Crowdfunding!I774</f>
        <v>5139</v>
      </c>
    </row>
    <row r="775" spans="1:2" x14ac:dyDescent="0.3">
      <c r="A775" t="str">
        <f>Crowdfunding!G775</f>
        <v>successful</v>
      </c>
      <c r="B775">
        <f>Crowdfunding!I775</f>
        <v>2353</v>
      </c>
    </row>
    <row r="776" spans="1:2" x14ac:dyDescent="0.3">
      <c r="A776" t="str">
        <f>Crowdfunding!G776</f>
        <v>successful</v>
      </c>
      <c r="B776">
        <f>Crowdfunding!I776</f>
        <v>78</v>
      </c>
    </row>
    <row r="777" spans="1:2" hidden="1" x14ac:dyDescent="0.3">
      <c r="A777" t="str">
        <f>Crowdfunding!G777</f>
        <v>failed</v>
      </c>
      <c r="B777">
        <f>Crowdfunding!I777</f>
        <v>10</v>
      </c>
    </row>
    <row r="778" spans="1:2" hidden="1" x14ac:dyDescent="0.3">
      <c r="A778" t="str">
        <f>Crowdfunding!G778</f>
        <v>failed</v>
      </c>
      <c r="B778">
        <f>Crowdfunding!I778</f>
        <v>2201</v>
      </c>
    </row>
    <row r="779" spans="1:2" hidden="1" x14ac:dyDescent="0.3">
      <c r="A779" t="str">
        <f>Crowdfunding!G779</f>
        <v>failed</v>
      </c>
      <c r="B779">
        <f>Crowdfunding!I779</f>
        <v>676</v>
      </c>
    </row>
    <row r="780" spans="1:2" x14ac:dyDescent="0.3">
      <c r="A780" t="str">
        <f>Crowdfunding!G780</f>
        <v>successful</v>
      </c>
      <c r="B780">
        <f>Crowdfunding!I780</f>
        <v>174</v>
      </c>
    </row>
    <row r="781" spans="1:2" hidden="1" x14ac:dyDescent="0.3">
      <c r="A781" t="str">
        <f>Crowdfunding!G781</f>
        <v>failed</v>
      </c>
      <c r="B781">
        <f>Crowdfunding!I781</f>
        <v>831</v>
      </c>
    </row>
    <row r="782" spans="1:2" x14ac:dyDescent="0.3">
      <c r="A782" t="str">
        <f>Crowdfunding!G782</f>
        <v>successful</v>
      </c>
      <c r="B782">
        <f>Crowdfunding!I782</f>
        <v>164</v>
      </c>
    </row>
    <row r="783" spans="1:2" hidden="1" x14ac:dyDescent="0.3">
      <c r="A783" t="str">
        <f>Crowdfunding!G783</f>
        <v>canceled</v>
      </c>
      <c r="B783">
        <f>Crowdfunding!I783</f>
        <v>56</v>
      </c>
    </row>
    <row r="784" spans="1:2" x14ac:dyDescent="0.3">
      <c r="A784" t="str">
        <f>Crowdfunding!G784</f>
        <v>successful</v>
      </c>
      <c r="B784">
        <f>Crowdfunding!I784</f>
        <v>161</v>
      </c>
    </row>
    <row r="785" spans="1:2" x14ac:dyDescent="0.3">
      <c r="A785" t="str">
        <f>Crowdfunding!G785</f>
        <v>successful</v>
      </c>
      <c r="B785">
        <f>Crowdfunding!I785</f>
        <v>138</v>
      </c>
    </row>
    <row r="786" spans="1:2" x14ac:dyDescent="0.3">
      <c r="A786" t="str">
        <f>Crowdfunding!G786</f>
        <v>successful</v>
      </c>
      <c r="B786">
        <f>Crowdfunding!I786</f>
        <v>3308</v>
      </c>
    </row>
    <row r="787" spans="1:2" x14ac:dyDescent="0.3">
      <c r="A787" t="str">
        <f>Crowdfunding!G787</f>
        <v>successful</v>
      </c>
      <c r="B787">
        <f>Crowdfunding!I787</f>
        <v>127</v>
      </c>
    </row>
    <row r="788" spans="1:2" x14ac:dyDescent="0.3">
      <c r="A788" t="str">
        <f>Crowdfunding!G788</f>
        <v>successful</v>
      </c>
      <c r="B788">
        <f>Crowdfunding!I788</f>
        <v>207</v>
      </c>
    </row>
    <row r="789" spans="1:2" hidden="1" x14ac:dyDescent="0.3">
      <c r="A789" t="str">
        <f>Crowdfunding!G789</f>
        <v>failed</v>
      </c>
      <c r="B789">
        <f>Crowdfunding!I789</f>
        <v>859</v>
      </c>
    </row>
    <row r="790" spans="1:2" hidden="1" x14ac:dyDescent="0.3">
      <c r="A790" t="str">
        <f>Crowdfunding!G790</f>
        <v>live</v>
      </c>
      <c r="B790">
        <f>Crowdfunding!I790</f>
        <v>31</v>
      </c>
    </row>
    <row r="791" spans="1:2" hidden="1" x14ac:dyDescent="0.3">
      <c r="A791" t="str">
        <f>Crowdfunding!G791</f>
        <v>failed</v>
      </c>
      <c r="B791">
        <f>Crowdfunding!I791</f>
        <v>45</v>
      </c>
    </row>
    <row r="792" spans="1:2" hidden="1" x14ac:dyDescent="0.3">
      <c r="A792" t="str">
        <f>Crowdfunding!G792</f>
        <v>canceled</v>
      </c>
      <c r="B792">
        <f>Crowdfunding!I792</f>
        <v>1113</v>
      </c>
    </row>
    <row r="793" spans="1:2" hidden="1" x14ac:dyDescent="0.3">
      <c r="A793" t="str">
        <f>Crowdfunding!G793</f>
        <v>failed</v>
      </c>
      <c r="B793">
        <f>Crowdfunding!I793</f>
        <v>6</v>
      </c>
    </row>
    <row r="794" spans="1:2" hidden="1" x14ac:dyDescent="0.3">
      <c r="A794" t="str">
        <f>Crowdfunding!G794</f>
        <v>failed</v>
      </c>
      <c r="B794">
        <f>Crowdfunding!I794</f>
        <v>7</v>
      </c>
    </row>
    <row r="795" spans="1:2" x14ac:dyDescent="0.3">
      <c r="A795" t="str">
        <f>Crowdfunding!G795</f>
        <v>successful</v>
      </c>
      <c r="B795">
        <f>Crowdfunding!I795</f>
        <v>181</v>
      </c>
    </row>
    <row r="796" spans="1:2" x14ac:dyDescent="0.3">
      <c r="A796" t="str">
        <f>Crowdfunding!G796</f>
        <v>successful</v>
      </c>
      <c r="B796">
        <f>Crowdfunding!I796</f>
        <v>110</v>
      </c>
    </row>
    <row r="797" spans="1:2" hidden="1" x14ac:dyDescent="0.3">
      <c r="A797" t="str">
        <f>Crowdfunding!G797</f>
        <v>failed</v>
      </c>
      <c r="B797">
        <f>Crowdfunding!I797</f>
        <v>31</v>
      </c>
    </row>
    <row r="798" spans="1:2" hidden="1" x14ac:dyDescent="0.3">
      <c r="A798" t="str">
        <f>Crowdfunding!G798</f>
        <v>failed</v>
      </c>
      <c r="B798">
        <f>Crowdfunding!I798</f>
        <v>78</v>
      </c>
    </row>
    <row r="799" spans="1:2" x14ac:dyDescent="0.3">
      <c r="A799" t="str">
        <f>Crowdfunding!G799</f>
        <v>successful</v>
      </c>
      <c r="B799">
        <f>Crowdfunding!I799</f>
        <v>185</v>
      </c>
    </row>
    <row r="800" spans="1:2" x14ac:dyDescent="0.3">
      <c r="A800" t="str">
        <f>Crowdfunding!G800</f>
        <v>successful</v>
      </c>
      <c r="B800">
        <f>Crowdfunding!I800</f>
        <v>121</v>
      </c>
    </row>
    <row r="801" spans="1:2" hidden="1" x14ac:dyDescent="0.3">
      <c r="A801" t="str">
        <f>Crowdfunding!G801</f>
        <v>failed</v>
      </c>
      <c r="B801">
        <f>Crowdfunding!I801</f>
        <v>1225</v>
      </c>
    </row>
    <row r="802" spans="1:2" hidden="1" x14ac:dyDescent="0.3">
      <c r="A802" t="str">
        <f>Crowdfunding!G802</f>
        <v>failed</v>
      </c>
      <c r="B802">
        <f>Crowdfunding!I802</f>
        <v>1</v>
      </c>
    </row>
    <row r="803" spans="1:2" x14ac:dyDescent="0.3">
      <c r="A803" t="str">
        <f>Crowdfunding!G803</f>
        <v>successful</v>
      </c>
      <c r="B803">
        <f>Crowdfunding!I803</f>
        <v>106</v>
      </c>
    </row>
    <row r="804" spans="1:2" x14ac:dyDescent="0.3">
      <c r="A804" t="str">
        <f>Crowdfunding!G804</f>
        <v>successful</v>
      </c>
      <c r="B804">
        <f>Crowdfunding!I804</f>
        <v>142</v>
      </c>
    </row>
    <row r="805" spans="1:2" x14ac:dyDescent="0.3">
      <c r="A805" t="str">
        <f>Crowdfunding!G805</f>
        <v>successful</v>
      </c>
      <c r="B805">
        <f>Crowdfunding!I805</f>
        <v>233</v>
      </c>
    </row>
    <row r="806" spans="1:2" x14ac:dyDescent="0.3">
      <c r="A806" t="str">
        <f>Crowdfunding!G806</f>
        <v>successful</v>
      </c>
      <c r="B806">
        <f>Crowdfunding!I806</f>
        <v>218</v>
      </c>
    </row>
    <row r="807" spans="1:2" hidden="1" x14ac:dyDescent="0.3">
      <c r="A807" t="str">
        <f>Crowdfunding!G807</f>
        <v>failed</v>
      </c>
      <c r="B807">
        <f>Crowdfunding!I807</f>
        <v>67</v>
      </c>
    </row>
    <row r="808" spans="1:2" x14ac:dyDescent="0.3">
      <c r="A808" t="str">
        <f>Crowdfunding!G808</f>
        <v>successful</v>
      </c>
      <c r="B808">
        <f>Crowdfunding!I808</f>
        <v>76</v>
      </c>
    </row>
    <row r="809" spans="1:2" x14ac:dyDescent="0.3">
      <c r="A809" t="str">
        <f>Crowdfunding!G809</f>
        <v>successful</v>
      </c>
      <c r="B809">
        <f>Crowdfunding!I809</f>
        <v>43</v>
      </c>
    </row>
    <row r="810" spans="1:2" hidden="1" x14ac:dyDescent="0.3">
      <c r="A810" t="str">
        <f>Crowdfunding!G810</f>
        <v>failed</v>
      </c>
      <c r="B810">
        <f>Crowdfunding!I810</f>
        <v>19</v>
      </c>
    </row>
    <row r="811" spans="1:2" hidden="1" x14ac:dyDescent="0.3">
      <c r="A811" t="str">
        <f>Crowdfunding!G811</f>
        <v>failed</v>
      </c>
      <c r="B811">
        <f>Crowdfunding!I811</f>
        <v>2108</v>
      </c>
    </row>
    <row r="812" spans="1:2" x14ac:dyDescent="0.3">
      <c r="A812" t="str">
        <f>Crowdfunding!G812</f>
        <v>successful</v>
      </c>
      <c r="B812">
        <f>Crowdfunding!I812</f>
        <v>221</v>
      </c>
    </row>
    <row r="813" spans="1:2" hidden="1" x14ac:dyDescent="0.3">
      <c r="A813" t="str">
        <f>Crowdfunding!G813</f>
        <v>failed</v>
      </c>
      <c r="B813">
        <f>Crowdfunding!I813</f>
        <v>679</v>
      </c>
    </row>
    <row r="814" spans="1:2" x14ac:dyDescent="0.3">
      <c r="A814" t="str">
        <f>Crowdfunding!G814</f>
        <v>successful</v>
      </c>
      <c r="B814">
        <f>Crowdfunding!I814</f>
        <v>2805</v>
      </c>
    </row>
    <row r="815" spans="1:2" x14ac:dyDescent="0.3">
      <c r="A815" t="str">
        <f>Crowdfunding!G815</f>
        <v>successful</v>
      </c>
      <c r="B815">
        <f>Crowdfunding!I815</f>
        <v>68</v>
      </c>
    </row>
    <row r="816" spans="1:2" hidden="1" x14ac:dyDescent="0.3">
      <c r="A816" t="str">
        <f>Crowdfunding!G816</f>
        <v>failed</v>
      </c>
      <c r="B816">
        <f>Crowdfunding!I816</f>
        <v>36</v>
      </c>
    </row>
    <row r="817" spans="1:2" x14ac:dyDescent="0.3">
      <c r="A817" t="str">
        <f>Crowdfunding!G817</f>
        <v>successful</v>
      </c>
      <c r="B817">
        <f>Crowdfunding!I817</f>
        <v>183</v>
      </c>
    </row>
    <row r="818" spans="1:2" x14ac:dyDescent="0.3">
      <c r="A818" t="str">
        <f>Crowdfunding!G818</f>
        <v>successful</v>
      </c>
      <c r="B818">
        <f>Crowdfunding!I818</f>
        <v>133</v>
      </c>
    </row>
    <row r="819" spans="1:2" x14ac:dyDescent="0.3">
      <c r="A819" t="str">
        <f>Crowdfunding!G819</f>
        <v>successful</v>
      </c>
      <c r="B819">
        <f>Crowdfunding!I819</f>
        <v>2489</v>
      </c>
    </row>
    <row r="820" spans="1:2" x14ac:dyDescent="0.3">
      <c r="A820" t="str">
        <f>Crowdfunding!G820</f>
        <v>successful</v>
      </c>
      <c r="B820">
        <f>Crowdfunding!I820</f>
        <v>69</v>
      </c>
    </row>
    <row r="821" spans="1:2" hidden="1" x14ac:dyDescent="0.3">
      <c r="A821" t="str">
        <f>Crowdfunding!G821</f>
        <v>failed</v>
      </c>
      <c r="B821">
        <f>Crowdfunding!I821</f>
        <v>47</v>
      </c>
    </row>
    <row r="822" spans="1:2" x14ac:dyDescent="0.3">
      <c r="A822" t="str">
        <f>Crowdfunding!G822</f>
        <v>successful</v>
      </c>
      <c r="B822">
        <f>Crowdfunding!I822</f>
        <v>279</v>
      </c>
    </row>
    <row r="823" spans="1:2" x14ac:dyDescent="0.3">
      <c r="A823" t="str">
        <f>Crowdfunding!G823</f>
        <v>successful</v>
      </c>
      <c r="B823">
        <f>Crowdfunding!I823</f>
        <v>210</v>
      </c>
    </row>
    <row r="824" spans="1:2" x14ac:dyDescent="0.3">
      <c r="A824" t="str">
        <f>Crowdfunding!G824</f>
        <v>successful</v>
      </c>
      <c r="B824">
        <f>Crowdfunding!I824</f>
        <v>2100</v>
      </c>
    </row>
    <row r="825" spans="1:2" x14ac:dyDescent="0.3">
      <c r="A825" t="str">
        <f>Crowdfunding!G825</f>
        <v>successful</v>
      </c>
      <c r="B825">
        <f>Crowdfunding!I825</f>
        <v>252</v>
      </c>
    </row>
    <row r="826" spans="1:2" x14ac:dyDescent="0.3">
      <c r="A826" t="str">
        <f>Crowdfunding!G826</f>
        <v>successful</v>
      </c>
      <c r="B826">
        <f>Crowdfunding!I826</f>
        <v>1280</v>
      </c>
    </row>
    <row r="827" spans="1:2" x14ac:dyDescent="0.3">
      <c r="A827" t="str">
        <f>Crowdfunding!G827</f>
        <v>successful</v>
      </c>
      <c r="B827">
        <f>Crowdfunding!I827</f>
        <v>157</v>
      </c>
    </row>
    <row r="828" spans="1:2" x14ac:dyDescent="0.3">
      <c r="A828" t="str">
        <f>Crowdfunding!G828</f>
        <v>successful</v>
      </c>
      <c r="B828">
        <f>Crowdfunding!I828</f>
        <v>194</v>
      </c>
    </row>
    <row r="829" spans="1:2" x14ac:dyDescent="0.3">
      <c r="A829" t="str">
        <f>Crowdfunding!G829</f>
        <v>successful</v>
      </c>
      <c r="B829">
        <f>Crowdfunding!I829</f>
        <v>82</v>
      </c>
    </row>
    <row r="830" spans="1:2" hidden="1" x14ac:dyDescent="0.3">
      <c r="A830" t="str">
        <f>Crowdfunding!G830</f>
        <v>failed</v>
      </c>
      <c r="B830">
        <f>Crowdfunding!I830</f>
        <v>70</v>
      </c>
    </row>
    <row r="831" spans="1:2" hidden="1" x14ac:dyDescent="0.3">
      <c r="A831" t="str">
        <f>Crowdfunding!G831</f>
        <v>failed</v>
      </c>
      <c r="B831">
        <f>Crowdfunding!I831</f>
        <v>154</v>
      </c>
    </row>
    <row r="832" spans="1:2" hidden="1" x14ac:dyDescent="0.3">
      <c r="A832" t="str">
        <f>Crowdfunding!G832</f>
        <v>failed</v>
      </c>
      <c r="B832">
        <f>Crowdfunding!I832</f>
        <v>22</v>
      </c>
    </row>
    <row r="833" spans="1:2" x14ac:dyDescent="0.3">
      <c r="A833" t="str">
        <f>Crowdfunding!G833</f>
        <v>successful</v>
      </c>
      <c r="B833">
        <f>Crowdfunding!I833</f>
        <v>4233</v>
      </c>
    </row>
    <row r="834" spans="1:2" x14ac:dyDescent="0.3">
      <c r="A834" t="str">
        <f>Crowdfunding!G834</f>
        <v>successful</v>
      </c>
      <c r="B834">
        <f>Crowdfunding!I834</f>
        <v>1297</v>
      </c>
    </row>
    <row r="835" spans="1:2" x14ac:dyDescent="0.3">
      <c r="A835" t="str">
        <f>Crowdfunding!G835</f>
        <v>successful</v>
      </c>
      <c r="B835">
        <f>Crowdfunding!I835</f>
        <v>165</v>
      </c>
    </row>
    <row r="836" spans="1:2" x14ac:dyDescent="0.3">
      <c r="A836" t="str">
        <f>Crowdfunding!G836</f>
        <v>successful</v>
      </c>
      <c r="B836">
        <f>Crowdfunding!I836</f>
        <v>119</v>
      </c>
    </row>
    <row r="837" spans="1:2" hidden="1" x14ac:dyDescent="0.3">
      <c r="A837" t="str">
        <f>Crowdfunding!G837</f>
        <v>failed</v>
      </c>
      <c r="B837">
        <f>Crowdfunding!I837</f>
        <v>1758</v>
      </c>
    </row>
    <row r="838" spans="1:2" hidden="1" x14ac:dyDescent="0.3">
      <c r="A838" t="str">
        <f>Crowdfunding!G838</f>
        <v>failed</v>
      </c>
      <c r="B838">
        <f>Crowdfunding!I838</f>
        <v>94</v>
      </c>
    </row>
    <row r="839" spans="1:2" x14ac:dyDescent="0.3">
      <c r="A839" t="str">
        <f>Crowdfunding!G839</f>
        <v>successful</v>
      </c>
      <c r="B839">
        <f>Crowdfunding!I839</f>
        <v>1797</v>
      </c>
    </row>
    <row r="840" spans="1:2" x14ac:dyDescent="0.3">
      <c r="A840" t="str">
        <f>Crowdfunding!G840</f>
        <v>successful</v>
      </c>
      <c r="B840">
        <f>Crowdfunding!I840</f>
        <v>261</v>
      </c>
    </row>
    <row r="841" spans="1:2" x14ac:dyDescent="0.3">
      <c r="A841" t="str">
        <f>Crowdfunding!G841</f>
        <v>successful</v>
      </c>
      <c r="B841">
        <f>Crowdfunding!I841</f>
        <v>157</v>
      </c>
    </row>
    <row r="842" spans="1:2" x14ac:dyDescent="0.3">
      <c r="A842" t="str">
        <f>Crowdfunding!G842</f>
        <v>successful</v>
      </c>
      <c r="B842">
        <f>Crowdfunding!I842</f>
        <v>3533</v>
      </c>
    </row>
    <row r="843" spans="1:2" x14ac:dyDescent="0.3">
      <c r="A843" t="str">
        <f>Crowdfunding!G843</f>
        <v>successful</v>
      </c>
      <c r="B843">
        <f>Crowdfunding!I843</f>
        <v>155</v>
      </c>
    </row>
    <row r="844" spans="1:2" x14ac:dyDescent="0.3">
      <c r="A844" t="str">
        <f>Crowdfunding!G844</f>
        <v>successful</v>
      </c>
      <c r="B844">
        <f>Crowdfunding!I844</f>
        <v>132</v>
      </c>
    </row>
    <row r="845" spans="1:2" hidden="1" x14ac:dyDescent="0.3">
      <c r="A845" t="str">
        <f>Crowdfunding!G845</f>
        <v>failed</v>
      </c>
      <c r="B845">
        <f>Crowdfunding!I845</f>
        <v>33</v>
      </c>
    </row>
    <row r="846" spans="1:2" hidden="1" x14ac:dyDescent="0.3">
      <c r="A846" t="str">
        <f>Crowdfunding!G846</f>
        <v>canceled</v>
      </c>
      <c r="B846">
        <f>Crowdfunding!I846</f>
        <v>94</v>
      </c>
    </row>
    <row r="847" spans="1:2" x14ac:dyDescent="0.3">
      <c r="A847" t="str">
        <f>Crowdfunding!G847</f>
        <v>successful</v>
      </c>
      <c r="B847">
        <f>Crowdfunding!I847</f>
        <v>1354</v>
      </c>
    </row>
    <row r="848" spans="1:2" x14ac:dyDescent="0.3">
      <c r="A848" t="str">
        <f>Crowdfunding!G848</f>
        <v>successful</v>
      </c>
      <c r="B848">
        <f>Crowdfunding!I848</f>
        <v>48</v>
      </c>
    </row>
    <row r="849" spans="1:2" x14ac:dyDescent="0.3">
      <c r="A849" t="str">
        <f>Crowdfunding!G849</f>
        <v>successful</v>
      </c>
      <c r="B849">
        <f>Crowdfunding!I849</f>
        <v>110</v>
      </c>
    </row>
    <row r="850" spans="1:2" x14ac:dyDescent="0.3">
      <c r="A850" t="str">
        <f>Crowdfunding!G850</f>
        <v>successful</v>
      </c>
      <c r="B850">
        <f>Crowdfunding!I850</f>
        <v>172</v>
      </c>
    </row>
    <row r="851" spans="1:2" x14ac:dyDescent="0.3">
      <c r="A851" t="str">
        <f>Crowdfunding!G851</f>
        <v>successful</v>
      </c>
      <c r="B851">
        <f>Crowdfunding!I851</f>
        <v>307</v>
      </c>
    </row>
    <row r="852" spans="1:2" hidden="1" x14ac:dyDescent="0.3">
      <c r="A852" t="str">
        <f>Crowdfunding!G852</f>
        <v>failed</v>
      </c>
      <c r="B852">
        <f>Crowdfunding!I852</f>
        <v>1</v>
      </c>
    </row>
    <row r="853" spans="1:2" x14ac:dyDescent="0.3">
      <c r="A853" t="str">
        <f>Crowdfunding!G853</f>
        <v>successful</v>
      </c>
      <c r="B853">
        <f>Crowdfunding!I853</f>
        <v>160</v>
      </c>
    </row>
    <row r="854" spans="1:2" hidden="1" x14ac:dyDescent="0.3">
      <c r="A854" t="str">
        <f>Crowdfunding!G854</f>
        <v>failed</v>
      </c>
      <c r="B854">
        <f>Crowdfunding!I854</f>
        <v>31</v>
      </c>
    </row>
    <row r="855" spans="1:2" x14ac:dyDescent="0.3">
      <c r="A855" t="str">
        <f>Crowdfunding!G855</f>
        <v>successful</v>
      </c>
      <c r="B855">
        <f>Crowdfunding!I855</f>
        <v>1467</v>
      </c>
    </row>
    <row r="856" spans="1:2" x14ac:dyDescent="0.3">
      <c r="A856" t="str">
        <f>Crowdfunding!G856</f>
        <v>successful</v>
      </c>
      <c r="B856">
        <f>Crowdfunding!I856</f>
        <v>2662</v>
      </c>
    </row>
    <row r="857" spans="1:2" x14ac:dyDescent="0.3">
      <c r="A857" t="str">
        <f>Crowdfunding!G857</f>
        <v>successful</v>
      </c>
      <c r="B857">
        <f>Crowdfunding!I857</f>
        <v>452</v>
      </c>
    </row>
    <row r="858" spans="1:2" x14ac:dyDescent="0.3">
      <c r="A858" t="str">
        <f>Crowdfunding!G858</f>
        <v>successful</v>
      </c>
      <c r="B858">
        <f>Crowdfunding!I858</f>
        <v>158</v>
      </c>
    </row>
    <row r="859" spans="1:2" x14ac:dyDescent="0.3">
      <c r="A859" t="str">
        <f>Crowdfunding!G859</f>
        <v>successful</v>
      </c>
      <c r="B859">
        <f>Crowdfunding!I859</f>
        <v>225</v>
      </c>
    </row>
    <row r="860" spans="1:2" hidden="1" x14ac:dyDescent="0.3">
      <c r="A860" t="str">
        <f>Crowdfunding!G860</f>
        <v>failed</v>
      </c>
      <c r="B860">
        <f>Crowdfunding!I860</f>
        <v>35</v>
      </c>
    </row>
    <row r="861" spans="1:2" hidden="1" x14ac:dyDescent="0.3">
      <c r="A861" t="str">
        <f>Crowdfunding!G861</f>
        <v>failed</v>
      </c>
      <c r="B861">
        <f>Crowdfunding!I861</f>
        <v>63</v>
      </c>
    </row>
    <row r="862" spans="1:2" x14ac:dyDescent="0.3">
      <c r="A862" t="str">
        <f>Crowdfunding!G862</f>
        <v>successful</v>
      </c>
      <c r="B862">
        <f>Crowdfunding!I862</f>
        <v>65</v>
      </c>
    </row>
    <row r="863" spans="1:2" x14ac:dyDescent="0.3">
      <c r="A863" t="str">
        <f>Crowdfunding!G863</f>
        <v>successful</v>
      </c>
      <c r="B863">
        <f>Crowdfunding!I863</f>
        <v>163</v>
      </c>
    </row>
    <row r="864" spans="1:2" x14ac:dyDescent="0.3">
      <c r="A864" t="str">
        <f>Crowdfunding!G864</f>
        <v>successful</v>
      </c>
      <c r="B864">
        <f>Crowdfunding!I864</f>
        <v>85</v>
      </c>
    </row>
    <row r="865" spans="1:2" x14ac:dyDescent="0.3">
      <c r="A865" t="str">
        <f>Crowdfunding!G865</f>
        <v>successful</v>
      </c>
      <c r="B865">
        <f>Crowdfunding!I865</f>
        <v>217</v>
      </c>
    </row>
    <row r="866" spans="1:2" x14ac:dyDescent="0.3">
      <c r="A866" t="str">
        <f>Crowdfunding!G866</f>
        <v>successful</v>
      </c>
      <c r="B866">
        <f>Crowdfunding!I866</f>
        <v>150</v>
      </c>
    </row>
    <row r="867" spans="1:2" x14ac:dyDescent="0.3">
      <c r="A867" t="str">
        <f>Crowdfunding!G867</f>
        <v>successful</v>
      </c>
      <c r="B867">
        <f>Crowdfunding!I867</f>
        <v>3272</v>
      </c>
    </row>
    <row r="868" spans="1:2" hidden="1" x14ac:dyDescent="0.3">
      <c r="A868" t="str">
        <f>Crowdfunding!G868</f>
        <v>canceled</v>
      </c>
      <c r="B868">
        <f>Crowdfunding!I868</f>
        <v>898</v>
      </c>
    </row>
    <row r="869" spans="1:2" x14ac:dyDescent="0.3">
      <c r="A869" t="str">
        <f>Crowdfunding!G869</f>
        <v>successful</v>
      </c>
      <c r="B869">
        <f>Crowdfunding!I869</f>
        <v>300</v>
      </c>
    </row>
    <row r="870" spans="1:2" x14ac:dyDescent="0.3">
      <c r="A870" t="str">
        <f>Crowdfunding!G870</f>
        <v>successful</v>
      </c>
      <c r="B870">
        <f>Crowdfunding!I870</f>
        <v>126</v>
      </c>
    </row>
    <row r="871" spans="1:2" hidden="1" x14ac:dyDescent="0.3">
      <c r="A871" t="str">
        <f>Crowdfunding!G871</f>
        <v>failed</v>
      </c>
      <c r="B871">
        <f>Crowdfunding!I871</f>
        <v>526</v>
      </c>
    </row>
    <row r="872" spans="1:2" hidden="1" x14ac:dyDescent="0.3">
      <c r="A872" t="str">
        <f>Crowdfunding!G872</f>
        <v>failed</v>
      </c>
      <c r="B872">
        <f>Crowdfunding!I872</f>
        <v>121</v>
      </c>
    </row>
    <row r="873" spans="1:2" x14ac:dyDescent="0.3">
      <c r="A873" t="str">
        <f>Crowdfunding!G873</f>
        <v>successful</v>
      </c>
      <c r="B873">
        <f>Crowdfunding!I873</f>
        <v>2320</v>
      </c>
    </row>
    <row r="874" spans="1:2" x14ac:dyDescent="0.3">
      <c r="A874" t="str">
        <f>Crowdfunding!G874</f>
        <v>successful</v>
      </c>
      <c r="B874">
        <f>Crowdfunding!I874</f>
        <v>81</v>
      </c>
    </row>
    <row r="875" spans="1:2" x14ac:dyDescent="0.3">
      <c r="A875" t="str">
        <f>Crowdfunding!G875</f>
        <v>successful</v>
      </c>
      <c r="B875">
        <f>Crowdfunding!I875</f>
        <v>1887</v>
      </c>
    </row>
    <row r="876" spans="1:2" x14ac:dyDescent="0.3">
      <c r="A876" t="str">
        <f>Crowdfunding!G876</f>
        <v>successful</v>
      </c>
      <c r="B876">
        <f>Crowdfunding!I876</f>
        <v>4358</v>
      </c>
    </row>
    <row r="877" spans="1:2" hidden="1" x14ac:dyDescent="0.3">
      <c r="A877" t="str">
        <f>Crowdfunding!G877</f>
        <v>failed</v>
      </c>
      <c r="B877">
        <f>Crowdfunding!I877</f>
        <v>67</v>
      </c>
    </row>
    <row r="878" spans="1:2" hidden="1" x14ac:dyDescent="0.3">
      <c r="A878" t="str">
        <f>Crowdfunding!G878</f>
        <v>failed</v>
      </c>
      <c r="B878">
        <f>Crowdfunding!I878</f>
        <v>57</v>
      </c>
    </row>
    <row r="879" spans="1:2" hidden="1" x14ac:dyDescent="0.3">
      <c r="A879" t="str">
        <f>Crowdfunding!G879</f>
        <v>failed</v>
      </c>
      <c r="B879">
        <f>Crowdfunding!I879</f>
        <v>1229</v>
      </c>
    </row>
    <row r="880" spans="1:2" hidden="1" x14ac:dyDescent="0.3">
      <c r="A880" t="str">
        <f>Crowdfunding!G880</f>
        <v>failed</v>
      </c>
      <c r="B880">
        <f>Crowdfunding!I880</f>
        <v>12</v>
      </c>
    </row>
    <row r="881" spans="1:2" x14ac:dyDescent="0.3">
      <c r="A881" t="str">
        <f>Crowdfunding!G881</f>
        <v>successful</v>
      </c>
      <c r="B881">
        <f>Crowdfunding!I881</f>
        <v>53</v>
      </c>
    </row>
    <row r="882" spans="1:2" x14ac:dyDescent="0.3">
      <c r="A882" t="str">
        <f>Crowdfunding!G882</f>
        <v>successful</v>
      </c>
      <c r="B882">
        <f>Crowdfunding!I882</f>
        <v>2414</v>
      </c>
    </row>
    <row r="883" spans="1:2" hidden="1" x14ac:dyDescent="0.3">
      <c r="A883" t="str">
        <f>Crowdfunding!G883</f>
        <v>failed</v>
      </c>
      <c r="B883">
        <f>Crowdfunding!I883</f>
        <v>452</v>
      </c>
    </row>
    <row r="884" spans="1:2" x14ac:dyDescent="0.3">
      <c r="A884" t="str">
        <f>Crowdfunding!G884</f>
        <v>successful</v>
      </c>
      <c r="B884">
        <f>Crowdfunding!I884</f>
        <v>80</v>
      </c>
    </row>
    <row r="885" spans="1:2" x14ac:dyDescent="0.3">
      <c r="A885" t="str">
        <f>Crowdfunding!G885</f>
        <v>successful</v>
      </c>
      <c r="B885">
        <f>Crowdfunding!I885</f>
        <v>193</v>
      </c>
    </row>
    <row r="886" spans="1:2" hidden="1" x14ac:dyDescent="0.3">
      <c r="A886" t="str">
        <f>Crowdfunding!G886</f>
        <v>failed</v>
      </c>
      <c r="B886">
        <f>Crowdfunding!I886</f>
        <v>1886</v>
      </c>
    </row>
    <row r="887" spans="1:2" x14ac:dyDescent="0.3">
      <c r="A887" t="str">
        <f>Crowdfunding!G887</f>
        <v>successful</v>
      </c>
      <c r="B887">
        <f>Crowdfunding!I887</f>
        <v>52</v>
      </c>
    </row>
    <row r="888" spans="1:2" hidden="1" x14ac:dyDescent="0.3">
      <c r="A888" t="str">
        <f>Crowdfunding!G888</f>
        <v>failed</v>
      </c>
      <c r="B888">
        <f>Crowdfunding!I888</f>
        <v>1825</v>
      </c>
    </row>
    <row r="889" spans="1:2" hidden="1" x14ac:dyDescent="0.3">
      <c r="A889" t="str">
        <f>Crowdfunding!G889</f>
        <v>failed</v>
      </c>
      <c r="B889">
        <f>Crowdfunding!I889</f>
        <v>31</v>
      </c>
    </row>
    <row r="890" spans="1:2" x14ac:dyDescent="0.3">
      <c r="A890" t="str">
        <f>Crowdfunding!G890</f>
        <v>successful</v>
      </c>
      <c r="B890">
        <f>Crowdfunding!I890</f>
        <v>290</v>
      </c>
    </row>
    <row r="891" spans="1:2" x14ac:dyDescent="0.3">
      <c r="A891" t="str">
        <f>Crowdfunding!G891</f>
        <v>successful</v>
      </c>
      <c r="B891">
        <f>Crowdfunding!I891</f>
        <v>122</v>
      </c>
    </row>
    <row r="892" spans="1:2" x14ac:dyDescent="0.3">
      <c r="A892" t="str">
        <f>Crowdfunding!G892</f>
        <v>successful</v>
      </c>
      <c r="B892">
        <f>Crowdfunding!I892</f>
        <v>1470</v>
      </c>
    </row>
    <row r="893" spans="1:2" x14ac:dyDescent="0.3">
      <c r="A893" t="str">
        <f>Crowdfunding!G893</f>
        <v>successful</v>
      </c>
      <c r="B893">
        <f>Crowdfunding!I893</f>
        <v>165</v>
      </c>
    </row>
    <row r="894" spans="1:2" x14ac:dyDescent="0.3">
      <c r="A894" t="str">
        <f>Crowdfunding!G894</f>
        <v>successful</v>
      </c>
      <c r="B894">
        <f>Crowdfunding!I894</f>
        <v>182</v>
      </c>
    </row>
    <row r="895" spans="1:2" x14ac:dyDescent="0.3">
      <c r="A895" t="str">
        <f>Crowdfunding!G895</f>
        <v>successful</v>
      </c>
      <c r="B895">
        <f>Crowdfunding!I895</f>
        <v>199</v>
      </c>
    </row>
    <row r="896" spans="1:2" x14ac:dyDescent="0.3">
      <c r="A896" t="str">
        <f>Crowdfunding!G896</f>
        <v>successful</v>
      </c>
      <c r="B896">
        <f>Crowdfunding!I896</f>
        <v>56</v>
      </c>
    </row>
    <row r="897" spans="1:2" hidden="1" x14ac:dyDescent="0.3">
      <c r="A897" t="str">
        <f>Crowdfunding!G897</f>
        <v>failed</v>
      </c>
      <c r="B897">
        <f>Crowdfunding!I897</f>
        <v>107</v>
      </c>
    </row>
    <row r="898" spans="1:2" x14ac:dyDescent="0.3">
      <c r="A898" t="str">
        <f>Crowdfunding!G898</f>
        <v>successful</v>
      </c>
      <c r="B898">
        <f>Crowdfunding!I898</f>
        <v>1460</v>
      </c>
    </row>
    <row r="899" spans="1:2" hidden="1" x14ac:dyDescent="0.3">
      <c r="A899" t="str">
        <f>Crowdfunding!G899</f>
        <v>failed</v>
      </c>
      <c r="B899">
        <f>Crowdfunding!I899</f>
        <v>27</v>
      </c>
    </row>
    <row r="900" spans="1:2" hidden="1" x14ac:dyDescent="0.3">
      <c r="A900" t="str">
        <f>Crowdfunding!G900</f>
        <v>failed</v>
      </c>
      <c r="B900">
        <f>Crowdfunding!I900</f>
        <v>1221</v>
      </c>
    </row>
    <row r="901" spans="1:2" x14ac:dyDescent="0.3">
      <c r="A901" t="str">
        <f>Crowdfunding!G901</f>
        <v>successful</v>
      </c>
      <c r="B901">
        <f>Crowdfunding!I901</f>
        <v>123</v>
      </c>
    </row>
    <row r="902" spans="1:2" hidden="1" x14ac:dyDescent="0.3">
      <c r="A902" t="str">
        <f>Crowdfunding!G902</f>
        <v>failed</v>
      </c>
      <c r="B902">
        <f>Crowdfunding!I902</f>
        <v>1</v>
      </c>
    </row>
    <row r="903" spans="1:2" x14ac:dyDescent="0.3">
      <c r="A903" t="str">
        <f>Crowdfunding!G903</f>
        <v>successful</v>
      </c>
      <c r="B903">
        <f>Crowdfunding!I903</f>
        <v>159</v>
      </c>
    </row>
    <row r="904" spans="1:2" x14ac:dyDescent="0.3">
      <c r="A904" t="str">
        <f>Crowdfunding!G904</f>
        <v>successful</v>
      </c>
      <c r="B904">
        <f>Crowdfunding!I904</f>
        <v>110</v>
      </c>
    </row>
    <row r="905" spans="1:2" hidden="1" x14ac:dyDescent="0.3">
      <c r="A905" t="str">
        <f>Crowdfunding!G905</f>
        <v>live</v>
      </c>
      <c r="B905">
        <f>Crowdfunding!I905</f>
        <v>14</v>
      </c>
    </row>
    <row r="906" spans="1:2" hidden="1" x14ac:dyDescent="0.3">
      <c r="A906" t="str">
        <f>Crowdfunding!G906</f>
        <v>failed</v>
      </c>
      <c r="B906">
        <f>Crowdfunding!I906</f>
        <v>16</v>
      </c>
    </row>
    <row r="907" spans="1:2" x14ac:dyDescent="0.3">
      <c r="A907" t="str">
        <f>Crowdfunding!G907</f>
        <v>successful</v>
      </c>
      <c r="B907">
        <f>Crowdfunding!I907</f>
        <v>236</v>
      </c>
    </row>
    <row r="908" spans="1:2" x14ac:dyDescent="0.3">
      <c r="A908" t="str">
        <f>Crowdfunding!G908</f>
        <v>successful</v>
      </c>
      <c r="B908">
        <f>Crowdfunding!I908</f>
        <v>191</v>
      </c>
    </row>
    <row r="909" spans="1:2" hidden="1" x14ac:dyDescent="0.3">
      <c r="A909" t="str">
        <f>Crowdfunding!G909</f>
        <v>failed</v>
      </c>
      <c r="B909">
        <f>Crowdfunding!I909</f>
        <v>41</v>
      </c>
    </row>
    <row r="910" spans="1:2" x14ac:dyDescent="0.3">
      <c r="A910" t="str">
        <f>Crowdfunding!G910</f>
        <v>successful</v>
      </c>
      <c r="B910">
        <f>Crowdfunding!I910</f>
        <v>3934</v>
      </c>
    </row>
    <row r="911" spans="1:2" x14ac:dyDescent="0.3">
      <c r="A911" t="str">
        <f>Crowdfunding!G911</f>
        <v>successful</v>
      </c>
      <c r="B911">
        <f>Crowdfunding!I911</f>
        <v>80</v>
      </c>
    </row>
    <row r="912" spans="1:2" hidden="1" x14ac:dyDescent="0.3">
      <c r="A912" t="str">
        <f>Crowdfunding!G912</f>
        <v>canceled</v>
      </c>
      <c r="B912">
        <f>Crowdfunding!I912</f>
        <v>296</v>
      </c>
    </row>
    <row r="913" spans="1:2" x14ac:dyDescent="0.3">
      <c r="A913" t="str">
        <f>Crowdfunding!G913</f>
        <v>successful</v>
      </c>
      <c r="B913">
        <f>Crowdfunding!I913</f>
        <v>462</v>
      </c>
    </row>
    <row r="914" spans="1:2" x14ac:dyDescent="0.3">
      <c r="A914" t="str">
        <f>Crowdfunding!G914</f>
        <v>successful</v>
      </c>
      <c r="B914">
        <f>Crowdfunding!I914</f>
        <v>179</v>
      </c>
    </row>
    <row r="915" spans="1:2" hidden="1" x14ac:dyDescent="0.3">
      <c r="A915" t="str">
        <f>Crowdfunding!G915</f>
        <v>failed</v>
      </c>
      <c r="B915">
        <f>Crowdfunding!I915</f>
        <v>523</v>
      </c>
    </row>
    <row r="916" spans="1:2" hidden="1" x14ac:dyDescent="0.3">
      <c r="A916" t="str">
        <f>Crowdfunding!G916</f>
        <v>failed</v>
      </c>
      <c r="B916">
        <f>Crowdfunding!I916</f>
        <v>141</v>
      </c>
    </row>
    <row r="917" spans="1:2" x14ac:dyDescent="0.3">
      <c r="A917" t="str">
        <f>Crowdfunding!G917</f>
        <v>successful</v>
      </c>
      <c r="B917">
        <f>Crowdfunding!I917</f>
        <v>1866</v>
      </c>
    </row>
    <row r="918" spans="1:2" hidden="1" x14ac:dyDescent="0.3">
      <c r="A918" t="str">
        <f>Crowdfunding!G918</f>
        <v>failed</v>
      </c>
      <c r="B918">
        <f>Crowdfunding!I918</f>
        <v>52</v>
      </c>
    </row>
    <row r="919" spans="1:2" hidden="1" x14ac:dyDescent="0.3">
      <c r="A919" t="str">
        <f>Crowdfunding!G919</f>
        <v>live</v>
      </c>
      <c r="B919">
        <f>Crowdfunding!I919</f>
        <v>27</v>
      </c>
    </row>
    <row r="920" spans="1:2" x14ac:dyDescent="0.3">
      <c r="A920" t="str">
        <f>Crowdfunding!G920</f>
        <v>successful</v>
      </c>
      <c r="B920">
        <f>Crowdfunding!I920</f>
        <v>156</v>
      </c>
    </row>
    <row r="921" spans="1:2" hidden="1" x14ac:dyDescent="0.3">
      <c r="A921" t="str">
        <f>Crowdfunding!G921</f>
        <v>failed</v>
      </c>
      <c r="B921">
        <f>Crowdfunding!I921</f>
        <v>225</v>
      </c>
    </row>
    <row r="922" spans="1:2" x14ac:dyDescent="0.3">
      <c r="A922" t="str">
        <f>Crowdfunding!G922</f>
        <v>successful</v>
      </c>
      <c r="B922">
        <f>Crowdfunding!I922</f>
        <v>255</v>
      </c>
    </row>
    <row r="923" spans="1:2" hidden="1" x14ac:dyDescent="0.3">
      <c r="A923" t="str">
        <f>Crowdfunding!G923</f>
        <v>failed</v>
      </c>
      <c r="B923">
        <f>Crowdfunding!I923</f>
        <v>38</v>
      </c>
    </row>
    <row r="924" spans="1:2" x14ac:dyDescent="0.3">
      <c r="A924" t="str">
        <f>Crowdfunding!G924</f>
        <v>successful</v>
      </c>
      <c r="B924">
        <f>Crowdfunding!I924</f>
        <v>2261</v>
      </c>
    </row>
    <row r="925" spans="1:2" x14ac:dyDescent="0.3">
      <c r="A925" t="str">
        <f>Crowdfunding!G925</f>
        <v>successful</v>
      </c>
      <c r="B925">
        <f>Crowdfunding!I925</f>
        <v>40</v>
      </c>
    </row>
    <row r="926" spans="1:2" x14ac:dyDescent="0.3">
      <c r="A926" t="str">
        <f>Crowdfunding!G926</f>
        <v>successful</v>
      </c>
      <c r="B926">
        <f>Crowdfunding!I926</f>
        <v>2289</v>
      </c>
    </row>
    <row r="927" spans="1:2" x14ac:dyDescent="0.3">
      <c r="A927" t="str">
        <f>Crowdfunding!G927</f>
        <v>successful</v>
      </c>
      <c r="B927">
        <f>Crowdfunding!I927</f>
        <v>65</v>
      </c>
    </row>
    <row r="928" spans="1:2" hidden="1" x14ac:dyDescent="0.3">
      <c r="A928" t="str">
        <f>Crowdfunding!G928</f>
        <v>failed</v>
      </c>
      <c r="B928">
        <f>Crowdfunding!I928</f>
        <v>15</v>
      </c>
    </row>
    <row r="929" spans="1:2" hidden="1" x14ac:dyDescent="0.3">
      <c r="A929" t="str">
        <f>Crowdfunding!G929</f>
        <v>failed</v>
      </c>
      <c r="B929">
        <f>Crowdfunding!I929</f>
        <v>37</v>
      </c>
    </row>
    <row r="930" spans="1:2" x14ac:dyDescent="0.3">
      <c r="A930" t="str">
        <f>Crowdfunding!G930</f>
        <v>successful</v>
      </c>
      <c r="B930">
        <f>Crowdfunding!I930</f>
        <v>3777</v>
      </c>
    </row>
    <row r="931" spans="1:2" x14ac:dyDescent="0.3">
      <c r="A931" t="str">
        <f>Crowdfunding!G931</f>
        <v>successful</v>
      </c>
      <c r="B931">
        <f>Crowdfunding!I931</f>
        <v>184</v>
      </c>
    </row>
    <row r="932" spans="1:2" x14ac:dyDescent="0.3">
      <c r="A932" t="str">
        <f>Crowdfunding!G932</f>
        <v>successful</v>
      </c>
      <c r="B932">
        <f>Crowdfunding!I932</f>
        <v>85</v>
      </c>
    </row>
    <row r="933" spans="1:2" hidden="1" x14ac:dyDescent="0.3">
      <c r="A933" t="str">
        <f>Crowdfunding!G933</f>
        <v>failed</v>
      </c>
      <c r="B933">
        <f>Crowdfunding!I933</f>
        <v>112</v>
      </c>
    </row>
    <row r="934" spans="1:2" x14ac:dyDescent="0.3">
      <c r="A934" t="str">
        <f>Crowdfunding!G934</f>
        <v>successful</v>
      </c>
      <c r="B934">
        <f>Crowdfunding!I934</f>
        <v>144</v>
      </c>
    </row>
    <row r="935" spans="1:2" x14ac:dyDescent="0.3">
      <c r="A935" t="str">
        <f>Crowdfunding!G935</f>
        <v>successful</v>
      </c>
      <c r="B935">
        <f>Crowdfunding!I935</f>
        <v>1902</v>
      </c>
    </row>
    <row r="936" spans="1:2" x14ac:dyDescent="0.3">
      <c r="A936" t="str">
        <f>Crowdfunding!G936</f>
        <v>successful</v>
      </c>
      <c r="B936">
        <f>Crowdfunding!I936</f>
        <v>105</v>
      </c>
    </row>
    <row r="937" spans="1:2" x14ac:dyDescent="0.3">
      <c r="A937" t="str">
        <f>Crowdfunding!G937</f>
        <v>successful</v>
      </c>
      <c r="B937">
        <f>Crowdfunding!I937</f>
        <v>132</v>
      </c>
    </row>
    <row r="938" spans="1:2" hidden="1" x14ac:dyDescent="0.3">
      <c r="A938" t="str">
        <f>Crowdfunding!G938</f>
        <v>failed</v>
      </c>
      <c r="B938">
        <f>Crowdfunding!I938</f>
        <v>21</v>
      </c>
    </row>
    <row r="939" spans="1:2" hidden="1" x14ac:dyDescent="0.3">
      <c r="A939" t="str">
        <f>Crowdfunding!G939</f>
        <v>canceled</v>
      </c>
      <c r="B939">
        <f>Crowdfunding!I939</f>
        <v>976</v>
      </c>
    </row>
    <row r="940" spans="1:2" x14ac:dyDescent="0.3">
      <c r="A940" t="str">
        <f>Crowdfunding!G940</f>
        <v>successful</v>
      </c>
      <c r="B940">
        <f>Crowdfunding!I940</f>
        <v>96</v>
      </c>
    </row>
    <row r="941" spans="1:2" hidden="1" x14ac:dyDescent="0.3">
      <c r="A941" t="str">
        <f>Crowdfunding!G941</f>
        <v>failed</v>
      </c>
      <c r="B941">
        <f>Crowdfunding!I941</f>
        <v>67</v>
      </c>
    </row>
    <row r="942" spans="1:2" hidden="1" x14ac:dyDescent="0.3">
      <c r="A942" t="str">
        <f>Crowdfunding!G942</f>
        <v>live</v>
      </c>
      <c r="B942">
        <f>Crowdfunding!I942</f>
        <v>66</v>
      </c>
    </row>
    <row r="943" spans="1:2" hidden="1" x14ac:dyDescent="0.3">
      <c r="A943" t="str">
        <f>Crowdfunding!G943</f>
        <v>failed</v>
      </c>
      <c r="B943">
        <f>Crowdfunding!I943</f>
        <v>78</v>
      </c>
    </row>
    <row r="944" spans="1:2" hidden="1" x14ac:dyDescent="0.3">
      <c r="A944" t="str">
        <f>Crowdfunding!G944</f>
        <v>failed</v>
      </c>
      <c r="B944">
        <f>Crowdfunding!I944</f>
        <v>67</v>
      </c>
    </row>
    <row r="945" spans="1:2" x14ac:dyDescent="0.3">
      <c r="A945" t="str">
        <f>Crowdfunding!G945</f>
        <v>successful</v>
      </c>
      <c r="B945">
        <f>Crowdfunding!I945</f>
        <v>114</v>
      </c>
    </row>
    <row r="946" spans="1:2" hidden="1" x14ac:dyDescent="0.3">
      <c r="A946" t="str">
        <f>Crowdfunding!G946</f>
        <v>failed</v>
      </c>
      <c r="B946">
        <f>Crowdfunding!I946</f>
        <v>263</v>
      </c>
    </row>
    <row r="947" spans="1:2" hidden="1" x14ac:dyDescent="0.3">
      <c r="A947" t="str">
        <f>Crowdfunding!G947</f>
        <v>failed</v>
      </c>
      <c r="B947">
        <f>Crowdfunding!I947</f>
        <v>1691</v>
      </c>
    </row>
    <row r="948" spans="1:2" hidden="1" x14ac:dyDescent="0.3">
      <c r="A948" t="str">
        <f>Crowdfunding!G948</f>
        <v>failed</v>
      </c>
      <c r="B948">
        <f>Crowdfunding!I948</f>
        <v>181</v>
      </c>
    </row>
    <row r="949" spans="1:2" hidden="1" x14ac:dyDescent="0.3">
      <c r="A949" t="str">
        <f>Crowdfunding!G949</f>
        <v>failed</v>
      </c>
      <c r="B949">
        <f>Crowdfunding!I949</f>
        <v>13</v>
      </c>
    </row>
    <row r="950" spans="1:2" hidden="1" x14ac:dyDescent="0.3">
      <c r="A950" t="str">
        <f>Crowdfunding!G950</f>
        <v>canceled</v>
      </c>
      <c r="B950">
        <f>Crowdfunding!I950</f>
        <v>160</v>
      </c>
    </row>
    <row r="951" spans="1:2" x14ac:dyDescent="0.3">
      <c r="A951" t="str">
        <f>Crowdfunding!G951</f>
        <v>successful</v>
      </c>
      <c r="B951">
        <f>Crowdfunding!I951</f>
        <v>203</v>
      </c>
    </row>
    <row r="952" spans="1:2" hidden="1" x14ac:dyDescent="0.3">
      <c r="A952" t="str">
        <f>Crowdfunding!G952</f>
        <v>failed</v>
      </c>
      <c r="B952">
        <f>Crowdfunding!I952</f>
        <v>1</v>
      </c>
    </row>
    <row r="953" spans="1:2" x14ac:dyDescent="0.3">
      <c r="A953" t="str">
        <f>Crowdfunding!G953</f>
        <v>successful</v>
      </c>
      <c r="B953">
        <f>Crowdfunding!I953</f>
        <v>1559</v>
      </c>
    </row>
    <row r="954" spans="1:2" hidden="1" x14ac:dyDescent="0.3">
      <c r="A954" t="str">
        <f>Crowdfunding!G954</f>
        <v>canceled</v>
      </c>
      <c r="B954">
        <f>Crowdfunding!I954</f>
        <v>2266</v>
      </c>
    </row>
    <row r="955" spans="1:2" hidden="1" x14ac:dyDescent="0.3">
      <c r="A955" t="str">
        <f>Crowdfunding!G955</f>
        <v>failed</v>
      </c>
      <c r="B955">
        <f>Crowdfunding!I955</f>
        <v>21</v>
      </c>
    </row>
    <row r="956" spans="1:2" x14ac:dyDescent="0.3">
      <c r="A956" t="str">
        <f>Crowdfunding!G956</f>
        <v>successful</v>
      </c>
      <c r="B956">
        <f>Crowdfunding!I956</f>
        <v>1548</v>
      </c>
    </row>
    <row r="957" spans="1:2" x14ac:dyDescent="0.3">
      <c r="A957" t="str">
        <f>Crowdfunding!G957</f>
        <v>successful</v>
      </c>
      <c r="B957">
        <f>Crowdfunding!I957</f>
        <v>80</v>
      </c>
    </row>
    <row r="958" spans="1:2" hidden="1" x14ac:dyDescent="0.3">
      <c r="A958" t="str">
        <f>Crowdfunding!G958</f>
        <v>failed</v>
      </c>
      <c r="B958">
        <f>Crowdfunding!I958</f>
        <v>830</v>
      </c>
    </row>
    <row r="959" spans="1:2" x14ac:dyDescent="0.3">
      <c r="A959" t="str">
        <f>Crowdfunding!G959</f>
        <v>successful</v>
      </c>
      <c r="B959">
        <f>Crowdfunding!I959</f>
        <v>131</v>
      </c>
    </row>
    <row r="960" spans="1:2" x14ac:dyDescent="0.3">
      <c r="A960" t="str">
        <f>Crowdfunding!G960</f>
        <v>successful</v>
      </c>
      <c r="B960">
        <f>Crowdfunding!I960</f>
        <v>112</v>
      </c>
    </row>
    <row r="961" spans="1:2" hidden="1" x14ac:dyDescent="0.3">
      <c r="A961" t="str">
        <f>Crowdfunding!G961</f>
        <v>failed</v>
      </c>
      <c r="B961">
        <f>Crowdfunding!I961</f>
        <v>130</v>
      </c>
    </row>
    <row r="962" spans="1:2" hidden="1" x14ac:dyDescent="0.3">
      <c r="A962" t="str">
        <f>Crowdfunding!G962</f>
        <v>failed</v>
      </c>
      <c r="B962">
        <f>Crowdfunding!I962</f>
        <v>55</v>
      </c>
    </row>
    <row r="963" spans="1:2" x14ac:dyDescent="0.3">
      <c r="A963" t="str">
        <f>Crowdfunding!G963</f>
        <v>successful</v>
      </c>
      <c r="B963">
        <f>Crowdfunding!I963</f>
        <v>155</v>
      </c>
    </row>
    <row r="964" spans="1:2" x14ac:dyDescent="0.3">
      <c r="A964" t="str">
        <f>Crowdfunding!G964</f>
        <v>successful</v>
      </c>
      <c r="B964">
        <f>Crowdfunding!I964</f>
        <v>266</v>
      </c>
    </row>
    <row r="965" spans="1:2" hidden="1" x14ac:dyDescent="0.3">
      <c r="A965" t="str">
        <f>Crowdfunding!G965</f>
        <v>failed</v>
      </c>
      <c r="B965">
        <f>Crowdfunding!I965</f>
        <v>114</v>
      </c>
    </row>
    <row r="966" spans="1:2" x14ac:dyDescent="0.3">
      <c r="A966" t="str">
        <f>Crowdfunding!G966</f>
        <v>successful</v>
      </c>
      <c r="B966">
        <f>Crowdfunding!I966</f>
        <v>155</v>
      </c>
    </row>
    <row r="967" spans="1:2" x14ac:dyDescent="0.3">
      <c r="A967" t="str">
        <f>Crowdfunding!G967</f>
        <v>successful</v>
      </c>
      <c r="B967">
        <f>Crowdfunding!I967</f>
        <v>207</v>
      </c>
    </row>
    <row r="968" spans="1:2" x14ac:dyDescent="0.3">
      <c r="A968" t="str">
        <f>Crowdfunding!G968</f>
        <v>successful</v>
      </c>
      <c r="B968">
        <f>Crowdfunding!I968</f>
        <v>245</v>
      </c>
    </row>
    <row r="969" spans="1:2" x14ac:dyDescent="0.3">
      <c r="A969" t="str">
        <f>Crowdfunding!G969</f>
        <v>successful</v>
      </c>
      <c r="B969">
        <f>Crowdfunding!I969</f>
        <v>1573</v>
      </c>
    </row>
    <row r="970" spans="1:2" x14ac:dyDescent="0.3">
      <c r="A970" t="str">
        <f>Crowdfunding!G970</f>
        <v>successful</v>
      </c>
      <c r="B970">
        <f>Crowdfunding!I970</f>
        <v>114</v>
      </c>
    </row>
    <row r="971" spans="1:2" x14ac:dyDescent="0.3">
      <c r="A971" t="str">
        <f>Crowdfunding!G971</f>
        <v>successful</v>
      </c>
      <c r="B971">
        <f>Crowdfunding!I971</f>
        <v>93</v>
      </c>
    </row>
    <row r="972" spans="1:2" hidden="1" x14ac:dyDescent="0.3">
      <c r="A972" t="str">
        <f>Crowdfunding!G972</f>
        <v>failed</v>
      </c>
      <c r="B972">
        <f>Crowdfunding!I972</f>
        <v>594</v>
      </c>
    </row>
    <row r="973" spans="1:2" hidden="1" x14ac:dyDescent="0.3">
      <c r="A973" t="str">
        <f>Crowdfunding!G973</f>
        <v>failed</v>
      </c>
      <c r="B973">
        <f>Crowdfunding!I973</f>
        <v>24</v>
      </c>
    </row>
    <row r="974" spans="1:2" x14ac:dyDescent="0.3">
      <c r="A974" t="str">
        <f>Crowdfunding!G974</f>
        <v>successful</v>
      </c>
      <c r="B974">
        <f>Crowdfunding!I974</f>
        <v>1681</v>
      </c>
    </row>
    <row r="975" spans="1:2" hidden="1" x14ac:dyDescent="0.3">
      <c r="A975" t="str">
        <f>Crowdfunding!G975</f>
        <v>failed</v>
      </c>
      <c r="B975">
        <f>Crowdfunding!I975</f>
        <v>252</v>
      </c>
    </row>
    <row r="976" spans="1:2" x14ac:dyDescent="0.3">
      <c r="A976" t="str">
        <f>Crowdfunding!G976</f>
        <v>successful</v>
      </c>
      <c r="B976">
        <f>Crowdfunding!I976</f>
        <v>32</v>
      </c>
    </row>
    <row r="977" spans="1:2" x14ac:dyDescent="0.3">
      <c r="A977" t="str">
        <f>Crowdfunding!G977</f>
        <v>successful</v>
      </c>
      <c r="B977">
        <f>Crowdfunding!I977</f>
        <v>135</v>
      </c>
    </row>
    <row r="978" spans="1:2" x14ac:dyDescent="0.3">
      <c r="A978" t="str">
        <f>Crowdfunding!G978</f>
        <v>successful</v>
      </c>
      <c r="B978">
        <f>Crowdfunding!I978</f>
        <v>140</v>
      </c>
    </row>
    <row r="979" spans="1:2" hidden="1" x14ac:dyDescent="0.3">
      <c r="A979" t="str">
        <f>Crowdfunding!G979</f>
        <v>failed</v>
      </c>
      <c r="B979">
        <f>Crowdfunding!I979</f>
        <v>67</v>
      </c>
    </row>
    <row r="980" spans="1:2" x14ac:dyDescent="0.3">
      <c r="A980" t="str">
        <f>Crowdfunding!G980</f>
        <v>successful</v>
      </c>
      <c r="B980">
        <f>Crowdfunding!I980</f>
        <v>92</v>
      </c>
    </row>
    <row r="981" spans="1:2" x14ac:dyDescent="0.3">
      <c r="A981" t="str">
        <f>Crowdfunding!G981</f>
        <v>successful</v>
      </c>
      <c r="B981">
        <f>Crowdfunding!I981</f>
        <v>1015</v>
      </c>
    </row>
    <row r="982" spans="1:2" hidden="1" x14ac:dyDescent="0.3">
      <c r="A982" t="str">
        <f>Crowdfunding!G982</f>
        <v>failed</v>
      </c>
      <c r="B982">
        <f>Crowdfunding!I982</f>
        <v>742</v>
      </c>
    </row>
    <row r="983" spans="1:2" x14ac:dyDescent="0.3">
      <c r="A983" t="str">
        <f>Crowdfunding!G983</f>
        <v>successful</v>
      </c>
      <c r="B983">
        <f>Crowdfunding!I983</f>
        <v>323</v>
      </c>
    </row>
    <row r="984" spans="1:2" hidden="1" x14ac:dyDescent="0.3">
      <c r="A984" t="str">
        <f>Crowdfunding!G984</f>
        <v>failed</v>
      </c>
      <c r="B984">
        <f>Crowdfunding!I984</f>
        <v>75</v>
      </c>
    </row>
    <row r="985" spans="1:2" x14ac:dyDescent="0.3">
      <c r="A985" t="str">
        <f>Crowdfunding!G985</f>
        <v>successful</v>
      </c>
      <c r="B985">
        <f>Crowdfunding!I985</f>
        <v>2326</v>
      </c>
    </row>
    <row r="986" spans="1:2" x14ac:dyDescent="0.3">
      <c r="A986" t="str">
        <f>Crowdfunding!G986</f>
        <v>successful</v>
      </c>
      <c r="B986">
        <f>Crowdfunding!I986</f>
        <v>381</v>
      </c>
    </row>
    <row r="987" spans="1:2" hidden="1" x14ac:dyDescent="0.3">
      <c r="A987" t="str">
        <f>Crowdfunding!G987</f>
        <v>failed</v>
      </c>
      <c r="B987">
        <f>Crowdfunding!I987</f>
        <v>4405</v>
      </c>
    </row>
    <row r="988" spans="1:2" hidden="1" x14ac:dyDescent="0.3">
      <c r="A988" t="str">
        <f>Crowdfunding!G988</f>
        <v>failed</v>
      </c>
      <c r="B988">
        <f>Crowdfunding!I988</f>
        <v>92</v>
      </c>
    </row>
    <row r="989" spans="1:2" x14ac:dyDescent="0.3">
      <c r="A989" t="str">
        <f>Crowdfunding!G989</f>
        <v>successful</v>
      </c>
      <c r="B989">
        <f>Crowdfunding!I989</f>
        <v>480</v>
      </c>
    </row>
    <row r="990" spans="1:2" hidden="1" x14ac:dyDescent="0.3">
      <c r="A990" t="str">
        <f>Crowdfunding!G990</f>
        <v>failed</v>
      </c>
      <c r="B990">
        <f>Crowdfunding!I990</f>
        <v>64</v>
      </c>
    </row>
    <row r="991" spans="1:2" x14ac:dyDescent="0.3">
      <c r="A991" t="str">
        <f>Crowdfunding!G991</f>
        <v>successful</v>
      </c>
      <c r="B991">
        <f>Crowdfunding!I991</f>
        <v>226</v>
      </c>
    </row>
    <row r="992" spans="1:2" hidden="1" x14ac:dyDescent="0.3">
      <c r="A992" t="str">
        <f>Crowdfunding!G992</f>
        <v>failed</v>
      </c>
      <c r="B992">
        <f>Crowdfunding!I992</f>
        <v>64</v>
      </c>
    </row>
    <row r="993" spans="1:2" x14ac:dyDescent="0.3">
      <c r="A993" t="str">
        <f>Crowdfunding!G993</f>
        <v>successful</v>
      </c>
      <c r="B993">
        <f>Crowdfunding!I993</f>
        <v>241</v>
      </c>
    </row>
    <row r="994" spans="1:2" x14ac:dyDescent="0.3">
      <c r="A994" t="str">
        <f>Crowdfunding!G994</f>
        <v>successful</v>
      </c>
      <c r="B994">
        <f>Crowdfunding!I994</f>
        <v>132</v>
      </c>
    </row>
    <row r="995" spans="1:2" hidden="1" x14ac:dyDescent="0.3">
      <c r="A995" t="str">
        <f>Crowdfunding!G995</f>
        <v>canceled</v>
      </c>
      <c r="B995">
        <f>Crowdfunding!I995</f>
        <v>75</v>
      </c>
    </row>
    <row r="996" spans="1:2" hidden="1" x14ac:dyDescent="0.3">
      <c r="A996" t="str">
        <f>Crowdfunding!G996</f>
        <v>failed</v>
      </c>
      <c r="B996">
        <f>Crowdfunding!I996</f>
        <v>842</v>
      </c>
    </row>
    <row r="997" spans="1:2" x14ac:dyDescent="0.3">
      <c r="A997" t="str">
        <f>Crowdfunding!G997</f>
        <v>successful</v>
      </c>
      <c r="B997">
        <f>Crowdfunding!I997</f>
        <v>2043</v>
      </c>
    </row>
    <row r="998" spans="1:2" hidden="1" x14ac:dyDescent="0.3">
      <c r="A998" t="str">
        <f>Crowdfunding!G998</f>
        <v>failed</v>
      </c>
      <c r="B998">
        <f>Crowdfunding!I998</f>
        <v>112</v>
      </c>
    </row>
    <row r="999" spans="1:2" hidden="1" x14ac:dyDescent="0.3">
      <c r="A999" t="str">
        <f>Crowdfunding!G999</f>
        <v>canceled</v>
      </c>
      <c r="B999">
        <f>Crowdfunding!I999</f>
        <v>139</v>
      </c>
    </row>
    <row r="1000" spans="1:2" hidden="1" x14ac:dyDescent="0.3">
      <c r="A1000" t="str">
        <f>Crowdfunding!G1000</f>
        <v>failed</v>
      </c>
      <c r="B1000">
        <f>Crowdfunding!I1000</f>
        <v>374</v>
      </c>
    </row>
    <row r="1001" spans="1:2" hidden="1" x14ac:dyDescent="0.3">
      <c r="A1001" t="str">
        <f>Crowdfunding!G1001</f>
        <v>canceled</v>
      </c>
      <c r="B1001">
        <f>Crowdfunding!I1001</f>
        <v>1122</v>
      </c>
    </row>
  </sheetData>
  <autoFilter ref="A1:B1001" xr:uid="{6DDF54CD-90E6-419F-82DC-67F6D118F6C8}">
    <filterColumn colId="0">
      <filters>
        <filter val="successful"/>
      </filters>
    </filterColumn>
  </autoFilter>
  <conditionalFormatting sqref="A2:A1001">
    <cfRule type="cellIs" dxfId="21" priority="27" operator="equal">
      <formula>"canceled"</formula>
    </cfRule>
    <cfRule type="cellIs" dxfId="20" priority="28" operator="equal">
      <formula>"failed"</formula>
    </cfRule>
    <cfRule type="cellIs" dxfId="19" priority="29" operator="equal">
      <formula>"live"</formula>
    </cfRule>
    <cfRule type="cellIs" dxfId="18" priority="30" operator="equal">
      <formula>"successful"</formula>
    </cfRule>
    <cfRule type="cellIs" dxfId="17" priority="31" operator="equal">
      <formula>"failed"</formula>
    </cfRule>
    <cfRule type="cellIs" dxfId="16" priority="32" operator="equal">
      <formula>"failed"</formula>
    </cfRule>
    <cfRule type="cellIs" dxfId="15" priority="33" operator="equal">
      <formula>"successful"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5893-EC8D-4109-89E3-1E941D09C6F0}">
  <sheetPr codeName="Sheet7" filterMode="1"/>
  <dimension ref="A1:E1001"/>
  <sheetViews>
    <sheetView workbookViewId="0">
      <selection activeCell="C6" sqref="C6"/>
    </sheetView>
  </sheetViews>
  <sheetFormatPr defaultRowHeight="15.6" x14ac:dyDescent="0.3"/>
  <cols>
    <col min="1" max="1" width="15.69921875" customWidth="1"/>
    <col min="2" max="2" width="18.296875" customWidth="1"/>
    <col min="4" max="4" width="16.8984375" customWidth="1"/>
  </cols>
  <sheetData>
    <row r="1" spans="1:5" x14ac:dyDescent="0.3">
      <c r="A1" t="s">
        <v>2108</v>
      </c>
      <c r="B1" t="s">
        <v>2109</v>
      </c>
      <c r="D1" s="12"/>
    </row>
    <row r="2" spans="1:5" x14ac:dyDescent="0.3">
      <c r="A2" t="str">
        <f>Crowdfunding!G2</f>
        <v>failed</v>
      </c>
      <c r="B2">
        <f>Crowdfunding!I2</f>
        <v>0</v>
      </c>
      <c r="E2" s="4"/>
    </row>
    <row r="3" spans="1:5" hidden="1" x14ac:dyDescent="0.3">
      <c r="A3" t="str">
        <f>Crowdfunding!G3</f>
        <v>successful</v>
      </c>
      <c r="B3">
        <f>Crowdfunding!I3</f>
        <v>158</v>
      </c>
    </row>
    <row r="4" spans="1:5" hidden="1" x14ac:dyDescent="0.3">
      <c r="A4" t="str">
        <f>Crowdfunding!G4</f>
        <v>successful</v>
      </c>
      <c r="B4">
        <f>Crowdfunding!I4</f>
        <v>1425</v>
      </c>
    </row>
    <row r="5" spans="1:5" x14ac:dyDescent="0.3">
      <c r="A5" t="str">
        <f>Crowdfunding!G5</f>
        <v>failed</v>
      </c>
      <c r="B5">
        <f>Crowdfunding!I5</f>
        <v>24</v>
      </c>
    </row>
    <row r="6" spans="1:5" x14ac:dyDescent="0.3">
      <c r="A6" t="str">
        <f>Crowdfunding!G6</f>
        <v>failed</v>
      </c>
      <c r="B6">
        <f>Crowdfunding!I6</f>
        <v>53</v>
      </c>
    </row>
    <row r="7" spans="1:5" hidden="1" x14ac:dyDescent="0.3">
      <c r="A7" t="str">
        <f>Crowdfunding!G7</f>
        <v>successful</v>
      </c>
      <c r="B7">
        <f>Crowdfunding!I7</f>
        <v>174</v>
      </c>
    </row>
    <row r="8" spans="1:5" x14ac:dyDescent="0.3">
      <c r="A8" t="str">
        <f>Crowdfunding!G8</f>
        <v>failed</v>
      </c>
      <c r="B8">
        <f>Crowdfunding!I8</f>
        <v>18</v>
      </c>
    </row>
    <row r="9" spans="1:5" hidden="1" x14ac:dyDescent="0.3">
      <c r="A9" t="str">
        <f>Crowdfunding!G9</f>
        <v>successful</v>
      </c>
      <c r="B9">
        <f>Crowdfunding!I9</f>
        <v>227</v>
      </c>
    </row>
    <row r="10" spans="1:5" hidden="1" x14ac:dyDescent="0.3">
      <c r="A10" t="str">
        <f>Crowdfunding!G10</f>
        <v>live</v>
      </c>
      <c r="B10">
        <f>Crowdfunding!I10</f>
        <v>708</v>
      </c>
    </row>
    <row r="11" spans="1:5" x14ac:dyDescent="0.3">
      <c r="A11" t="str">
        <f>Crowdfunding!G11</f>
        <v>failed</v>
      </c>
      <c r="B11">
        <f>Crowdfunding!I11</f>
        <v>44</v>
      </c>
    </row>
    <row r="12" spans="1:5" hidden="1" x14ac:dyDescent="0.3">
      <c r="A12" t="str">
        <f>Crowdfunding!G12</f>
        <v>successful</v>
      </c>
      <c r="B12">
        <f>Crowdfunding!I12</f>
        <v>220</v>
      </c>
    </row>
    <row r="13" spans="1:5" x14ac:dyDescent="0.3">
      <c r="A13" t="str">
        <f>Crowdfunding!G13</f>
        <v>failed</v>
      </c>
      <c r="B13">
        <f>Crowdfunding!I13</f>
        <v>27</v>
      </c>
    </row>
    <row r="14" spans="1:5" x14ac:dyDescent="0.3">
      <c r="A14" t="str">
        <f>Crowdfunding!G14</f>
        <v>failed</v>
      </c>
      <c r="B14">
        <f>Crowdfunding!I14</f>
        <v>55</v>
      </c>
    </row>
    <row r="15" spans="1:5" hidden="1" x14ac:dyDescent="0.3">
      <c r="A15" t="str">
        <f>Crowdfunding!G15</f>
        <v>successful</v>
      </c>
      <c r="B15">
        <f>Crowdfunding!I15</f>
        <v>98</v>
      </c>
    </row>
    <row r="16" spans="1:5" x14ac:dyDescent="0.3">
      <c r="A16" t="str">
        <f>Crowdfunding!G16</f>
        <v>failed</v>
      </c>
      <c r="B16">
        <f>Crowdfunding!I16</f>
        <v>200</v>
      </c>
    </row>
    <row r="17" spans="1:2" x14ac:dyDescent="0.3">
      <c r="A17" t="str">
        <f>Crowdfunding!G17</f>
        <v>failed</v>
      </c>
      <c r="B17">
        <f>Crowdfunding!I17</f>
        <v>452</v>
      </c>
    </row>
    <row r="18" spans="1:2" hidden="1" x14ac:dyDescent="0.3">
      <c r="A18" t="str">
        <f>Crowdfunding!G18</f>
        <v>successful</v>
      </c>
      <c r="B18">
        <f>Crowdfunding!I18</f>
        <v>100</v>
      </c>
    </row>
    <row r="19" spans="1:2" hidden="1" x14ac:dyDescent="0.3">
      <c r="A19" t="str">
        <f>Crowdfunding!G19</f>
        <v>successful</v>
      </c>
      <c r="B19">
        <f>Crowdfunding!I19</f>
        <v>1249</v>
      </c>
    </row>
    <row r="20" spans="1:2" hidden="1" x14ac:dyDescent="0.3">
      <c r="A20" t="str">
        <f>Crowdfunding!G20</f>
        <v>canceled</v>
      </c>
      <c r="B20">
        <f>Crowdfunding!I20</f>
        <v>135</v>
      </c>
    </row>
    <row r="21" spans="1:2" x14ac:dyDescent="0.3">
      <c r="A21" t="str">
        <f>Crowdfunding!G21</f>
        <v>failed</v>
      </c>
      <c r="B21">
        <f>Crowdfunding!I21</f>
        <v>674</v>
      </c>
    </row>
    <row r="22" spans="1:2" hidden="1" x14ac:dyDescent="0.3">
      <c r="A22" t="str">
        <f>Crowdfunding!G22</f>
        <v>successful</v>
      </c>
      <c r="B22">
        <f>Crowdfunding!I22</f>
        <v>1396</v>
      </c>
    </row>
    <row r="23" spans="1:2" x14ac:dyDescent="0.3">
      <c r="A23" t="str">
        <f>Crowdfunding!G23</f>
        <v>failed</v>
      </c>
      <c r="B23">
        <f>Crowdfunding!I23</f>
        <v>558</v>
      </c>
    </row>
    <row r="24" spans="1:2" hidden="1" x14ac:dyDescent="0.3">
      <c r="A24" t="str">
        <f>Crowdfunding!G24</f>
        <v>successful</v>
      </c>
      <c r="B24">
        <f>Crowdfunding!I24</f>
        <v>890</v>
      </c>
    </row>
    <row r="25" spans="1:2" hidden="1" x14ac:dyDescent="0.3">
      <c r="A25" t="str">
        <f>Crowdfunding!G25</f>
        <v>successful</v>
      </c>
      <c r="B25">
        <f>Crowdfunding!I25</f>
        <v>142</v>
      </c>
    </row>
    <row r="26" spans="1:2" hidden="1" x14ac:dyDescent="0.3">
      <c r="A26" t="str">
        <f>Crowdfunding!G26</f>
        <v>successful</v>
      </c>
      <c r="B26">
        <f>Crowdfunding!I26</f>
        <v>2673</v>
      </c>
    </row>
    <row r="27" spans="1:2" hidden="1" x14ac:dyDescent="0.3">
      <c r="A27" t="str">
        <f>Crowdfunding!G27</f>
        <v>successful</v>
      </c>
      <c r="B27">
        <f>Crowdfunding!I27</f>
        <v>163</v>
      </c>
    </row>
    <row r="28" spans="1:2" hidden="1" x14ac:dyDescent="0.3">
      <c r="A28" t="str">
        <f>Crowdfunding!G28</f>
        <v>canceled</v>
      </c>
      <c r="B28">
        <f>Crowdfunding!I28</f>
        <v>1480</v>
      </c>
    </row>
    <row r="29" spans="1:2" x14ac:dyDescent="0.3">
      <c r="A29" t="str">
        <f>Crowdfunding!G29</f>
        <v>failed</v>
      </c>
      <c r="B29">
        <f>Crowdfunding!I29</f>
        <v>15</v>
      </c>
    </row>
    <row r="30" spans="1:2" hidden="1" x14ac:dyDescent="0.3">
      <c r="A30" t="str">
        <f>Crowdfunding!G30</f>
        <v>successful</v>
      </c>
      <c r="B30">
        <f>Crowdfunding!I30</f>
        <v>2220</v>
      </c>
    </row>
    <row r="31" spans="1:2" hidden="1" x14ac:dyDescent="0.3">
      <c r="A31" t="str">
        <f>Crowdfunding!G31</f>
        <v>successful</v>
      </c>
      <c r="B31">
        <f>Crowdfunding!I31</f>
        <v>1606</v>
      </c>
    </row>
    <row r="32" spans="1:2" hidden="1" x14ac:dyDescent="0.3">
      <c r="A32" t="str">
        <f>Crowdfunding!G32</f>
        <v>successful</v>
      </c>
      <c r="B32">
        <f>Crowdfunding!I32</f>
        <v>129</v>
      </c>
    </row>
    <row r="33" spans="1:2" hidden="1" x14ac:dyDescent="0.3">
      <c r="A33" t="str">
        <f>Crowdfunding!G33</f>
        <v>successful</v>
      </c>
      <c r="B33">
        <f>Crowdfunding!I33</f>
        <v>226</v>
      </c>
    </row>
    <row r="34" spans="1:2" x14ac:dyDescent="0.3">
      <c r="A34" t="str">
        <f>Crowdfunding!G34</f>
        <v>failed</v>
      </c>
      <c r="B34">
        <f>Crowdfunding!I34</f>
        <v>2307</v>
      </c>
    </row>
    <row r="35" spans="1:2" hidden="1" x14ac:dyDescent="0.3">
      <c r="A35" t="str">
        <f>Crowdfunding!G35</f>
        <v>successful</v>
      </c>
      <c r="B35">
        <f>Crowdfunding!I35</f>
        <v>5419</v>
      </c>
    </row>
    <row r="36" spans="1:2" hidden="1" x14ac:dyDescent="0.3">
      <c r="A36" t="str">
        <f>Crowdfunding!G36</f>
        <v>successful</v>
      </c>
      <c r="B36">
        <f>Crowdfunding!I36</f>
        <v>165</v>
      </c>
    </row>
    <row r="37" spans="1:2" hidden="1" x14ac:dyDescent="0.3">
      <c r="A37" t="str">
        <f>Crowdfunding!G37</f>
        <v>successful</v>
      </c>
      <c r="B37">
        <f>Crowdfunding!I37</f>
        <v>1965</v>
      </c>
    </row>
    <row r="38" spans="1:2" hidden="1" x14ac:dyDescent="0.3">
      <c r="A38" t="str">
        <f>Crowdfunding!G38</f>
        <v>successful</v>
      </c>
      <c r="B38">
        <f>Crowdfunding!I38</f>
        <v>16</v>
      </c>
    </row>
    <row r="39" spans="1:2" hidden="1" x14ac:dyDescent="0.3">
      <c r="A39" t="str">
        <f>Crowdfunding!G39</f>
        <v>successful</v>
      </c>
      <c r="B39">
        <f>Crowdfunding!I39</f>
        <v>107</v>
      </c>
    </row>
    <row r="40" spans="1:2" hidden="1" x14ac:dyDescent="0.3">
      <c r="A40" t="str">
        <f>Crowdfunding!G40</f>
        <v>successful</v>
      </c>
      <c r="B40">
        <f>Crowdfunding!I40</f>
        <v>134</v>
      </c>
    </row>
    <row r="41" spans="1:2" x14ac:dyDescent="0.3">
      <c r="A41" t="str">
        <f>Crowdfunding!G41</f>
        <v>failed</v>
      </c>
      <c r="B41">
        <f>Crowdfunding!I41</f>
        <v>88</v>
      </c>
    </row>
    <row r="42" spans="1:2" hidden="1" x14ac:dyDescent="0.3">
      <c r="A42" t="str">
        <f>Crowdfunding!G42</f>
        <v>successful</v>
      </c>
      <c r="B42">
        <f>Crowdfunding!I42</f>
        <v>198</v>
      </c>
    </row>
    <row r="43" spans="1:2" hidden="1" x14ac:dyDescent="0.3">
      <c r="A43" t="str">
        <f>Crowdfunding!G43</f>
        <v>successful</v>
      </c>
      <c r="B43">
        <f>Crowdfunding!I43</f>
        <v>111</v>
      </c>
    </row>
    <row r="44" spans="1:2" hidden="1" x14ac:dyDescent="0.3">
      <c r="A44" t="str">
        <f>Crowdfunding!G44</f>
        <v>successful</v>
      </c>
      <c r="B44">
        <f>Crowdfunding!I44</f>
        <v>222</v>
      </c>
    </row>
    <row r="45" spans="1:2" hidden="1" x14ac:dyDescent="0.3">
      <c r="A45" t="str">
        <f>Crowdfunding!G45</f>
        <v>successful</v>
      </c>
      <c r="B45">
        <f>Crowdfunding!I45</f>
        <v>6212</v>
      </c>
    </row>
    <row r="46" spans="1:2" hidden="1" x14ac:dyDescent="0.3">
      <c r="A46" t="str">
        <f>Crowdfunding!G46</f>
        <v>successful</v>
      </c>
      <c r="B46">
        <f>Crowdfunding!I46</f>
        <v>98</v>
      </c>
    </row>
    <row r="47" spans="1:2" x14ac:dyDescent="0.3">
      <c r="A47" t="str">
        <f>Crowdfunding!G47</f>
        <v>failed</v>
      </c>
      <c r="B47">
        <f>Crowdfunding!I47</f>
        <v>48</v>
      </c>
    </row>
    <row r="48" spans="1:2" hidden="1" x14ac:dyDescent="0.3">
      <c r="A48" t="str">
        <f>Crowdfunding!G48</f>
        <v>successful</v>
      </c>
      <c r="B48">
        <f>Crowdfunding!I48</f>
        <v>92</v>
      </c>
    </row>
    <row r="49" spans="1:2" hidden="1" x14ac:dyDescent="0.3">
      <c r="A49" t="str">
        <f>Crowdfunding!G49</f>
        <v>successful</v>
      </c>
      <c r="B49">
        <f>Crowdfunding!I49</f>
        <v>149</v>
      </c>
    </row>
    <row r="50" spans="1:2" hidden="1" x14ac:dyDescent="0.3">
      <c r="A50" t="str">
        <f>Crowdfunding!G50</f>
        <v>successful</v>
      </c>
      <c r="B50">
        <f>Crowdfunding!I50</f>
        <v>2431</v>
      </c>
    </row>
    <row r="51" spans="1:2" hidden="1" x14ac:dyDescent="0.3">
      <c r="A51" t="str">
        <f>Crowdfunding!G51</f>
        <v>successful</v>
      </c>
      <c r="B51">
        <f>Crowdfunding!I51</f>
        <v>303</v>
      </c>
    </row>
    <row r="52" spans="1:2" x14ac:dyDescent="0.3">
      <c r="A52" t="str">
        <f>Crowdfunding!G52</f>
        <v>failed</v>
      </c>
      <c r="B52">
        <f>Crowdfunding!I52</f>
        <v>1</v>
      </c>
    </row>
    <row r="53" spans="1:2" x14ac:dyDescent="0.3">
      <c r="A53" t="str">
        <f>Crowdfunding!G53</f>
        <v>failed</v>
      </c>
      <c r="B53">
        <f>Crowdfunding!I53</f>
        <v>1467</v>
      </c>
    </row>
    <row r="54" spans="1:2" x14ac:dyDescent="0.3">
      <c r="A54" t="str">
        <f>Crowdfunding!G54</f>
        <v>failed</v>
      </c>
      <c r="B54">
        <f>Crowdfunding!I54</f>
        <v>75</v>
      </c>
    </row>
    <row r="55" spans="1:2" hidden="1" x14ac:dyDescent="0.3">
      <c r="A55" t="str">
        <f>Crowdfunding!G55</f>
        <v>successful</v>
      </c>
      <c r="B55">
        <f>Crowdfunding!I55</f>
        <v>209</v>
      </c>
    </row>
    <row r="56" spans="1:2" x14ac:dyDescent="0.3">
      <c r="A56" t="str">
        <f>Crowdfunding!G56</f>
        <v>failed</v>
      </c>
      <c r="B56">
        <f>Crowdfunding!I56</f>
        <v>120</v>
      </c>
    </row>
    <row r="57" spans="1:2" hidden="1" x14ac:dyDescent="0.3">
      <c r="A57" t="str">
        <f>Crowdfunding!G57</f>
        <v>successful</v>
      </c>
      <c r="B57">
        <f>Crowdfunding!I57</f>
        <v>131</v>
      </c>
    </row>
    <row r="58" spans="1:2" hidden="1" x14ac:dyDescent="0.3">
      <c r="A58" t="str">
        <f>Crowdfunding!G58</f>
        <v>successful</v>
      </c>
      <c r="B58">
        <f>Crowdfunding!I58</f>
        <v>164</v>
      </c>
    </row>
    <row r="59" spans="1:2" hidden="1" x14ac:dyDescent="0.3">
      <c r="A59" t="str">
        <f>Crowdfunding!G59</f>
        <v>successful</v>
      </c>
      <c r="B59">
        <f>Crowdfunding!I59</f>
        <v>201</v>
      </c>
    </row>
    <row r="60" spans="1:2" hidden="1" x14ac:dyDescent="0.3">
      <c r="A60" t="str">
        <f>Crowdfunding!G60</f>
        <v>successful</v>
      </c>
      <c r="B60">
        <f>Crowdfunding!I60</f>
        <v>211</v>
      </c>
    </row>
    <row r="61" spans="1:2" hidden="1" x14ac:dyDescent="0.3">
      <c r="A61" t="str">
        <f>Crowdfunding!G61</f>
        <v>successful</v>
      </c>
      <c r="B61">
        <f>Crowdfunding!I61</f>
        <v>128</v>
      </c>
    </row>
    <row r="62" spans="1:2" hidden="1" x14ac:dyDescent="0.3">
      <c r="A62" t="str">
        <f>Crowdfunding!G62</f>
        <v>successful</v>
      </c>
      <c r="B62">
        <f>Crowdfunding!I62</f>
        <v>1600</v>
      </c>
    </row>
    <row r="63" spans="1:2" x14ac:dyDescent="0.3">
      <c r="A63" t="str">
        <f>Crowdfunding!G63</f>
        <v>failed</v>
      </c>
      <c r="B63">
        <f>Crowdfunding!I63</f>
        <v>2253</v>
      </c>
    </row>
    <row r="64" spans="1:2" hidden="1" x14ac:dyDescent="0.3">
      <c r="A64" t="str">
        <f>Crowdfunding!G64</f>
        <v>successful</v>
      </c>
      <c r="B64">
        <f>Crowdfunding!I64</f>
        <v>249</v>
      </c>
    </row>
    <row r="65" spans="1:2" x14ac:dyDescent="0.3">
      <c r="A65" t="str">
        <f>Crowdfunding!G65</f>
        <v>failed</v>
      </c>
      <c r="B65">
        <f>Crowdfunding!I65</f>
        <v>5</v>
      </c>
    </row>
    <row r="66" spans="1:2" x14ac:dyDescent="0.3">
      <c r="A66" t="str">
        <f>Crowdfunding!G66</f>
        <v>failed</v>
      </c>
      <c r="B66">
        <f>Crowdfunding!I66</f>
        <v>38</v>
      </c>
    </row>
    <row r="67" spans="1:2" hidden="1" x14ac:dyDescent="0.3">
      <c r="A67" t="str">
        <f>Crowdfunding!G67</f>
        <v>successful</v>
      </c>
      <c r="B67">
        <f>Crowdfunding!I67</f>
        <v>236</v>
      </c>
    </row>
    <row r="68" spans="1:2" x14ac:dyDescent="0.3">
      <c r="A68" t="str">
        <f>Crowdfunding!G68</f>
        <v>failed</v>
      </c>
      <c r="B68">
        <f>Crowdfunding!I68</f>
        <v>12</v>
      </c>
    </row>
    <row r="69" spans="1:2" hidden="1" x14ac:dyDescent="0.3">
      <c r="A69" t="str">
        <f>Crowdfunding!G69</f>
        <v>successful</v>
      </c>
      <c r="B69">
        <f>Crowdfunding!I69</f>
        <v>4065</v>
      </c>
    </row>
    <row r="70" spans="1:2" hidden="1" x14ac:dyDescent="0.3">
      <c r="A70" t="str">
        <f>Crowdfunding!G70</f>
        <v>successful</v>
      </c>
      <c r="B70">
        <f>Crowdfunding!I70</f>
        <v>246</v>
      </c>
    </row>
    <row r="71" spans="1:2" hidden="1" x14ac:dyDescent="0.3">
      <c r="A71" t="str">
        <f>Crowdfunding!G71</f>
        <v>canceled</v>
      </c>
      <c r="B71">
        <f>Crowdfunding!I71</f>
        <v>17</v>
      </c>
    </row>
    <row r="72" spans="1:2" hidden="1" x14ac:dyDescent="0.3">
      <c r="A72" t="str">
        <f>Crowdfunding!G72</f>
        <v>successful</v>
      </c>
      <c r="B72">
        <f>Crowdfunding!I72</f>
        <v>2475</v>
      </c>
    </row>
    <row r="73" spans="1:2" hidden="1" x14ac:dyDescent="0.3">
      <c r="A73" t="str">
        <f>Crowdfunding!G73</f>
        <v>successful</v>
      </c>
      <c r="B73">
        <f>Crowdfunding!I73</f>
        <v>76</v>
      </c>
    </row>
    <row r="74" spans="1:2" hidden="1" x14ac:dyDescent="0.3">
      <c r="A74" t="str">
        <f>Crowdfunding!G74</f>
        <v>successful</v>
      </c>
      <c r="B74">
        <f>Crowdfunding!I74</f>
        <v>54</v>
      </c>
    </row>
    <row r="75" spans="1:2" hidden="1" x14ac:dyDescent="0.3">
      <c r="A75" t="str">
        <f>Crowdfunding!G75</f>
        <v>successful</v>
      </c>
      <c r="B75">
        <f>Crowdfunding!I75</f>
        <v>88</v>
      </c>
    </row>
    <row r="76" spans="1:2" hidden="1" x14ac:dyDescent="0.3">
      <c r="A76" t="str">
        <f>Crowdfunding!G76</f>
        <v>successful</v>
      </c>
      <c r="B76">
        <f>Crowdfunding!I76</f>
        <v>85</v>
      </c>
    </row>
    <row r="77" spans="1:2" hidden="1" x14ac:dyDescent="0.3">
      <c r="A77" t="str">
        <f>Crowdfunding!G77</f>
        <v>successful</v>
      </c>
      <c r="B77">
        <f>Crowdfunding!I77</f>
        <v>170</v>
      </c>
    </row>
    <row r="78" spans="1:2" x14ac:dyDescent="0.3">
      <c r="A78" t="str">
        <f>Crowdfunding!G78</f>
        <v>failed</v>
      </c>
      <c r="B78">
        <f>Crowdfunding!I78</f>
        <v>1684</v>
      </c>
    </row>
    <row r="79" spans="1:2" x14ac:dyDescent="0.3">
      <c r="A79" t="str">
        <f>Crowdfunding!G79</f>
        <v>failed</v>
      </c>
      <c r="B79">
        <f>Crowdfunding!I79</f>
        <v>56</v>
      </c>
    </row>
    <row r="80" spans="1:2" hidden="1" x14ac:dyDescent="0.3">
      <c r="A80" t="str">
        <f>Crowdfunding!G80</f>
        <v>successful</v>
      </c>
      <c r="B80">
        <f>Crowdfunding!I80</f>
        <v>330</v>
      </c>
    </row>
    <row r="81" spans="1:2" x14ac:dyDescent="0.3">
      <c r="A81" t="str">
        <f>Crowdfunding!G81</f>
        <v>failed</v>
      </c>
      <c r="B81">
        <f>Crowdfunding!I81</f>
        <v>838</v>
      </c>
    </row>
    <row r="82" spans="1:2" hidden="1" x14ac:dyDescent="0.3">
      <c r="A82" t="str">
        <f>Crowdfunding!G82</f>
        <v>successful</v>
      </c>
      <c r="B82">
        <f>Crowdfunding!I82</f>
        <v>127</v>
      </c>
    </row>
    <row r="83" spans="1:2" hidden="1" x14ac:dyDescent="0.3">
      <c r="A83" t="str">
        <f>Crowdfunding!G83</f>
        <v>successful</v>
      </c>
      <c r="B83">
        <f>Crowdfunding!I83</f>
        <v>411</v>
      </c>
    </row>
    <row r="84" spans="1:2" hidden="1" x14ac:dyDescent="0.3">
      <c r="A84" t="str">
        <f>Crowdfunding!G84</f>
        <v>successful</v>
      </c>
      <c r="B84">
        <f>Crowdfunding!I84</f>
        <v>180</v>
      </c>
    </row>
    <row r="85" spans="1:2" x14ac:dyDescent="0.3">
      <c r="A85" t="str">
        <f>Crowdfunding!G85</f>
        <v>failed</v>
      </c>
      <c r="B85">
        <f>Crowdfunding!I85</f>
        <v>1000</v>
      </c>
    </row>
    <row r="86" spans="1:2" hidden="1" x14ac:dyDescent="0.3">
      <c r="A86" t="str">
        <f>Crowdfunding!G86</f>
        <v>successful</v>
      </c>
      <c r="B86">
        <f>Crowdfunding!I86</f>
        <v>374</v>
      </c>
    </row>
    <row r="87" spans="1:2" hidden="1" x14ac:dyDescent="0.3">
      <c r="A87" t="str">
        <f>Crowdfunding!G87</f>
        <v>successful</v>
      </c>
      <c r="B87">
        <f>Crowdfunding!I87</f>
        <v>71</v>
      </c>
    </row>
    <row r="88" spans="1:2" hidden="1" x14ac:dyDescent="0.3">
      <c r="A88" t="str">
        <f>Crowdfunding!G88</f>
        <v>successful</v>
      </c>
      <c r="B88">
        <f>Crowdfunding!I88</f>
        <v>203</v>
      </c>
    </row>
    <row r="89" spans="1:2" x14ac:dyDescent="0.3">
      <c r="A89" t="str">
        <f>Crowdfunding!G89</f>
        <v>failed</v>
      </c>
      <c r="B89">
        <f>Crowdfunding!I89</f>
        <v>1482</v>
      </c>
    </row>
    <row r="90" spans="1:2" hidden="1" x14ac:dyDescent="0.3">
      <c r="A90" t="str">
        <f>Crowdfunding!G90</f>
        <v>successful</v>
      </c>
      <c r="B90">
        <f>Crowdfunding!I90</f>
        <v>113</v>
      </c>
    </row>
    <row r="91" spans="1:2" hidden="1" x14ac:dyDescent="0.3">
      <c r="A91" t="str">
        <f>Crowdfunding!G91</f>
        <v>successful</v>
      </c>
      <c r="B91">
        <f>Crowdfunding!I91</f>
        <v>96</v>
      </c>
    </row>
    <row r="92" spans="1:2" x14ac:dyDescent="0.3">
      <c r="A92" t="str">
        <f>Crowdfunding!G92</f>
        <v>failed</v>
      </c>
      <c r="B92">
        <f>Crowdfunding!I92</f>
        <v>106</v>
      </c>
    </row>
    <row r="93" spans="1:2" x14ac:dyDescent="0.3">
      <c r="A93" t="str">
        <f>Crowdfunding!G93</f>
        <v>failed</v>
      </c>
      <c r="B93">
        <f>Crowdfunding!I93</f>
        <v>679</v>
      </c>
    </row>
    <row r="94" spans="1:2" hidden="1" x14ac:dyDescent="0.3">
      <c r="A94" t="str">
        <f>Crowdfunding!G94</f>
        <v>successful</v>
      </c>
      <c r="B94">
        <f>Crowdfunding!I94</f>
        <v>498</v>
      </c>
    </row>
    <row r="95" spans="1:2" hidden="1" x14ac:dyDescent="0.3">
      <c r="A95" t="str">
        <f>Crowdfunding!G95</f>
        <v>canceled</v>
      </c>
      <c r="B95">
        <f>Crowdfunding!I95</f>
        <v>610</v>
      </c>
    </row>
    <row r="96" spans="1:2" hidden="1" x14ac:dyDescent="0.3">
      <c r="A96" t="str">
        <f>Crowdfunding!G96</f>
        <v>successful</v>
      </c>
      <c r="B96">
        <f>Crowdfunding!I96</f>
        <v>180</v>
      </c>
    </row>
    <row r="97" spans="1:2" hidden="1" x14ac:dyDescent="0.3">
      <c r="A97" t="str">
        <f>Crowdfunding!G97</f>
        <v>successful</v>
      </c>
      <c r="B97">
        <f>Crowdfunding!I97</f>
        <v>27</v>
      </c>
    </row>
    <row r="98" spans="1:2" hidden="1" x14ac:dyDescent="0.3">
      <c r="A98" t="str">
        <f>Crowdfunding!G98</f>
        <v>successful</v>
      </c>
      <c r="B98">
        <f>Crowdfunding!I98</f>
        <v>2331</v>
      </c>
    </row>
    <row r="99" spans="1:2" hidden="1" x14ac:dyDescent="0.3">
      <c r="A99" t="str">
        <f>Crowdfunding!G99</f>
        <v>successful</v>
      </c>
      <c r="B99">
        <f>Crowdfunding!I99</f>
        <v>113</v>
      </c>
    </row>
    <row r="100" spans="1:2" x14ac:dyDescent="0.3">
      <c r="A100" t="str">
        <f>Crowdfunding!G100</f>
        <v>failed</v>
      </c>
      <c r="B100">
        <f>Crowdfunding!I100</f>
        <v>1220</v>
      </c>
    </row>
    <row r="101" spans="1:2" hidden="1" x14ac:dyDescent="0.3">
      <c r="A101" t="str">
        <f>Crowdfunding!G101</f>
        <v>successful</v>
      </c>
      <c r="B101">
        <f>Crowdfunding!I101</f>
        <v>164</v>
      </c>
    </row>
    <row r="102" spans="1:2" x14ac:dyDescent="0.3">
      <c r="A102" t="str">
        <f>Crowdfunding!G102</f>
        <v>failed</v>
      </c>
      <c r="B102">
        <f>Crowdfunding!I102</f>
        <v>1</v>
      </c>
    </row>
    <row r="103" spans="1:2" hidden="1" x14ac:dyDescent="0.3">
      <c r="A103" t="str">
        <f>Crowdfunding!G103</f>
        <v>successful</v>
      </c>
      <c r="B103">
        <f>Crowdfunding!I103</f>
        <v>164</v>
      </c>
    </row>
    <row r="104" spans="1:2" hidden="1" x14ac:dyDescent="0.3">
      <c r="A104" t="str">
        <f>Crowdfunding!G104</f>
        <v>successful</v>
      </c>
      <c r="B104">
        <f>Crowdfunding!I104</f>
        <v>336</v>
      </c>
    </row>
    <row r="105" spans="1:2" x14ac:dyDescent="0.3">
      <c r="A105" t="str">
        <f>Crowdfunding!G105</f>
        <v>failed</v>
      </c>
      <c r="B105">
        <f>Crowdfunding!I105</f>
        <v>37</v>
      </c>
    </row>
    <row r="106" spans="1:2" hidden="1" x14ac:dyDescent="0.3">
      <c r="A106" t="str">
        <f>Crowdfunding!G106</f>
        <v>successful</v>
      </c>
      <c r="B106">
        <f>Crowdfunding!I106</f>
        <v>1917</v>
      </c>
    </row>
    <row r="107" spans="1:2" hidden="1" x14ac:dyDescent="0.3">
      <c r="A107" t="str">
        <f>Crowdfunding!G107</f>
        <v>successful</v>
      </c>
      <c r="B107">
        <f>Crowdfunding!I107</f>
        <v>95</v>
      </c>
    </row>
    <row r="108" spans="1:2" hidden="1" x14ac:dyDescent="0.3">
      <c r="A108" t="str">
        <f>Crowdfunding!G108</f>
        <v>successful</v>
      </c>
      <c r="B108">
        <f>Crowdfunding!I108</f>
        <v>147</v>
      </c>
    </row>
    <row r="109" spans="1:2" hidden="1" x14ac:dyDescent="0.3">
      <c r="A109" t="str">
        <f>Crowdfunding!G109</f>
        <v>successful</v>
      </c>
      <c r="B109">
        <f>Crowdfunding!I109</f>
        <v>86</v>
      </c>
    </row>
    <row r="110" spans="1:2" hidden="1" x14ac:dyDescent="0.3">
      <c r="A110" t="str">
        <f>Crowdfunding!G110</f>
        <v>successful</v>
      </c>
      <c r="B110">
        <f>Crowdfunding!I110</f>
        <v>83</v>
      </c>
    </row>
    <row r="111" spans="1:2" x14ac:dyDescent="0.3">
      <c r="A111" t="str">
        <f>Crowdfunding!G111</f>
        <v>failed</v>
      </c>
      <c r="B111">
        <f>Crowdfunding!I111</f>
        <v>60</v>
      </c>
    </row>
    <row r="112" spans="1:2" x14ac:dyDescent="0.3">
      <c r="A112" t="str">
        <f>Crowdfunding!G112</f>
        <v>failed</v>
      </c>
      <c r="B112">
        <f>Crowdfunding!I112</f>
        <v>296</v>
      </c>
    </row>
    <row r="113" spans="1:2" hidden="1" x14ac:dyDescent="0.3">
      <c r="A113" t="str">
        <f>Crowdfunding!G113</f>
        <v>successful</v>
      </c>
      <c r="B113">
        <f>Crowdfunding!I113</f>
        <v>676</v>
      </c>
    </row>
    <row r="114" spans="1:2" hidden="1" x14ac:dyDescent="0.3">
      <c r="A114" t="str">
        <f>Crowdfunding!G114</f>
        <v>successful</v>
      </c>
      <c r="B114">
        <f>Crowdfunding!I114</f>
        <v>361</v>
      </c>
    </row>
    <row r="115" spans="1:2" hidden="1" x14ac:dyDescent="0.3">
      <c r="A115" t="str">
        <f>Crowdfunding!G115</f>
        <v>successful</v>
      </c>
      <c r="B115">
        <f>Crowdfunding!I115</f>
        <v>131</v>
      </c>
    </row>
    <row r="116" spans="1:2" hidden="1" x14ac:dyDescent="0.3">
      <c r="A116" t="str">
        <f>Crowdfunding!G116</f>
        <v>successful</v>
      </c>
      <c r="B116">
        <f>Crowdfunding!I116</f>
        <v>126</v>
      </c>
    </row>
    <row r="117" spans="1:2" x14ac:dyDescent="0.3">
      <c r="A117" t="str">
        <f>Crowdfunding!G117</f>
        <v>failed</v>
      </c>
      <c r="B117">
        <f>Crowdfunding!I117</f>
        <v>3304</v>
      </c>
    </row>
    <row r="118" spans="1:2" x14ac:dyDescent="0.3">
      <c r="A118" t="str">
        <f>Crowdfunding!G118</f>
        <v>failed</v>
      </c>
      <c r="B118">
        <f>Crowdfunding!I118</f>
        <v>73</v>
      </c>
    </row>
    <row r="119" spans="1:2" hidden="1" x14ac:dyDescent="0.3">
      <c r="A119" t="str">
        <f>Crowdfunding!G119</f>
        <v>successful</v>
      </c>
      <c r="B119">
        <f>Crowdfunding!I119</f>
        <v>275</v>
      </c>
    </row>
    <row r="120" spans="1:2" hidden="1" x14ac:dyDescent="0.3">
      <c r="A120" t="str">
        <f>Crowdfunding!G120</f>
        <v>successful</v>
      </c>
      <c r="B120">
        <f>Crowdfunding!I120</f>
        <v>67</v>
      </c>
    </row>
    <row r="121" spans="1:2" hidden="1" x14ac:dyDescent="0.3">
      <c r="A121" t="str">
        <f>Crowdfunding!G121</f>
        <v>successful</v>
      </c>
      <c r="B121">
        <f>Crowdfunding!I121</f>
        <v>154</v>
      </c>
    </row>
    <row r="122" spans="1:2" hidden="1" x14ac:dyDescent="0.3">
      <c r="A122" t="str">
        <f>Crowdfunding!G122</f>
        <v>successful</v>
      </c>
      <c r="B122">
        <f>Crowdfunding!I122</f>
        <v>1782</v>
      </c>
    </row>
    <row r="123" spans="1:2" hidden="1" x14ac:dyDescent="0.3">
      <c r="A123" t="str">
        <f>Crowdfunding!G123</f>
        <v>successful</v>
      </c>
      <c r="B123">
        <f>Crowdfunding!I123</f>
        <v>903</v>
      </c>
    </row>
    <row r="124" spans="1:2" x14ac:dyDescent="0.3">
      <c r="A124" t="str">
        <f>Crowdfunding!G124</f>
        <v>failed</v>
      </c>
      <c r="B124">
        <f>Crowdfunding!I124</f>
        <v>3387</v>
      </c>
    </row>
    <row r="125" spans="1:2" x14ac:dyDescent="0.3">
      <c r="A125" t="str">
        <f>Crowdfunding!G125</f>
        <v>failed</v>
      </c>
      <c r="B125">
        <f>Crowdfunding!I125</f>
        <v>662</v>
      </c>
    </row>
    <row r="126" spans="1:2" hidden="1" x14ac:dyDescent="0.3">
      <c r="A126" t="str">
        <f>Crowdfunding!G126</f>
        <v>successful</v>
      </c>
      <c r="B126">
        <f>Crowdfunding!I126</f>
        <v>94</v>
      </c>
    </row>
    <row r="127" spans="1:2" hidden="1" x14ac:dyDescent="0.3">
      <c r="A127" t="str">
        <f>Crowdfunding!G127</f>
        <v>successful</v>
      </c>
      <c r="B127">
        <f>Crowdfunding!I127</f>
        <v>180</v>
      </c>
    </row>
    <row r="128" spans="1:2" x14ac:dyDescent="0.3">
      <c r="A128" t="str">
        <f>Crowdfunding!G128</f>
        <v>failed</v>
      </c>
      <c r="B128">
        <f>Crowdfunding!I128</f>
        <v>774</v>
      </c>
    </row>
    <row r="129" spans="1:2" x14ac:dyDescent="0.3">
      <c r="A129" t="str">
        <f>Crowdfunding!G129</f>
        <v>failed</v>
      </c>
      <c r="B129">
        <f>Crowdfunding!I129</f>
        <v>672</v>
      </c>
    </row>
    <row r="130" spans="1:2" hidden="1" x14ac:dyDescent="0.3">
      <c r="A130" t="str">
        <f>Crowdfunding!G130</f>
        <v>canceled</v>
      </c>
      <c r="B130">
        <f>Crowdfunding!I130</f>
        <v>532</v>
      </c>
    </row>
    <row r="131" spans="1:2" hidden="1" x14ac:dyDescent="0.3">
      <c r="A131" t="str">
        <f>Crowdfunding!G131</f>
        <v>canceled</v>
      </c>
      <c r="B131">
        <f>Crowdfunding!I131</f>
        <v>55</v>
      </c>
    </row>
    <row r="132" spans="1:2" hidden="1" x14ac:dyDescent="0.3">
      <c r="A132" t="str">
        <f>Crowdfunding!G132</f>
        <v>successful</v>
      </c>
      <c r="B132">
        <f>Crowdfunding!I132</f>
        <v>533</v>
      </c>
    </row>
    <row r="133" spans="1:2" hidden="1" x14ac:dyDescent="0.3">
      <c r="A133" t="str">
        <f>Crowdfunding!G133</f>
        <v>successful</v>
      </c>
      <c r="B133">
        <f>Crowdfunding!I133</f>
        <v>2443</v>
      </c>
    </row>
    <row r="134" spans="1:2" hidden="1" x14ac:dyDescent="0.3">
      <c r="A134" t="str">
        <f>Crowdfunding!G134</f>
        <v>successful</v>
      </c>
      <c r="B134">
        <f>Crowdfunding!I134</f>
        <v>89</v>
      </c>
    </row>
    <row r="135" spans="1:2" hidden="1" x14ac:dyDescent="0.3">
      <c r="A135" t="str">
        <f>Crowdfunding!G135</f>
        <v>successful</v>
      </c>
      <c r="B135">
        <f>Crowdfunding!I135</f>
        <v>159</v>
      </c>
    </row>
    <row r="136" spans="1:2" x14ac:dyDescent="0.3">
      <c r="A136" t="str">
        <f>Crowdfunding!G136</f>
        <v>failed</v>
      </c>
      <c r="B136">
        <f>Crowdfunding!I136</f>
        <v>940</v>
      </c>
    </row>
    <row r="137" spans="1:2" x14ac:dyDescent="0.3">
      <c r="A137" t="str">
        <f>Crowdfunding!G137</f>
        <v>failed</v>
      </c>
      <c r="B137">
        <f>Crowdfunding!I137</f>
        <v>117</v>
      </c>
    </row>
    <row r="138" spans="1:2" hidden="1" x14ac:dyDescent="0.3">
      <c r="A138" t="str">
        <f>Crowdfunding!G138</f>
        <v>canceled</v>
      </c>
      <c r="B138">
        <f>Crowdfunding!I138</f>
        <v>58</v>
      </c>
    </row>
    <row r="139" spans="1:2" hidden="1" x14ac:dyDescent="0.3">
      <c r="A139" t="str">
        <f>Crowdfunding!G139</f>
        <v>successful</v>
      </c>
      <c r="B139">
        <f>Crowdfunding!I139</f>
        <v>50</v>
      </c>
    </row>
    <row r="140" spans="1:2" x14ac:dyDescent="0.3">
      <c r="A140" t="str">
        <f>Crowdfunding!G140</f>
        <v>failed</v>
      </c>
      <c r="B140">
        <f>Crowdfunding!I140</f>
        <v>115</v>
      </c>
    </row>
    <row r="141" spans="1:2" x14ac:dyDescent="0.3">
      <c r="A141" t="str">
        <f>Crowdfunding!G141</f>
        <v>failed</v>
      </c>
      <c r="B141">
        <f>Crowdfunding!I141</f>
        <v>326</v>
      </c>
    </row>
    <row r="142" spans="1:2" hidden="1" x14ac:dyDescent="0.3">
      <c r="A142" t="str">
        <f>Crowdfunding!G142</f>
        <v>successful</v>
      </c>
      <c r="B142">
        <f>Crowdfunding!I142</f>
        <v>186</v>
      </c>
    </row>
    <row r="143" spans="1:2" hidden="1" x14ac:dyDescent="0.3">
      <c r="A143" t="str">
        <f>Crowdfunding!G143</f>
        <v>successful</v>
      </c>
      <c r="B143">
        <f>Crowdfunding!I143</f>
        <v>1071</v>
      </c>
    </row>
    <row r="144" spans="1:2" hidden="1" x14ac:dyDescent="0.3">
      <c r="A144" t="str">
        <f>Crowdfunding!G144</f>
        <v>successful</v>
      </c>
      <c r="B144">
        <f>Crowdfunding!I144</f>
        <v>117</v>
      </c>
    </row>
    <row r="145" spans="1:2" hidden="1" x14ac:dyDescent="0.3">
      <c r="A145" t="str">
        <f>Crowdfunding!G145</f>
        <v>successful</v>
      </c>
      <c r="B145">
        <f>Crowdfunding!I145</f>
        <v>70</v>
      </c>
    </row>
    <row r="146" spans="1:2" hidden="1" x14ac:dyDescent="0.3">
      <c r="A146" t="str">
        <f>Crowdfunding!G146</f>
        <v>successful</v>
      </c>
      <c r="B146">
        <f>Crowdfunding!I146</f>
        <v>135</v>
      </c>
    </row>
    <row r="147" spans="1:2" hidden="1" x14ac:dyDescent="0.3">
      <c r="A147" t="str">
        <f>Crowdfunding!G147</f>
        <v>successful</v>
      </c>
      <c r="B147">
        <f>Crowdfunding!I147</f>
        <v>768</v>
      </c>
    </row>
    <row r="148" spans="1:2" hidden="1" x14ac:dyDescent="0.3">
      <c r="A148" t="str">
        <f>Crowdfunding!G148</f>
        <v>canceled</v>
      </c>
      <c r="B148">
        <f>Crowdfunding!I148</f>
        <v>51</v>
      </c>
    </row>
    <row r="149" spans="1:2" hidden="1" x14ac:dyDescent="0.3">
      <c r="A149" t="str">
        <f>Crowdfunding!G149</f>
        <v>successful</v>
      </c>
      <c r="B149">
        <f>Crowdfunding!I149</f>
        <v>199</v>
      </c>
    </row>
    <row r="150" spans="1:2" hidden="1" x14ac:dyDescent="0.3">
      <c r="A150" t="str">
        <f>Crowdfunding!G150</f>
        <v>successful</v>
      </c>
      <c r="B150">
        <f>Crowdfunding!I150</f>
        <v>107</v>
      </c>
    </row>
    <row r="151" spans="1:2" hidden="1" x14ac:dyDescent="0.3">
      <c r="A151" t="str">
        <f>Crowdfunding!G151</f>
        <v>successful</v>
      </c>
      <c r="B151">
        <f>Crowdfunding!I151</f>
        <v>195</v>
      </c>
    </row>
    <row r="152" spans="1:2" x14ac:dyDescent="0.3">
      <c r="A152" t="str">
        <f>Crowdfunding!G152</f>
        <v>failed</v>
      </c>
      <c r="B152">
        <f>Crowdfunding!I152</f>
        <v>1</v>
      </c>
    </row>
    <row r="153" spans="1:2" x14ac:dyDescent="0.3">
      <c r="A153" t="str">
        <f>Crowdfunding!G153</f>
        <v>failed</v>
      </c>
      <c r="B153">
        <f>Crowdfunding!I153</f>
        <v>1467</v>
      </c>
    </row>
    <row r="154" spans="1:2" hidden="1" x14ac:dyDescent="0.3">
      <c r="A154" t="str">
        <f>Crowdfunding!G154</f>
        <v>successful</v>
      </c>
      <c r="B154">
        <f>Crowdfunding!I154</f>
        <v>3376</v>
      </c>
    </row>
    <row r="155" spans="1:2" x14ac:dyDescent="0.3">
      <c r="A155" t="str">
        <f>Crowdfunding!G155</f>
        <v>failed</v>
      </c>
      <c r="B155">
        <f>Crowdfunding!I155</f>
        <v>5681</v>
      </c>
    </row>
    <row r="156" spans="1:2" x14ac:dyDescent="0.3">
      <c r="A156" t="str">
        <f>Crowdfunding!G156</f>
        <v>failed</v>
      </c>
      <c r="B156">
        <f>Crowdfunding!I156</f>
        <v>1059</v>
      </c>
    </row>
    <row r="157" spans="1:2" x14ac:dyDescent="0.3">
      <c r="A157" t="str">
        <f>Crowdfunding!G157</f>
        <v>failed</v>
      </c>
      <c r="B157">
        <f>Crowdfunding!I157</f>
        <v>1194</v>
      </c>
    </row>
    <row r="158" spans="1:2" hidden="1" x14ac:dyDescent="0.3">
      <c r="A158" t="str">
        <f>Crowdfunding!G158</f>
        <v>canceled</v>
      </c>
      <c r="B158">
        <f>Crowdfunding!I158</f>
        <v>379</v>
      </c>
    </row>
    <row r="159" spans="1:2" x14ac:dyDescent="0.3">
      <c r="A159" t="str">
        <f>Crowdfunding!G159</f>
        <v>failed</v>
      </c>
      <c r="B159">
        <f>Crowdfunding!I159</f>
        <v>30</v>
      </c>
    </row>
    <row r="160" spans="1:2" hidden="1" x14ac:dyDescent="0.3">
      <c r="A160" t="str">
        <f>Crowdfunding!G160</f>
        <v>successful</v>
      </c>
      <c r="B160">
        <f>Crowdfunding!I160</f>
        <v>41</v>
      </c>
    </row>
    <row r="161" spans="1:2" hidden="1" x14ac:dyDescent="0.3">
      <c r="A161" t="str">
        <f>Crowdfunding!G161</f>
        <v>successful</v>
      </c>
      <c r="B161">
        <f>Crowdfunding!I161</f>
        <v>1821</v>
      </c>
    </row>
    <row r="162" spans="1:2" hidden="1" x14ac:dyDescent="0.3">
      <c r="A162" t="str">
        <f>Crowdfunding!G162</f>
        <v>successful</v>
      </c>
      <c r="B162">
        <f>Crowdfunding!I162</f>
        <v>164</v>
      </c>
    </row>
    <row r="163" spans="1:2" x14ac:dyDescent="0.3">
      <c r="A163" t="str">
        <f>Crowdfunding!G163</f>
        <v>failed</v>
      </c>
      <c r="B163">
        <f>Crowdfunding!I163</f>
        <v>75</v>
      </c>
    </row>
    <row r="164" spans="1:2" hidden="1" x14ac:dyDescent="0.3">
      <c r="A164" t="str">
        <f>Crowdfunding!G164</f>
        <v>successful</v>
      </c>
      <c r="B164">
        <f>Crowdfunding!I164</f>
        <v>157</v>
      </c>
    </row>
    <row r="165" spans="1:2" hidden="1" x14ac:dyDescent="0.3">
      <c r="A165" t="str">
        <f>Crowdfunding!G165</f>
        <v>successful</v>
      </c>
      <c r="B165">
        <f>Crowdfunding!I165</f>
        <v>246</v>
      </c>
    </row>
    <row r="166" spans="1:2" hidden="1" x14ac:dyDescent="0.3">
      <c r="A166" t="str">
        <f>Crowdfunding!G166</f>
        <v>successful</v>
      </c>
      <c r="B166">
        <f>Crowdfunding!I166</f>
        <v>1396</v>
      </c>
    </row>
    <row r="167" spans="1:2" hidden="1" x14ac:dyDescent="0.3">
      <c r="A167" t="str">
        <f>Crowdfunding!G167</f>
        <v>successful</v>
      </c>
      <c r="B167">
        <f>Crowdfunding!I167</f>
        <v>2506</v>
      </c>
    </row>
    <row r="168" spans="1:2" hidden="1" x14ac:dyDescent="0.3">
      <c r="A168" t="str">
        <f>Crowdfunding!G168</f>
        <v>successful</v>
      </c>
      <c r="B168">
        <f>Crowdfunding!I168</f>
        <v>244</v>
      </c>
    </row>
    <row r="169" spans="1:2" hidden="1" x14ac:dyDescent="0.3">
      <c r="A169" t="str">
        <f>Crowdfunding!G169</f>
        <v>successful</v>
      </c>
      <c r="B169">
        <f>Crowdfunding!I169</f>
        <v>146</v>
      </c>
    </row>
    <row r="170" spans="1:2" x14ac:dyDescent="0.3">
      <c r="A170" t="str">
        <f>Crowdfunding!G170</f>
        <v>failed</v>
      </c>
      <c r="B170">
        <f>Crowdfunding!I170</f>
        <v>955</v>
      </c>
    </row>
    <row r="171" spans="1:2" hidden="1" x14ac:dyDescent="0.3">
      <c r="A171" t="str">
        <f>Crowdfunding!G171</f>
        <v>successful</v>
      </c>
      <c r="B171">
        <f>Crowdfunding!I171</f>
        <v>1267</v>
      </c>
    </row>
    <row r="172" spans="1:2" x14ac:dyDescent="0.3">
      <c r="A172" t="str">
        <f>Crowdfunding!G172</f>
        <v>failed</v>
      </c>
      <c r="B172">
        <f>Crowdfunding!I172</f>
        <v>67</v>
      </c>
    </row>
    <row r="173" spans="1:2" x14ac:dyDescent="0.3">
      <c r="A173" t="str">
        <f>Crowdfunding!G173</f>
        <v>failed</v>
      </c>
      <c r="B173">
        <f>Crowdfunding!I173</f>
        <v>5</v>
      </c>
    </row>
    <row r="174" spans="1:2" x14ac:dyDescent="0.3">
      <c r="A174" t="str">
        <f>Crowdfunding!G174</f>
        <v>failed</v>
      </c>
      <c r="B174">
        <f>Crowdfunding!I174</f>
        <v>26</v>
      </c>
    </row>
    <row r="175" spans="1:2" hidden="1" x14ac:dyDescent="0.3">
      <c r="A175" t="str">
        <f>Crowdfunding!G175</f>
        <v>successful</v>
      </c>
      <c r="B175">
        <f>Crowdfunding!I175</f>
        <v>1561</v>
      </c>
    </row>
    <row r="176" spans="1:2" hidden="1" x14ac:dyDescent="0.3">
      <c r="A176" t="str">
        <f>Crowdfunding!G176</f>
        <v>successful</v>
      </c>
      <c r="B176">
        <f>Crowdfunding!I176</f>
        <v>48</v>
      </c>
    </row>
    <row r="177" spans="1:2" x14ac:dyDescent="0.3">
      <c r="A177" t="str">
        <f>Crowdfunding!G177</f>
        <v>failed</v>
      </c>
      <c r="B177">
        <f>Crowdfunding!I177</f>
        <v>1130</v>
      </c>
    </row>
    <row r="178" spans="1:2" x14ac:dyDescent="0.3">
      <c r="A178" t="str">
        <f>Crowdfunding!G178</f>
        <v>failed</v>
      </c>
      <c r="B178">
        <f>Crowdfunding!I178</f>
        <v>782</v>
      </c>
    </row>
    <row r="179" spans="1:2" hidden="1" x14ac:dyDescent="0.3">
      <c r="A179" t="str">
        <f>Crowdfunding!G179</f>
        <v>successful</v>
      </c>
      <c r="B179">
        <f>Crowdfunding!I179</f>
        <v>2739</v>
      </c>
    </row>
    <row r="180" spans="1:2" x14ac:dyDescent="0.3">
      <c r="A180" t="str">
        <f>Crowdfunding!G180</f>
        <v>failed</v>
      </c>
      <c r="B180">
        <f>Crowdfunding!I180</f>
        <v>210</v>
      </c>
    </row>
    <row r="181" spans="1:2" hidden="1" x14ac:dyDescent="0.3">
      <c r="A181" t="str">
        <f>Crowdfunding!G181</f>
        <v>successful</v>
      </c>
      <c r="B181">
        <f>Crowdfunding!I181</f>
        <v>3537</v>
      </c>
    </row>
    <row r="182" spans="1:2" hidden="1" x14ac:dyDescent="0.3">
      <c r="A182" t="str">
        <f>Crowdfunding!G182</f>
        <v>successful</v>
      </c>
      <c r="B182">
        <f>Crowdfunding!I182</f>
        <v>2107</v>
      </c>
    </row>
    <row r="183" spans="1:2" x14ac:dyDescent="0.3">
      <c r="A183" t="str">
        <f>Crowdfunding!G183</f>
        <v>failed</v>
      </c>
      <c r="B183">
        <f>Crowdfunding!I183</f>
        <v>136</v>
      </c>
    </row>
    <row r="184" spans="1:2" hidden="1" x14ac:dyDescent="0.3">
      <c r="A184" t="str">
        <f>Crowdfunding!G184</f>
        <v>successful</v>
      </c>
      <c r="B184">
        <f>Crowdfunding!I184</f>
        <v>3318</v>
      </c>
    </row>
    <row r="185" spans="1:2" x14ac:dyDescent="0.3">
      <c r="A185" t="str">
        <f>Crowdfunding!G185</f>
        <v>failed</v>
      </c>
      <c r="B185">
        <f>Crowdfunding!I185</f>
        <v>86</v>
      </c>
    </row>
    <row r="186" spans="1:2" hidden="1" x14ac:dyDescent="0.3">
      <c r="A186" t="str">
        <f>Crowdfunding!G186</f>
        <v>successful</v>
      </c>
      <c r="B186">
        <f>Crowdfunding!I186</f>
        <v>340</v>
      </c>
    </row>
    <row r="187" spans="1:2" x14ac:dyDescent="0.3">
      <c r="A187" t="str">
        <f>Crowdfunding!G187</f>
        <v>failed</v>
      </c>
      <c r="B187">
        <f>Crowdfunding!I187</f>
        <v>19</v>
      </c>
    </row>
    <row r="188" spans="1:2" x14ac:dyDescent="0.3">
      <c r="A188" t="str">
        <f>Crowdfunding!G188</f>
        <v>failed</v>
      </c>
      <c r="B188">
        <f>Crowdfunding!I188</f>
        <v>886</v>
      </c>
    </row>
    <row r="189" spans="1:2" hidden="1" x14ac:dyDescent="0.3">
      <c r="A189" t="str">
        <f>Crowdfunding!G189</f>
        <v>successful</v>
      </c>
      <c r="B189">
        <f>Crowdfunding!I189</f>
        <v>1442</v>
      </c>
    </row>
    <row r="190" spans="1:2" x14ac:dyDescent="0.3">
      <c r="A190" t="str">
        <f>Crowdfunding!G190</f>
        <v>failed</v>
      </c>
      <c r="B190">
        <f>Crowdfunding!I190</f>
        <v>35</v>
      </c>
    </row>
    <row r="191" spans="1:2" hidden="1" x14ac:dyDescent="0.3">
      <c r="A191" t="str">
        <f>Crowdfunding!G191</f>
        <v>canceled</v>
      </c>
      <c r="B191">
        <f>Crowdfunding!I191</f>
        <v>441</v>
      </c>
    </row>
    <row r="192" spans="1:2" x14ac:dyDescent="0.3">
      <c r="A192" t="str">
        <f>Crowdfunding!G192</f>
        <v>failed</v>
      </c>
      <c r="B192">
        <f>Crowdfunding!I192</f>
        <v>24</v>
      </c>
    </row>
    <row r="193" spans="1:2" x14ac:dyDescent="0.3">
      <c r="A193" t="str">
        <f>Crowdfunding!G193</f>
        <v>failed</v>
      </c>
      <c r="B193">
        <f>Crowdfunding!I193</f>
        <v>86</v>
      </c>
    </row>
    <row r="194" spans="1:2" x14ac:dyDescent="0.3">
      <c r="A194" t="str">
        <f>Crowdfunding!G194</f>
        <v>failed</v>
      </c>
      <c r="B194">
        <f>Crowdfunding!I194</f>
        <v>243</v>
      </c>
    </row>
    <row r="195" spans="1:2" x14ac:dyDescent="0.3">
      <c r="A195" t="str">
        <f>Crowdfunding!G195</f>
        <v>failed</v>
      </c>
      <c r="B195">
        <f>Crowdfunding!I195</f>
        <v>65</v>
      </c>
    </row>
    <row r="196" spans="1:2" hidden="1" x14ac:dyDescent="0.3">
      <c r="A196" t="str">
        <f>Crowdfunding!G196</f>
        <v>successful</v>
      </c>
      <c r="B196">
        <f>Crowdfunding!I196</f>
        <v>126</v>
      </c>
    </row>
    <row r="197" spans="1:2" hidden="1" x14ac:dyDescent="0.3">
      <c r="A197" t="str">
        <f>Crowdfunding!G197</f>
        <v>successful</v>
      </c>
      <c r="B197">
        <f>Crowdfunding!I197</f>
        <v>524</v>
      </c>
    </row>
    <row r="198" spans="1:2" x14ac:dyDescent="0.3">
      <c r="A198" t="str">
        <f>Crowdfunding!G198</f>
        <v>failed</v>
      </c>
      <c r="B198">
        <f>Crowdfunding!I198</f>
        <v>100</v>
      </c>
    </row>
    <row r="199" spans="1:2" hidden="1" x14ac:dyDescent="0.3">
      <c r="A199" t="str">
        <f>Crowdfunding!G199</f>
        <v>successful</v>
      </c>
      <c r="B199">
        <f>Crowdfunding!I199</f>
        <v>1989</v>
      </c>
    </row>
    <row r="200" spans="1:2" x14ac:dyDescent="0.3">
      <c r="A200" t="str">
        <f>Crowdfunding!G200</f>
        <v>failed</v>
      </c>
      <c r="B200">
        <f>Crowdfunding!I200</f>
        <v>168</v>
      </c>
    </row>
    <row r="201" spans="1:2" x14ac:dyDescent="0.3">
      <c r="A201" t="str">
        <f>Crowdfunding!G201</f>
        <v>failed</v>
      </c>
      <c r="B201">
        <f>Crowdfunding!I201</f>
        <v>13</v>
      </c>
    </row>
    <row r="202" spans="1:2" x14ac:dyDescent="0.3">
      <c r="A202" t="str">
        <f>Crowdfunding!G202</f>
        <v>failed</v>
      </c>
      <c r="B202">
        <f>Crowdfunding!I202</f>
        <v>1</v>
      </c>
    </row>
    <row r="203" spans="1:2" hidden="1" x14ac:dyDescent="0.3">
      <c r="A203" t="str">
        <f>Crowdfunding!G203</f>
        <v>successful</v>
      </c>
      <c r="B203">
        <f>Crowdfunding!I203</f>
        <v>157</v>
      </c>
    </row>
    <row r="204" spans="1:2" hidden="1" x14ac:dyDescent="0.3">
      <c r="A204" t="str">
        <f>Crowdfunding!G204</f>
        <v>canceled</v>
      </c>
      <c r="B204">
        <f>Crowdfunding!I204</f>
        <v>82</v>
      </c>
    </row>
    <row r="205" spans="1:2" hidden="1" x14ac:dyDescent="0.3">
      <c r="A205" t="str">
        <f>Crowdfunding!G205</f>
        <v>successful</v>
      </c>
      <c r="B205">
        <f>Crowdfunding!I205</f>
        <v>4498</v>
      </c>
    </row>
    <row r="206" spans="1:2" x14ac:dyDescent="0.3">
      <c r="A206" t="str">
        <f>Crowdfunding!G206</f>
        <v>failed</v>
      </c>
      <c r="B206">
        <f>Crowdfunding!I206</f>
        <v>40</v>
      </c>
    </row>
    <row r="207" spans="1:2" hidden="1" x14ac:dyDescent="0.3">
      <c r="A207" t="str">
        <f>Crowdfunding!G207</f>
        <v>successful</v>
      </c>
      <c r="B207">
        <f>Crowdfunding!I207</f>
        <v>80</v>
      </c>
    </row>
    <row r="208" spans="1:2" hidden="1" x14ac:dyDescent="0.3">
      <c r="A208" t="str">
        <f>Crowdfunding!G208</f>
        <v>canceled</v>
      </c>
      <c r="B208">
        <f>Crowdfunding!I208</f>
        <v>57</v>
      </c>
    </row>
    <row r="209" spans="1:2" hidden="1" x14ac:dyDescent="0.3">
      <c r="A209" t="str">
        <f>Crowdfunding!G209</f>
        <v>successful</v>
      </c>
      <c r="B209">
        <f>Crowdfunding!I209</f>
        <v>43</v>
      </c>
    </row>
    <row r="210" spans="1:2" hidden="1" x14ac:dyDescent="0.3">
      <c r="A210" t="str">
        <f>Crowdfunding!G210</f>
        <v>successful</v>
      </c>
      <c r="B210">
        <f>Crowdfunding!I210</f>
        <v>2053</v>
      </c>
    </row>
    <row r="211" spans="1:2" hidden="1" x14ac:dyDescent="0.3">
      <c r="A211" t="str">
        <f>Crowdfunding!G211</f>
        <v>live</v>
      </c>
      <c r="B211">
        <f>Crowdfunding!I211</f>
        <v>808</v>
      </c>
    </row>
    <row r="212" spans="1:2" x14ac:dyDescent="0.3">
      <c r="A212" t="str">
        <f>Crowdfunding!G212</f>
        <v>failed</v>
      </c>
      <c r="B212">
        <f>Crowdfunding!I212</f>
        <v>226</v>
      </c>
    </row>
    <row r="213" spans="1:2" x14ac:dyDescent="0.3">
      <c r="A213" t="str">
        <f>Crowdfunding!G213</f>
        <v>failed</v>
      </c>
      <c r="B213">
        <f>Crowdfunding!I213</f>
        <v>1625</v>
      </c>
    </row>
    <row r="214" spans="1:2" hidden="1" x14ac:dyDescent="0.3">
      <c r="A214" t="str">
        <f>Crowdfunding!G214</f>
        <v>successful</v>
      </c>
      <c r="B214">
        <f>Crowdfunding!I214</f>
        <v>168</v>
      </c>
    </row>
    <row r="215" spans="1:2" hidden="1" x14ac:dyDescent="0.3">
      <c r="A215" t="str">
        <f>Crowdfunding!G215</f>
        <v>successful</v>
      </c>
      <c r="B215">
        <f>Crowdfunding!I215</f>
        <v>4289</v>
      </c>
    </row>
    <row r="216" spans="1:2" hidden="1" x14ac:dyDescent="0.3">
      <c r="A216" t="str">
        <f>Crowdfunding!G216</f>
        <v>successful</v>
      </c>
      <c r="B216">
        <f>Crowdfunding!I216</f>
        <v>165</v>
      </c>
    </row>
    <row r="217" spans="1:2" x14ac:dyDescent="0.3">
      <c r="A217" t="str">
        <f>Crowdfunding!G217</f>
        <v>failed</v>
      </c>
      <c r="B217">
        <f>Crowdfunding!I217</f>
        <v>143</v>
      </c>
    </row>
    <row r="218" spans="1:2" hidden="1" x14ac:dyDescent="0.3">
      <c r="A218" t="str">
        <f>Crowdfunding!G218</f>
        <v>successful</v>
      </c>
      <c r="B218">
        <f>Crowdfunding!I218</f>
        <v>1815</v>
      </c>
    </row>
    <row r="219" spans="1:2" x14ac:dyDescent="0.3">
      <c r="A219" t="str">
        <f>Crowdfunding!G219</f>
        <v>failed</v>
      </c>
      <c r="B219">
        <f>Crowdfunding!I219</f>
        <v>934</v>
      </c>
    </row>
    <row r="220" spans="1:2" hidden="1" x14ac:dyDescent="0.3">
      <c r="A220" t="str">
        <f>Crowdfunding!G220</f>
        <v>successful</v>
      </c>
      <c r="B220">
        <f>Crowdfunding!I220</f>
        <v>397</v>
      </c>
    </row>
    <row r="221" spans="1:2" hidden="1" x14ac:dyDescent="0.3">
      <c r="A221" t="str">
        <f>Crowdfunding!G221</f>
        <v>successful</v>
      </c>
      <c r="B221">
        <f>Crowdfunding!I221</f>
        <v>1539</v>
      </c>
    </row>
    <row r="222" spans="1:2" x14ac:dyDescent="0.3">
      <c r="A222" t="str">
        <f>Crowdfunding!G222</f>
        <v>failed</v>
      </c>
      <c r="B222">
        <f>Crowdfunding!I222</f>
        <v>17</v>
      </c>
    </row>
    <row r="223" spans="1:2" x14ac:dyDescent="0.3">
      <c r="A223" t="str">
        <f>Crowdfunding!G223</f>
        <v>failed</v>
      </c>
      <c r="B223">
        <f>Crowdfunding!I223</f>
        <v>2179</v>
      </c>
    </row>
    <row r="224" spans="1:2" hidden="1" x14ac:dyDescent="0.3">
      <c r="A224" t="str">
        <f>Crowdfunding!G224</f>
        <v>successful</v>
      </c>
      <c r="B224">
        <f>Crowdfunding!I224</f>
        <v>138</v>
      </c>
    </row>
    <row r="225" spans="1:2" x14ac:dyDescent="0.3">
      <c r="A225" t="str">
        <f>Crowdfunding!G225</f>
        <v>failed</v>
      </c>
      <c r="B225">
        <f>Crowdfunding!I225</f>
        <v>931</v>
      </c>
    </row>
    <row r="226" spans="1:2" hidden="1" x14ac:dyDescent="0.3">
      <c r="A226" t="str">
        <f>Crowdfunding!G226</f>
        <v>successful</v>
      </c>
      <c r="B226">
        <f>Crowdfunding!I226</f>
        <v>3594</v>
      </c>
    </row>
    <row r="227" spans="1:2" hidden="1" x14ac:dyDescent="0.3">
      <c r="A227" t="str">
        <f>Crowdfunding!G227</f>
        <v>successful</v>
      </c>
      <c r="B227">
        <f>Crowdfunding!I227</f>
        <v>5880</v>
      </c>
    </row>
    <row r="228" spans="1:2" hidden="1" x14ac:dyDescent="0.3">
      <c r="A228" t="str">
        <f>Crowdfunding!G228</f>
        <v>successful</v>
      </c>
      <c r="B228">
        <f>Crowdfunding!I228</f>
        <v>112</v>
      </c>
    </row>
    <row r="229" spans="1:2" hidden="1" x14ac:dyDescent="0.3">
      <c r="A229" t="str">
        <f>Crowdfunding!G229</f>
        <v>successful</v>
      </c>
      <c r="B229">
        <f>Crowdfunding!I229</f>
        <v>943</v>
      </c>
    </row>
    <row r="230" spans="1:2" hidden="1" x14ac:dyDescent="0.3">
      <c r="A230" t="str">
        <f>Crowdfunding!G230</f>
        <v>successful</v>
      </c>
      <c r="B230">
        <f>Crowdfunding!I230</f>
        <v>2468</v>
      </c>
    </row>
    <row r="231" spans="1:2" hidden="1" x14ac:dyDescent="0.3">
      <c r="A231" t="str">
        <f>Crowdfunding!G231</f>
        <v>successful</v>
      </c>
      <c r="B231">
        <f>Crowdfunding!I231</f>
        <v>2551</v>
      </c>
    </row>
    <row r="232" spans="1:2" hidden="1" x14ac:dyDescent="0.3">
      <c r="A232" t="str">
        <f>Crowdfunding!G232</f>
        <v>successful</v>
      </c>
      <c r="B232">
        <f>Crowdfunding!I232</f>
        <v>101</v>
      </c>
    </row>
    <row r="233" spans="1:2" hidden="1" x14ac:dyDescent="0.3">
      <c r="A233" t="str">
        <f>Crowdfunding!G233</f>
        <v>canceled</v>
      </c>
      <c r="B233">
        <f>Crowdfunding!I233</f>
        <v>67</v>
      </c>
    </row>
    <row r="234" spans="1:2" hidden="1" x14ac:dyDescent="0.3">
      <c r="A234" t="str">
        <f>Crowdfunding!G234</f>
        <v>successful</v>
      </c>
      <c r="B234">
        <f>Crowdfunding!I234</f>
        <v>92</v>
      </c>
    </row>
    <row r="235" spans="1:2" hidden="1" x14ac:dyDescent="0.3">
      <c r="A235" t="str">
        <f>Crowdfunding!G235</f>
        <v>successful</v>
      </c>
      <c r="B235">
        <f>Crowdfunding!I235</f>
        <v>62</v>
      </c>
    </row>
    <row r="236" spans="1:2" hidden="1" x14ac:dyDescent="0.3">
      <c r="A236" t="str">
        <f>Crowdfunding!G236</f>
        <v>successful</v>
      </c>
      <c r="B236">
        <f>Crowdfunding!I236</f>
        <v>149</v>
      </c>
    </row>
    <row r="237" spans="1:2" x14ac:dyDescent="0.3">
      <c r="A237" t="str">
        <f>Crowdfunding!G237</f>
        <v>failed</v>
      </c>
      <c r="B237">
        <f>Crowdfunding!I237</f>
        <v>92</v>
      </c>
    </row>
    <row r="238" spans="1:2" x14ac:dyDescent="0.3">
      <c r="A238" t="str">
        <f>Crowdfunding!G238</f>
        <v>failed</v>
      </c>
      <c r="B238">
        <f>Crowdfunding!I238</f>
        <v>57</v>
      </c>
    </row>
    <row r="239" spans="1:2" hidden="1" x14ac:dyDescent="0.3">
      <c r="A239" t="str">
        <f>Crowdfunding!G239</f>
        <v>successful</v>
      </c>
      <c r="B239">
        <f>Crowdfunding!I239</f>
        <v>329</v>
      </c>
    </row>
    <row r="240" spans="1:2" hidden="1" x14ac:dyDescent="0.3">
      <c r="A240" t="str">
        <f>Crowdfunding!G240</f>
        <v>successful</v>
      </c>
      <c r="B240">
        <f>Crowdfunding!I240</f>
        <v>97</v>
      </c>
    </row>
    <row r="241" spans="1:2" x14ac:dyDescent="0.3">
      <c r="A241" t="str">
        <f>Crowdfunding!G241</f>
        <v>failed</v>
      </c>
      <c r="B241">
        <f>Crowdfunding!I241</f>
        <v>41</v>
      </c>
    </row>
    <row r="242" spans="1:2" hidden="1" x14ac:dyDescent="0.3">
      <c r="A242" t="str">
        <f>Crowdfunding!G242</f>
        <v>successful</v>
      </c>
      <c r="B242">
        <f>Crowdfunding!I242</f>
        <v>1784</v>
      </c>
    </row>
    <row r="243" spans="1:2" hidden="1" x14ac:dyDescent="0.3">
      <c r="A243" t="str">
        <f>Crowdfunding!G243</f>
        <v>successful</v>
      </c>
      <c r="B243">
        <f>Crowdfunding!I243</f>
        <v>1684</v>
      </c>
    </row>
    <row r="244" spans="1:2" hidden="1" x14ac:dyDescent="0.3">
      <c r="A244" t="str">
        <f>Crowdfunding!G244</f>
        <v>successful</v>
      </c>
      <c r="B244">
        <f>Crowdfunding!I244</f>
        <v>250</v>
      </c>
    </row>
    <row r="245" spans="1:2" hidden="1" x14ac:dyDescent="0.3">
      <c r="A245" t="str">
        <f>Crowdfunding!G245</f>
        <v>successful</v>
      </c>
      <c r="B245">
        <f>Crowdfunding!I245</f>
        <v>238</v>
      </c>
    </row>
    <row r="246" spans="1:2" hidden="1" x14ac:dyDescent="0.3">
      <c r="A246" t="str">
        <f>Crowdfunding!G246</f>
        <v>successful</v>
      </c>
      <c r="B246">
        <f>Crowdfunding!I246</f>
        <v>53</v>
      </c>
    </row>
    <row r="247" spans="1:2" hidden="1" x14ac:dyDescent="0.3">
      <c r="A247" t="str">
        <f>Crowdfunding!G247</f>
        <v>successful</v>
      </c>
      <c r="B247">
        <f>Crowdfunding!I247</f>
        <v>214</v>
      </c>
    </row>
    <row r="248" spans="1:2" hidden="1" x14ac:dyDescent="0.3">
      <c r="A248" t="str">
        <f>Crowdfunding!G248</f>
        <v>successful</v>
      </c>
      <c r="B248">
        <f>Crowdfunding!I248</f>
        <v>222</v>
      </c>
    </row>
    <row r="249" spans="1:2" hidden="1" x14ac:dyDescent="0.3">
      <c r="A249" t="str">
        <f>Crowdfunding!G249</f>
        <v>successful</v>
      </c>
      <c r="B249">
        <f>Crowdfunding!I249</f>
        <v>1884</v>
      </c>
    </row>
    <row r="250" spans="1:2" hidden="1" x14ac:dyDescent="0.3">
      <c r="A250" t="str">
        <f>Crowdfunding!G250</f>
        <v>successful</v>
      </c>
      <c r="B250">
        <f>Crowdfunding!I250</f>
        <v>218</v>
      </c>
    </row>
    <row r="251" spans="1:2" hidden="1" x14ac:dyDescent="0.3">
      <c r="A251" t="str">
        <f>Crowdfunding!G251</f>
        <v>successful</v>
      </c>
      <c r="B251">
        <f>Crowdfunding!I251</f>
        <v>6465</v>
      </c>
    </row>
    <row r="252" spans="1:2" x14ac:dyDescent="0.3">
      <c r="A252" t="str">
        <f>Crowdfunding!G252</f>
        <v>failed</v>
      </c>
      <c r="B252">
        <f>Crowdfunding!I252</f>
        <v>1</v>
      </c>
    </row>
    <row r="253" spans="1:2" x14ac:dyDescent="0.3">
      <c r="A253" t="str">
        <f>Crowdfunding!G253</f>
        <v>failed</v>
      </c>
      <c r="B253">
        <f>Crowdfunding!I253</f>
        <v>101</v>
      </c>
    </row>
    <row r="254" spans="1:2" hidden="1" x14ac:dyDescent="0.3">
      <c r="A254" t="str">
        <f>Crowdfunding!G254</f>
        <v>successful</v>
      </c>
      <c r="B254">
        <f>Crowdfunding!I254</f>
        <v>59</v>
      </c>
    </row>
    <row r="255" spans="1:2" x14ac:dyDescent="0.3">
      <c r="A255" t="str">
        <f>Crowdfunding!G255</f>
        <v>failed</v>
      </c>
      <c r="B255">
        <f>Crowdfunding!I255</f>
        <v>1335</v>
      </c>
    </row>
    <row r="256" spans="1:2" hidden="1" x14ac:dyDescent="0.3">
      <c r="A256" t="str">
        <f>Crowdfunding!G256</f>
        <v>successful</v>
      </c>
      <c r="B256">
        <f>Crowdfunding!I256</f>
        <v>88</v>
      </c>
    </row>
    <row r="257" spans="1:2" hidden="1" x14ac:dyDescent="0.3">
      <c r="A257" t="str">
        <f>Crowdfunding!G257</f>
        <v>successful</v>
      </c>
      <c r="B257">
        <f>Crowdfunding!I257</f>
        <v>1697</v>
      </c>
    </row>
    <row r="258" spans="1:2" x14ac:dyDescent="0.3">
      <c r="A258" t="str">
        <f>Crowdfunding!G258</f>
        <v>failed</v>
      </c>
      <c r="B258">
        <f>Crowdfunding!I258</f>
        <v>15</v>
      </c>
    </row>
    <row r="259" spans="1:2" hidden="1" x14ac:dyDescent="0.3">
      <c r="A259" t="str">
        <f>Crowdfunding!G259</f>
        <v>successful</v>
      </c>
      <c r="B259">
        <f>Crowdfunding!I259</f>
        <v>92</v>
      </c>
    </row>
    <row r="260" spans="1:2" hidden="1" x14ac:dyDescent="0.3">
      <c r="A260" t="str">
        <f>Crowdfunding!G260</f>
        <v>successful</v>
      </c>
      <c r="B260">
        <f>Crowdfunding!I260</f>
        <v>186</v>
      </c>
    </row>
    <row r="261" spans="1:2" hidden="1" x14ac:dyDescent="0.3">
      <c r="A261" t="str">
        <f>Crowdfunding!G261</f>
        <v>successful</v>
      </c>
      <c r="B261">
        <f>Crowdfunding!I261</f>
        <v>138</v>
      </c>
    </row>
    <row r="262" spans="1:2" hidden="1" x14ac:dyDescent="0.3">
      <c r="A262" t="str">
        <f>Crowdfunding!G262</f>
        <v>successful</v>
      </c>
      <c r="B262">
        <f>Crowdfunding!I262</f>
        <v>261</v>
      </c>
    </row>
    <row r="263" spans="1:2" x14ac:dyDescent="0.3">
      <c r="A263" t="str">
        <f>Crowdfunding!G263</f>
        <v>failed</v>
      </c>
      <c r="B263">
        <f>Crowdfunding!I263</f>
        <v>454</v>
      </c>
    </row>
    <row r="264" spans="1:2" hidden="1" x14ac:dyDescent="0.3">
      <c r="A264" t="str">
        <f>Crowdfunding!G264</f>
        <v>successful</v>
      </c>
      <c r="B264">
        <f>Crowdfunding!I264</f>
        <v>107</v>
      </c>
    </row>
    <row r="265" spans="1:2" hidden="1" x14ac:dyDescent="0.3">
      <c r="A265" t="str">
        <f>Crowdfunding!G265</f>
        <v>successful</v>
      </c>
      <c r="B265">
        <f>Crowdfunding!I265</f>
        <v>199</v>
      </c>
    </row>
    <row r="266" spans="1:2" hidden="1" x14ac:dyDescent="0.3">
      <c r="A266" t="str">
        <f>Crowdfunding!G266</f>
        <v>successful</v>
      </c>
      <c r="B266">
        <f>Crowdfunding!I266</f>
        <v>5512</v>
      </c>
    </row>
    <row r="267" spans="1:2" hidden="1" x14ac:dyDescent="0.3">
      <c r="A267" t="str">
        <f>Crowdfunding!G267</f>
        <v>successful</v>
      </c>
      <c r="B267">
        <f>Crowdfunding!I267</f>
        <v>86</v>
      </c>
    </row>
    <row r="268" spans="1:2" x14ac:dyDescent="0.3">
      <c r="A268" t="str">
        <f>Crowdfunding!G268</f>
        <v>failed</v>
      </c>
      <c r="B268">
        <f>Crowdfunding!I268</f>
        <v>3182</v>
      </c>
    </row>
    <row r="269" spans="1:2" hidden="1" x14ac:dyDescent="0.3">
      <c r="A269" t="str">
        <f>Crowdfunding!G269</f>
        <v>successful</v>
      </c>
      <c r="B269">
        <f>Crowdfunding!I269</f>
        <v>2768</v>
      </c>
    </row>
    <row r="270" spans="1:2" hidden="1" x14ac:dyDescent="0.3">
      <c r="A270" t="str">
        <f>Crowdfunding!G270</f>
        <v>successful</v>
      </c>
      <c r="B270">
        <f>Crowdfunding!I270</f>
        <v>48</v>
      </c>
    </row>
    <row r="271" spans="1:2" hidden="1" x14ac:dyDescent="0.3">
      <c r="A271" t="str">
        <f>Crowdfunding!G271</f>
        <v>successful</v>
      </c>
      <c r="B271">
        <f>Crowdfunding!I271</f>
        <v>87</v>
      </c>
    </row>
    <row r="272" spans="1:2" hidden="1" x14ac:dyDescent="0.3">
      <c r="A272" t="str">
        <f>Crowdfunding!G272</f>
        <v>canceled</v>
      </c>
      <c r="B272">
        <f>Crowdfunding!I272</f>
        <v>1890</v>
      </c>
    </row>
    <row r="273" spans="1:2" hidden="1" x14ac:dyDescent="0.3">
      <c r="A273" t="str">
        <f>Crowdfunding!G273</f>
        <v>live</v>
      </c>
      <c r="B273">
        <f>Crowdfunding!I273</f>
        <v>61</v>
      </c>
    </row>
    <row r="274" spans="1:2" hidden="1" x14ac:dyDescent="0.3">
      <c r="A274" t="str">
        <f>Crowdfunding!G274</f>
        <v>successful</v>
      </c>
      <c r="B274">
        <f>Crowdfunding!I274</f>
        <v>1894</v>
      </c>
    </row>
    <row r="275" spans="1:2" hidden="1" x14ac:dyDescent="0.3">
      <c r="A275" t="str">
        <f>Crowdfunding!G275</f>
        <v>successful</v>
      </c>
      <c r="B275">
        <f>Crowdfunding!I275</f>
        <v>282</v>
      </c>
    </row>
    <row r="276" spans="1:2" x14ac:dyDescent="0.3">
      <c r="A276" t="str">
        <f>Crowdfunding!G276</f>
        <v>failed</v>
      </c>
      <c r="B276">
        <f>Crowdfunding!I276</f>
        <v>15</v>
      </c>
    </row>
    <row r="277" spans="1:2" hidden="1" x14ac:dyDescent="0.3">
      <c r="A277" t="str">
        <f>Crowdfunding!G277</f>
        <v>successful</v>
      </c>
      <c r="B277">
        <f>Crowdfunding!I277</f>
        <v>116</v>
      </c>
    </row>
    <row r="278" spans="1:2" x14ac:dyDescent="0.3">
      <c r="A278" t="str">
        <f>Crowdfunding!G278</f>
        <v>failed</v>
      </c>
      <c r="B278">
        <f>Crowdfunding!I278</f>
        <v>133</v>
      </c>
    </row>
    <row r="279" spans="1:2" hidden="1" x14ac:dyDescent="0.3">
      <c r="A279" t="str">
        <f>Crowdfunding!G279</f>
        <v>successful</v>
      </c>
      <c r="B279">
        <f>Crowdfunding!I279</f>
        <v>83</v>
      </c>
    </row>
    <row r="280" spans="1:2" hidden="1" x14ac:dyDescent="0.3">
      <c r="A280" t="str">
        <f>Crowdfunding!G280</f>
        <v>successful</v>
      </c>
      <c r="B280">
        <f>Crowdfunding!I280</f>
        <v>91</v>
      </c>
    </row>
    <row r="281" spans="1:2" hidden="1" x14ac:dyDescent="0.3">
      <c r="A281" t="str">
        <f>Crowdfunding!G281</f>
        <v>successful</v>
      </c>
      <c r="B281">
        <f>Crowdfunding!I281</f>
        <v>546</v>
      </c>
    </row>
    <row r="282" spans="1:2" hidden="1" x14ac:dyDescent="0.3">
      <c r="A282" t="str">
        <f>Crowdfunding!G282</f>
        <v>successful</v>
      </c>
      <c r="B282">
        <f>Crowdfunding!I282</f>
        <v>393</v>
      </c>
    </row>
    <row r="283" spans="1:2" x14ac:dyDescent="0.3">
      <c r="A283" t="str">
        <f>Crowdfunding!G283</f>
        <v>failed</v>
      </c>
      <c r="B283">
        <f>Crowdfunding!I283</f>
        <v>2062</v>
      </c>
    </row>
    <row r="284" spans="1:2" hidden="1" x14ac:dyDescent="0.3">
      <c r="A284" t="str">
        <f>Crowdfunding!G284</f>
        <v>successful</v>
      </c>
      <c r="B284">
        <f>Crowdfunding!I284</f>
        <v>133</v>
      </c>
    </row>
    <row r="285" spans="1:2" x14ac:dyDescent="0.3">
      <c r="A285" t="str">
        <f>Crowdfunding!G285</f>
        <v>failed</v>
      </c>
      <c r="B285">
        <f>Crowdfunding!I285</f>
        <v>29</v>
      </c>
    </row>
    <row r="286" spans="1:2" x14ac:dyDescent="0.3">
      <c r="A286" t="str">
        <f>Crowdfunding!G286</f>
        <v>failed</v>
      </c>
      <c r="B286">
        <f>Crowdfunding!I286</f>
        <v>132</v>
      </c>
    </row>
    <row r="287" spans="1:2" hidden="1" x14ac:dyDescent="0.3">
      <c r="A287" t="str">
        <f>Crowdfunding!G287</f>
        <v>successful</v>
      </c>
      <c r="B287">
        <f>Crowdfunding!I287</f>
        <v>254</v>
      </c>
    </row>
    <row r="288" spans="1:2" hidden="1" x14ac:dyDescent="0.3">
      <c r="A288" t="str">
        <f>Crowdfunding!G288</f>
        <v>canceled</v>
      </c>
      <c r="B288">
        <f>Crowdfunding!I288</f>
        <v>184</v>
      </c>
    </row>
    <row r="289" spans="1:2" hidden="1" x14ac:dyDescent="0.3">
      <c r="A289" t="str">
        <f>Crowdfunding!G289</f>
        <v>successful</v>
      </c>
      <c r="B289">
        <f>Crowdfunding!I289</f>
        <v>176</v>
      </c>
    </row>
    <row r="290" spans="1:2" x14ac:dyDescent="0.3">
      <c r="A290" t="str">
        <f>Crowdfunding!G290</f>
        <v>failed</v>
      </c>
      <c r="B290">
        <f>Crowdfunding!I290</f>
        <v>137</v>
      </c>
    </row>
    <row r="291" spans="1:2" hidden="1" x14ac:dyDescent="0.3">
      <c r="A291" t="str">
        <f>Crowdfunding!G291</f>
        <v>successful</v>
      </c>
      <c r="B291">
        <f>Crowdfunding!I291</f>
        <v>337</v>
      </c>
    </row>
    <row r="292" spans="1:2" x14ac:dyDescent="0.3">
      <c r="A292" t="str">
        <f>Crowdfunding!G292</f>
        <v>failed</v>
      </c>
      <c r="B292">
        <f>Crowdfunding!I292</f>
        <v>908</v>
      </c>
    </row>
    <row r="293" spans="1:2" hidden="1" x14ac:dyDescent="0.3">
      <c r="A293" t="str">
        <f>Crowdfunding!G293</f>
        <v>successful</v>
      </c>
      <c r="B293">
        <f>Crowdfunding!I293</f>
        <v>107</v>
      </c>
    </row>
    <row r="294" spans="1:2" x14ac:dyDescent="0.3">
      <c r="A294" t="str">
        <f>Crowdfunding!G294</f>
        <v>failed</v>
      </c>
      <c r="B294">
        <f>Crowdfunding!I294</f>
        <v>10</v>
      </c>
    </row>
    <row r="295" spans="1:2" hidden="1" x14ac:dyDescent="0.3">
      <c r="A295" t="str">
        <f>Crowdfunding!G295</f>
        <v>canceled</v>
      </c>
      <c r="B295">
        <f>Crowdfunding!I295</f>
        <v>32</v>
      </c>
    </row>
    <row r="296" spans="1:2" hidden="1" x14ac:dyDescent="0.3">
      <c r="A296" t="str">
        <f>Crowdfunding!G296</f>
        <v>successful</v>
      </c>
      <c r="B296">
        <f>Crowdfunding!I296</f>
        <v>183</v>
      </c>
    </row>
    <row r="297" spans="1:2" x14ac:dyDescent="0.3">
      <c r="A297" t="str">
        <f>Crowdfunding!G297</f>
        <v>failed</v>
      </c>
      <c r="B297">
        <f>Crowdfunding!I297</f>
        <v>1910</v>
      </c>
    </row>
    <row r="298" spans="1:2" x14ac:dyDescent="0.3">
      <c r="A298" t="str">
        <f>Crowdfunding!G298</f>
        <v>failed</v>
      </c>
      <c r="B298">
        <f>Crowdfunding!I298</f>
        <v>38</v>
      </c>
    </row>
    <row r="299" spans="1:2" x14ac:dyDescent="0.3">
      <c r="A299" t="str">
        <f>Crowdfunding!G299</f>
        <v>failed</v>
      </c>
      <c r="B299">
        <f>Crowdfunding!I299</f>
        <v>104</v>
      </c>
    </row>
    <row r="300" spans="1:2" hidden="1" x14ac:dyDescent="0.3">
      <c r="A300" t="str">
        <f>Crowdfunding!G300</f>
        <v>successful</v>
      </c>
      <c r="B300">
        <f>Crowdfunding!I300</f>
        <v>72</v>
      </c>
    </row>
    <row r="301" spans="1:2" x14ac:dyDescent="0.3">
      <c r="A301" t="str">
        <f>Crowdfunding!G301</f>
        <v>failed</v>
      </c>
      <c r="B301">
        <f>Crowdfunding!I301</f>
        <v>49</v>
      </c>
    </row>
    <row r="302" spans="1:2" x14ac:dyDescent="0.3">
      <c r="A302" t="str">
        <f>Crowdfunding!G302</f>
        <v>failed</v>
      </c>
      <c r="B302">
        <f>Crowdfunding!I302</f>
        <v>1</v>
      </c>
    </row>
    <row r="303" spans="1:2" hidden="1" x14ac:dyDescent="0.3">
      <c r="A303" t="str">
        <f>Crowdfunding!G303</f>
        <v>successful</v>
      </c>
      <c r="B303">
        <f>Crowdfunding!I303</f>
        <v>295</v>
      </c>
    </row>
    <row r="304" spans="1:2" x14ac:dyDescent="0.3">
      <c r="A304" t="str">
        <f>Crowdfunding!G304</f>
        <v>failed</v>
      </c>
      <c r="B304">
        <f>Crowdfunding!I304</f>
        <v>245</v>
      </c>
    </row>
    <row r="305" spans="1:2" x14ac:dyDescent="0.3">
      <c r="A305" t="str">
        <f>Crowdfunding!G305</f>
        <v>failed</v>
      </c>
      <c r="B305">
        <f>Crowdfunding!I305</f>
        <v>32</v>
      </c>
    </row>
    <row r="306" spans="1:2" hidden="1" x14ac:dyDescent="0.3">
      <c r="A306" t="str">
        <f>Crowdfunding!G306</f>
        <v>successful</v>
      </c>
      <c r="B306">
        <f>Crowdfunding!I306</f>
        <v>142</v>
      </c>
    </row>
    <row r="307" spans="1:2" hidden="1" x14ac:dyDescent="0.3">
      <c r="A307" t="str">
        <f>Crowdfunding!G307</f>
        <v>successful</v>
      </c>
      <c r="B307">
        <f>Crowdfunding!I307</f>
        <v>85</v>
      </c>
    </row>
    <row r="308" spans="1:2" x14ac:dyDescent="0.3">
      <c r="A308" t="str">
        <f>Crowdfunding!G308</f>
        <v>failed</v>
      </c>
      <c r="B308">
        <f>Crowdfunding!I308</f>
        <v>7</v>
      </c>
    </row>
    <row r="309" spans="1:2" hidden="1" x14ac:dyDescent="0.3">
      <c r="A309" t="str">
        <f>Crowdfunding!G309</f>
        <v>successful</v>
      </c>
      <c r="B309">
        <f>Crowdfunding!I309</f>
        <v>659</v>
      </c>
    </row>
    <row r="310" spans="1:2" x14ac:dyDescent="0.3">
      <c r="A310" t="str">
        <f>Crowdfunding!G310</f>
        <v>failed</v>
      </c>
      <c r="B310">
        <f>Crowdfunding!I310</f>
        <v>803</v>
      </c>
    </row>
    <row r="311" spans="1:2" hidden="1" x14ac:dyDescent="0.3">
      <c r="A311" t="str">
        <f>Crowdfunding!G311</f>
        <v>canceled</v>
      </c>
      <c r="B311">
        <f>Crowdfunding!I311</f>
        <v>75</v>
      </c>
    </row>
    <row r="312" spans="1:2" x14ac:dyDescent="0.3">
      <c r="A312" t="str">
        <f>Crowdfunding!G312</f>
        <v>failed</v>
      </c>
      <c r="B312">
        <f>Crowdfunding!I312</f>
        <v>16</v>
      </c>
    </row>
    <row r="313" spans="1:2" hidden="1" x14ac:dyDescent="0.3">
      <c r="A313" t="str">
        <f>Crowdfunding!G313</f>
        <v>successful</v>
      </c>
      <c r="B313">
        <f>Crowdfunding!I313</f>
        <v>121</v>
      </c>
    </row>
    <row r="314" spans="1:2" hidden="1" x14ac:dyDescent="0.3">
      <c r="A314" t="str">
        <f>Crowdfunding!G314</f>
        <v>successful</v>
      </c>
      <c r="B314">
        <f>Crowdfunding!I314</f>
        <v>3742</v>
      </c>
    </row>
    <row r="315" spans="1:2" hidden="1" x14ac:dyDescent="0.3">
      <c r="A315" t="str">
        <f>Crowdfunding!G315</f>
        <v>successful</v>
      </c>
      <c r="B315">
        <f>Crowdfunding!I315</f>
        <v>223</v>
      </c>
    </row>
    <row r="316" spans="1:2" hidden="1" x14ac:dyDescent="0.3">
      <c r="A316" t="str">
        <f>Crowdfunding!G316</f>
        <v>successful</v>
      </c>
      <c r="B316">
        <f>Crowdfunding!I316</f>
        <v>133</v>
      </c>
    </row>
    <row r="317" spans="1:2" x14ac:dyDescent="0.3">
      <c r="A317" t="str">
        <f>Crowdfunding!G317</f>
        <v>failed</v>
      </c>
      <c r="B317">
        <f>Crowdfunding!I317</f>
        <v>31</v>
      </c>
    </row>
    <row r="318" spans="1:2" x14ac:dyDescent="0.3">
      <c r="A318" t="str">
        <f>Crowdfunding!G318</f>
        <v>failed</v>
      </c>
      <c r="B318">
        <f>Crowdfunding!I318</f>
        <v>108</v>
      </c>
    </row>
    <row r="319" spans="1:2" x14ac:dyDescent="0.3">
      <c r="A319" t="str">
        <f>Crowdfunding!G319</f>
        <v>failed</v>
      </c>
      <c r="B319">
        <f>Crowdfunding!I319</f>
        <v>30</v>
      </c>
    </row>
    <row r="320" spans="1:2" x14ac:dyDescent="0.3">
      <c r="A320" t="str">
        <f>Crowdfunding!G320</f>
        <v>failed</v>
      </c>
      <c r="B320">
        <f>Crowdfunding!I320</f>
        <v>17</v>
      </c>
    </row>
    <row r="321" spans="1:2" hidden="1" x14ac:dyDescent="0.3">
      <c r="A321" t="str">
        <f>Crowdfunding!G321</f>
        <v>canceled</v>
      </c>
      <c r="B321">
        <f>Crowdfunding!I321</f>
        <v>64</v>
      </c>
    </row>
    <row r="322" spans="1:2" x14ac:dyDescent="0.3">
      <c r="A322" t="str">
        <f>Crowdfunding!G322</f>
        <v>failed</v>
      </c>
      <c r="B322">
        <f>Crowdfunding!I322</f>
        <v>80</v>
      </c>
    </row>
    <row r="323" spans="1:2" x14ac:dyDescent="0.3">
      <c r="A323" t="str">
        <f>Crowdfunding!G323</f>
        <v>failed</v>
      </c>
      <c r="B323">
        <f>Crowdfunding!I323</f>
        <v>2468</v>
      </c>
    </row>
    <row r="324" spans="1:2" hidden="1" x14ac:dyDescent="0.3">
      <c r="A324" t="str">
        <f>Crowdfunding!G324</f>
        <v>successful</v>
      </c>
      <c r="B324">
        <f>Crowdfunding!I324</f>
        <v>5168</v>
      </c>
    </row>
    <row r="325" spans="1:2" x14ac:dyDescent="0.3">
      <c r="A325" t="str">
        <f>Crowdfunding!G325</f>
        <v>failed</v>
      </c>
      <c r="B325">
        <f>Crowdfunding!I325</f>
        <v>26</v>
      </c>
    </row>
    <row r="326" spans="1:2" hidden="1" x14ac:dyDescent="0.3">
      <c r="A326" t="str">
        <f>Crowdfunding!G326</f>
        <v>successful</v>
      </c>
      <c r="B326">
        <f>Crowdfunding!I326</f>
        <v>307</v>
      </c>
    </row>
    <row r="327" spans="1:2" x14ac:dyDescent="0.3">
      <c r="A327" t="str">
        <f>Crowdfunding!G327</f>
        <v>failed</v>
      </c>
      <c r="B327">
        <f>Crowdfunding!I327</f>
        <v>73</v>
      </c>
    </row>
    <row r="328" spans="1:2" x14ac:dyDescent="0.3">
      <c r="A328" t="str">
        <f>Crowdfunding!G328</f>
        <v>failed</v>
      </c>
      <c r="B328">
        <f>Crowdfunding!I328</f>
        <v>128</v>
      </c>
    </row>
    <row r="329" spans="1:2" x14ac:dyDescent="0.3">
      <c r="A329" t="str">
        <f>Crowdfunding!G329</f>
        <v>failed</v>
      </c>
      <c r="B329">
        <f>Crowdfunding!I329</f>
        <v>33</v>
      </c>
    </row>
    <row r="330" spans="1:2" hidden="1" x14ac:dyDescent="0.3">
      <c r="A330" t="str">
        <f>Crowdfunding!G330</f>
        <v>successful</v>
      </c>
      <c r="B330">
        <f>Crowdfunding!I330</f>
        <v>2441</v>
      </c>
    </row>
    <row r="331" spans="1:2" hidden="1" x14ac:dyDescent="0.3">
      <c r="A331" t="str">
        <f>Crowdfunding!G331</f>
        <v>live</v>
      </c>
      <c r="B331">
        <f>Crowdfunding!I331</f>
        <v>211</v>
      </c>
    </row>
    <row r="332" spans="1:2" hidden="1" x14ac:dyDescent="0.3">
      <c r="A332" t="str">
        <f>Crowdfunding!G332</f>
        <v>successful</v>
      </c>
      <c r="B332">
        <f>Crowdfunding!I332</f>
        <v>1385</v>
      </c>
    </row>
    <row r="333" spans="1:2" hidden="1" x14ac:dyDescent="0.3">
      <c r="A333" t="str">
        <f>Crowdfunding!G333</f>
        <v>successful</v>
      </c>
      <c r="B333">
        <f>Crowdfunding!I333</f>
        <v>190</v>
      </c>
    </row>
    <row r="334" spans="1:2" hidden="1" x14ac:dyDescent="0.3">
      <c r="A334" t="str">
        <f>Crowdfunding!G334</f>
        <v>successful</v>
      </c>
      <c r="B334">
        <f>Crowdfunding!I334</f>
        <v>470</v>
      </c>
    </row>
    <row r="335" spans="1:2" hidden="1" x14ac:dyDescent="0.3">
      <c r="A335" t="str">
        <f>Crowdfunding!G335</f>
        <v>successful</v>
      </c>
      <c r="B335">
        <f>Crowdfunding!I335</f>
        <v>253</v>
      </c>
    </row>
    <row r="336" spans="1:2" hidden="1" x14ac:dyDescent="0.3">
      <c r="A336" t="str">
        <f>Crowdfunding!G336</f>
        <v>successful</v>
      </c>
      <c r="B336">
        <f>Crowdfunding!I336</f>
        <v>1113</v>
      </c>
    </row>
    <row r="337" spans="1:2" hidden="1" x14ac:dyDescent="0.3">
      <c r="A337" t="str">
        <f>Crowdfunding!G337</f>
        <v>successful</v>
      </c>
      <c r="B337">
        <f>Crowdfunding!I337</f>
        <v>2283</v>
      </c>
    </row>
    <row r="338" spans="1:2" x14ac:dyDescent="0.3">
      <c r="A338" t="str">
        <f>Crowdfunding!G338</f>
        <v>failed</v>
      </c>
      <c r="B338">
        <f>Crowdfunding!I338</f>
        <v>1072</v>
      </c>
    </row>
    <row r="339" spans="1:2" hidden="1" x14ac:dyDescent="0.3">
      <c r="A339" t="str">
        <f>Crowdfunding!G339</f>
        <v>successful</v>
      </c>
      <c r="B339">
        <f>Crowdfunding!I339</f>
        <v>1095</v>
      </c>
    </row>
    <row r="340" spans="1:2" hidden="1" x14ac:dyDescent="0.3">
      <c r="A340" t="str">
        <f>Crowdfunding!G340</f>
        <v>successful</v>
      </c>
      <c r="B340">
        <f>Crowdfunding!I340</f>
        <v>1690</v>
      </c>
    </row>
    <row r="341" spans="1:2" hidden="1" x14ac:dyDescent="0.3">
      <c r="A341" t="str">
        <f>Crowdfunding!G341</f>
        <v>canceled</v>
      </c>
      <c r="B341">
        <f>Crowdfunding!I341</f>
        <v>1297</v>
      </c>
    </row>
    <row r="342" spans="1:2" x14ac:dyDescent="0.3">
      <c r="A342" t="str">
        <f>Crowdfunding!G342</f>
        <v>failed</v>
      </c>
      <c r="B342">
        <f>Crowdfunding!I342</f>
        <v>393</v>
      </c>
    </row>
    <row r="343" spans="1:2" x14ac:dyDescent="0.3">
      <c r="A343" t="str">
        <f>Crowdfunding!G343</f>
        <v>failed</v>
      </c>
      <c r="B343">
        <f>Crowdfunding!I343</f>
        <v>1257</v>
      </c>
    </row>
    <row r="344" spans="1:2" x14ac:dyDescent="0.3">
      <c r="A344" t="str">
        <f>Crowdfunding!G344</f>
        <v>failed</v>
      </c>
      <c r="B344">
        <f>Crowdfunding!I344</f>
        <v>328</v>
      </c>
    </row>
    <row r="345" spans="1:2" x14ac:dyDescent="0.3">
      <c r="A345" t="str">
        <f>Crowdfunding!G345</f>
        <v>failed</v>
      </c>
      <c r="B345">
        <f>Crowdfunding!I345</f>
        <v>147</v>
      </c>
    </row>
    <row r="346" spans="1:2" x14ac:dyDescent="0.3">
      <c r="A346" t="str">
        <f>Crowdfunding!G346</f>
        <v>failed</v>
      </c>
      <c r="B346">
        <f>Crowdfunding!I346</f>
        <v>830</v>
      </c>
    </row>
    <row r="347" spans="1:2" x14ac:dyDescent="0.3">
      <c r="A347" t="str">
        <f>Crowdfunding!G347</f>
        <v>failed</v>
      </c>
      <c r="B347">
        <f>Crowdfunding!I347</f>
        <v>331</v>
      </c>
    </row>
    <row r="348" spans="1:2" x14ac:dyDescent="0.3">
      <c r="A348" t="str">
        <f>Crowdfunding!G348</f>
        <v>failed</v>
      </c>
      <c r="B348">
        <f>Crowdfunding!I348</f>
        <v>25</v>
      </c>
    </row>
    <row r="349" spans="1:2" hidden="1" x14ac:dyDescent="0.3">
      <c r="A349" t="str">
        <f>Crowdfunding!G349</f>
        <v>successful</v>
      </c>
      <c r="B349">
        <f>Crowdfunding!I349</f>
        <v>191</v>
      </c>
    </row>
    <row r="350" spans="1:2" x14ac:dyDescent="0.3">
      <c r="A350" t="str">
        <f>Crowdfunding!G350</f>
        <v>failed</v>
      </c>
      <c r="B350">
        <f>Crowdfunding!I350</f>
        <v>3483</v>
      </c>
    </row>
    <row r="351" spans="1:2" x14ac:dyDescent="0.3">
      <c r="A351" t="str">
        <f>Crowdfunding!G351</f>
        <v>failed</v>
      </c>
      <c r="B351">
        <f>Crowdfunding!I351</f>
        <v>923</v>
      </c>
    </row>
    <row r="352" spans="1:2" x14ac:dyDescent="0.3">
      <c r="A352" t="str">
        <f>Crowdfunding!G352</f>
        <v>failed</v>
      </c>
      <c r="B352">
        <f>Crowdfunding!I352</f>
        <v>1</v>
      </c>
    </row>
    <row r="353" spans="1:2" hidden="1" x14ac:dyDescent="0.3">
      <c r="A353" t="str">
        <f>Crowdfunding!G353</f>
        <v>successful</v>
      </c>
      <c r="B353">
        <f>Crowdfunding!I353</f>
        <v>2013</v>
      </c>
    </row>
    <row r="354" spans="1:2" x14ac:dyDescent="0.3">
      <c r="A354" t="str">
        <f>Crowdfunding!G354</f>
        <v>failed</v>
      </c>
      <c r="B354">
        <f>Crowdfunding!I354</f>
        <v>33</v>
      </c>
    </row>
    <row r="355" spans="1:2" hidden="1" x14ac:dyDescent="0.3">
      <c r="A355" t="str">
        <f>Crowdfunding!G355</f>
        <v>successful</v>
      </c>
      <c r="B355">
        <f>Crowdfunding!I355</f>
        <v>1703</v>
      </c>
    </row>
    <row r="356" spans="1:2" hidden="1" x14ac:dyDescent="0.3">
      <c r="A356" t="str">
        <f>Crowdfunding!G356</f>
        <v>successful</v>
      </c>
      <c r="B356">
        <f>Crowdfunding!I356</f>
        <v>80</v>
      </c>
    </row>
    <row r="357" spans="1:2" hidden="1" x14ac:dyDescent="0.3">
      <c r="A357" t="str">
        <f>Crowdfunding!G357</f>
        <v>live</v>
      </c>
      <c r="B357">
        <f>Crowdfunding!I357</f>
        <v>86</v>
      </c>
    </row>
    <row r="358" spans="1:2" x14ac:dyDescent="0.3">
      <c r="A358" t="str">
        <f>Crowdfunding!G358</f>
        <v>failed</v>
      </c>
      <c r="B358">
        <f>Crowdfunding!I358</f>
        <v>40</v>
      </c>
    </row>
    <row r="359" spans="1:2" hidden="1" x14ac:dyDescent="0.3">
      <c r="A359" t="str">
        <f>Crowdfunding!G359</f>
        <v>successful</v>
      </c>
      <c r="B359">
        <f>Crowdfunding!I359</f>
        <v>41</v>
      </c>
    </row>
    <row r="360" spans="1:2" x14ac:dyDescent="0.3">
      <c r="A360" t="str">
        <f>Crowdfunding!G360</f>
        <v>failed</v>
      </c>
      <c r="B360">
        <f>Crowdfunding!I360</f>
        <v>23</v>
      </c>
    </row>
    <row r="361" spans="1:2" hidden="1" x14ac:dyDescent="0.3">
      <c r="A361" t="str">
        <f>Crowdfunding!G361</f>
        <v>successful</v>
      </c>
      <c r="B361">
        <f>Crowdfunding!I361</f>
        <v>187</v>
      </c>
    </row>
    <row r="362" spans="1:2" hidden="1" x14ac:dyDescent="0.3">
      <c r="A362" t="str">
        <f>Crowdfunding!G362</f>
        <v>successful</v>
      </c>
      <c r="B362">
        <f>Crowdfunding!I362</f>
        <v>2875</v>
      </c>
    </row>
    <row r="363" spans="1:2" hidden="1" x14ac:dyDescent="0.3">
      <c r="A363" t="str">
        <f>Crowdfunding!G363</f>
        <v>successful</v>
      </c>
      <c r="B363">
        <f>Crowdfunding!I363</f>
        <v>88</v>
      </c>
    </row>
    <row r="364" spans="1:2" hidden="1" x14ac:dyDescent="0.3">
      <c r="A364" t="str">
        <f>Crowdfunding!G364</f>
        <v>successful</v>
      </c>
      <c r="B364">
        <f>Crowdfunding!I364</f>
        <v>191</v>
      </c>
    </row>
    <row r="365" spans="1:2" hidden="1" x14ac:dyDescent="0.3">
      <c r="A365" t="str">
        <f>Crowdfunding!G365</f>
        <v>successful</v>
      </c>
      <c r="B365">
        <f>Crowdfunding!I365</f>
        <v>139</v>
      </c>
    </row>
    <row r="366" spans="1:2" hidden="1" x14ac:dyDescent="0.3">
      <c r="A366" t="str">
        <f>Crowdfunding!G366</f>
        <v>successful</v>
      </c>
      <c r="B366">
        <f>Crowdfunding!I366</f>
        <v>186</v>
      </c>
    </row>
    <row r="367" spans="1:2" hidden="1" x14ac:dyDescent="0.3">
      <c r="A367" t="str">
        <f>Crowdfunding!G367</f>
        <v>successful</v>
      </c>
      <c r="B367">
        <f>Crowdfunding!I367</f>
        <v>112</v>
      </c>
    </row>
    <row r="368" spans="1:2" hidden="1" x14ac:dyDescent="0.3">
      <c r="A368" t="str">
        <f>Crowdfunding!G368</f>
        <v>successful</v>
      </c>
      <c r="B368">
        <f>Crowdfunding!I368</f>
        <v>101</v>
      </c>
    </row>
    <row r="369" spans="1:2" x14ac:dyDescent="0.3">
      <c r="A369" t="str">
        <f>Crowdfunding!G369</f>
        <v>failed</v>
      </c>
      <c r="B369">
        <f>Crowdfunding!I369</f>
        <v>75</v>
      </c>
    </row>
    <row r="370" spans="1:2" hidden="1" x14ac:dyDescent="0.3">
      <c r="A370" t="str">
        <f>Crowdfunding!G370</f>
        <v>successful</v>
      </c>
      <c r="B370">
        <f>Crowdfunding!I370</f>
        <v>206</v>
      </c>
    </row>
    <row r="371" spans="1:2" hidden="1" x14ac:dyDescent="0.3">
      <c r="A371" t="str">
        <f>Crowdfunding!G371</f>
        <v>successful</v>
      </c>
      <c r="B371">
        <f>Crowdfunding!I371</f>
        <v>154</v>
      </c>
    </row>
    <row r="372" spans="1:2" hidden="1" x14ac:dyDescent="0.3">
      <c r="A372" t="str">
        <f>Crowdfunding!G372</f>
        <v>successful</v>
      </c>
      <c r="B372">
        <f>Crowdfunding!I372</f>
        <v>5966</v>
      </c>
    </row>
    <row r="373" spans="1:2" x14ac:dyDescent="0.3">
      <c r="A373" t="str">
        <f>Crowdfunding!G373</f>
        <v>failed</v>
      </c>
      <c r="B373">
        <f>Crowdfunding!I373</f>
        <v>2176</v>
      </c>
    </row>
    <row r="374" spans="1:2" hidden="1" x14ac:dyDescent="0.3">
      <c r="A374" t="str">
        <f>Crowdfunding!G374</f>
        <v>successful</v>
      </c>
      <c r="B374">
        <f>Crowdfunding!I374</f>
        <v>169</v>
      </c>
    </row>
    <row r="375" spans="1:2" hidden="1" x14ac:dyDescent="0.3">
      <c r="A375" t="str">
        <f>Crowdfunding!G375</f>
        <v>successful</v>
      </c>
      <c r="B375">
        <f>Crowdfunding!I375</f>
        <v>2106</v>
      </c>
    </row>
    <row r="376" spans="1:2" x14ac:dyDescent="0.3">
      <c r="A376" t="str">
        <f>Crowdfunding!G376</f>
        <v>failed</v>
      </c>
      <c r="B376">
        <f>Crowdfunding!I376</f>
        <v>441</v>
      </c>
    </row>
    <row r="377" spans="1:2" x14ac:dyDescent="0.3">
      <c r="A377" t="str">
        <f>Crowdfunding!G377</f>
        <v>failed</v>
      </c>
      <c r="B377">
        <f>Crowdfunding!I377</f>
        <v>25</v>
      </c>
    </row>
    <row r="378" spans="1:2" hidden="1" x14ac:dyDescent="0.3">
      <c r="A378" t="str">
        <f>Crowdfunding!G378</f>
        <v>successful</v>
      </c>
      <c r="B378">
        <f>Crowdfunding!I378</f>
        <v>131</v>
      </c>
    </row>
    <row r="379" spans="1:2" x14ac:dyDescent="0.3">
      <c r="A379" t="str">
        <f>Crowdfunding!G379</f>
        <v>failed</v>
      </c>
      <c r="B379">
        <f>Crowdfunding!I379</f>
        <v>127</v>
      </c>
    </row>
    <row r="380" spans="1:2" x14ac:dyDescent="0.3">
      <c r="A380" t="str">
        <f>Crowdfunding!G380</f>
        <v>failed</v>
      </c>
      <c r="B380">
        <f>Crowdfunding!I380</f>
        <v>355</v>
      </c>
    </row>
    <row r="381" spans="1:2" x14ac:dyDescent="0.3">
      <c r="A381" t="str">
        <f>Crowdfunding!G381</f>
        <v>failed</v>
      </c>
      <c r="B381">
        <f>Crowdfunding!I381</f>
        <v>44</v>
      </c>
    </row>
    <row r="382" spans="1:2" hidden="1" x14ac:dyDescent="0.3">
      <c r="A382" t="str">
        <f>Crowdfunding!G382</f>
        <v>successful</v>
      </c>
      <c r="B382">
        <f>Crowdfunding!I382</f>
        <v>84</v>
      </c>
    </row>
    <row r="383" spans="1:2" hidden="1" x14ac:dyDescent="0.3">
      <c r="A383" t="str">
        <f>Crowdfunding!G383</f>
        <v>successful</v>
      </c>
      <c r="B383">
        <f>Crowdfunding!I383</f>
        <v>155</v>
      </c>
    </row>
    <row r="384" spans="1:2" x14ac:dyDescent="0.3">
      <c r="A384" t="str">
        <f>Crowdfunding!G384</f>
        <v>failed</v>
      </c>
      <c r="B384">
        <f>Crowdfunding!I384</f>
        <v>67</v>
      </c>
    </row>
    <row r="385" spans="1:2" hidden="1" x14ac:dyDescent="0.3">
      <c r="A385" t="str">
        <f>Crowdfunding!G385</f>
        <v>successful</v>
      </c>
      <c r="B385">
        <f>Crowdfunding!I385</f>
        <v>189</v>
      </c>
    </row>
    <row r="386" spans="1:2" hidden="1" x14ac:dyDescent="0.3">
      <c r="A386" t="str">
        <f>Crowdfunding!G386</f>
        <v>successful</v>
      </c>
      <c r="B386">
        <f>Crowdfunding!I386</f>
        <v>4799</v>
      </c>
    </row>
    <row r="387" spans="1:2" hidden="1" x14ac:dyDescent="0.3">
      <c r="A387" t="str">
        <f>Crowdfunding!G387</f>
        <v>successful</v>
      </c>
      <c r="B387">
        <f>Crowdfunding!I387</f>
        <v>1137</v>
      </c>
    </row>
    <row r="388" spans="1:2" x14ac:dyDescent="0.3">
      <c r="A388" t="str">
        <f>Crowdfunding!G388</f>
        <v>failed</v>
      </c>
      <c r="B388">
        <f>Crowdfunding!I388</f>
        <v>1068</v>
      </c>
    </row>
    <row r="389" spans="1:2" x14ac:dyDescent="0.3">
      <c r="A389" t="str">
        <f>Crowdfunding!G389</f>
        <v>failed</v>
      </c>
      <c r="B389">
        <f>Crowdfunding!I389</f>
        <v>424</v>
      </c>
    </row>
    <row r="390" spans="1:2" hidden="1" x14ac:dyDescent="0.3">
      <c r="A390" t="str">
        <f>Crowdfunding!G390</f>
        <v>canceled</v>
      </c>
      <c r="B390">
        <f>Crowdfunding!I390</f>
        <v>145</v>
      </c>
    </row>
    <row r="391" spans="1:2" hidden="1" x14ac:dyDescent="0.3">
      <c r="A391" t="str">
        <f>Crowdfunding!G391</f>
        <v>successful</v>
      </c>
      <c r="B391">
        <f>Crowdfunding!I391</f>
        <v>1152</v>
      </c>
    </row>
    <row r="392" spans="1:2" hidden="1" x14ac:dyDescent="0.3">
      <c r="A392" t="str">
        <f>Crowdfunding!G392</f>
        <v>successful</v>
      </c>
      <c r="B392">
        <f>Crowdfunding!I392</f>
        <v>50</v>
      </c>
    </row>
    <row r="393" spans="1:2" x14ac:dyDescent="0.3">
      <c r="A393" t="str">
        <f>Crowdfunding!G393</f>
        <v>failed</v>
      </c>
      <c r="B393">
        <f>Crowdfunding!I393</f>
        <v>151</v>
      </c>
    </row>
    <row r="394" spans="1:2" x14ac:dyDescent="0.3">
      <c r="A394" t="str">
        <f>Crowdfunding!G394</f>
        <v>failed</v>
      </c>
      <c r="B394">
        <f>Crowdfunding!I394</f>
        <v>1608</v>
      </c>
    </row>
    <row r="395" spans="1:2" hidden="1" x14ac:dyDescent="0.3">
      <c r="A395" t="str">
        <f>Crowdfunding!G395</f>
        <v>successful</v>
      </c>
      <c r="B395">
        <f>Crowdfunding!I395</f>
        <v>3059</v>
      </c>
    </row>
    <row r="396" spans="1:2" hidden="1" x14ac:dyDescent="0.3">
      <c r="A396" t="str">
        <f>Crowdfunding!G396</f>
        <v>successful</v>
      </c>
      <c r="B396">
        <f>Crowdfunding!I396</f>
        <v>34</v>
      </c>
    </row>
    <row r="397" spans="1:2" hidden="1" x14ac:dyDescent="0.3">
      <c r="A397" t="str">
        <f>Crowdfunding!G397</f>
        <v>successful</v>
      </c>
      <c r="B397">
        <f>Crowdfunding!I397</f>
        <v>220</v>
      </c>
    </row>
    <row r="398" spans="1:2" hidden="1" x14ac:dyDescent="0.3">
      <c r="A398" t="str">
        <f>Crowdfunding!G398</f>
        <v>successful</v>
      </c>
      <c r="B398">
        <f>Crowdfunding!I398</f>
        <v>1604</v>
      </c>
    </row>
    <row r="399" spans="1:2" hidden="1" x14ac:dyDescent="0.3">
      <c r="A399" t="str">
        <f>Crowdfunding!G399</f>
        <v>successful</v>
      </c>
      <c r="B399">
        <f>Crowdfunding!I399</f>
        <v>454</v>
      </c>
    </row>
    <row r="400" spans="1:2" hidden="1" x14ac:dyDescent="0.3">
      <c r="A400" t="str">
        <f>Crowdfunding!G400</f>
        <v>successful</v>
      </c>
      <c r="B400">
        <f>Crowdfunding!I400</f>
        <v>123</v>
      </c>
    </row>
    <row r="401" spans="1:2" x14ac:dyDescent="0.3">
      <c r="A401" t="str">
        <f>Crowdfunding!G401</f>
        <v>failed</v>
      </c>
      <c r="B401">
        <f>Crowdfunding!I401</f>
        <v>941</v>
      </c>
    </row>
    <row r="402" spans="1:2" x14ac:dyDescent="0.3">
      <c r="A402" t="str">
        <f>Crowdfunding!G402</f>
        <v>failed</v>
      </c>
      <c r="B402">
        <f>Crowdfunding!I402</f>
        <v>1</v>
      </c>
    </row>
    <row r="403" spans="1:2" hidden="1" x14ac:dyDescent="0.3">
      <c r="A403" t="str">
        <f>Crowdfunding!G403</f>
        <v>successful</v>
      </c>
      <c r="B403">
        <f>Crowdfunding!I403</f>
        <v>299</v>
      </c>
    </row>
    <row r="404" spans="1:2" x14ac:dyDescent="0.3">
      <c r="A404" t="str">
        <f>Crowdfunding!G404</f>
        <v>failed</v>
      </c>
      <c r="B404">
        <f>Crowdfunding!I404</f>
        <v>40</v>
      </c>
    </row>
    <row r="405" spans="1:2" x14ac:dyDescent="0.3">
      <c r="A405" t="str">
        <f>Crowdfunding!G405</f>
        <v>failed</v>
      </c>
      <c r="B405">
        <f>Crowdfunding!I405</f>
        <v>3015</v>
      </c>
    </row>
    <row r="406" spans="1:2" hidden="1" x14ac:dyDescent="0.3">
      <c r="A406" t="str">
        <f>Crowdfunding!G406</f>
        <v>successful</v>
      </c>
      <c r="B406">
        <f>Crowdfunding!I406</f>
        <v>2237</v>
      </c>
    </row>
    <row r="407" spans="1:2" x14ac:dyDescent="0.3">
      <c r="A407" t="str">
        <f>Crowdfunding!G407</f>
        <v>failed</v>
      </c>
      <c r="B407">
        <f>Crowdfunding!I407</f>
        <v>435</v>
      </c>
    </row>
    <row r="408" spans="1:2" hidden="1" x14ac:dyDescent="0.3">
      <c r="A408" t="str">
        <f>Crowdfunding!G408</f>
        <v>successful</v>
      </c>
      <c r="B408">
        <f>Crowdfunding!I408</f>
        <v>645</v>
      </c>
    </row>
    <row r="409" spans="1:2" hidden="1" x14ac:dyDescent="0.3">
      <c r="A409" t="str">
        <f>Crowdfunding!G409</f>
        <v>successful</v>
      </c>
      <c r="B409">
        <f>Crowdfunding!I409</f>
        <v>484</v>
      </c>
    </row>
    <row r="410" spans="1:2" hidden="1" x14ac:dyDescent="0.3">
      <c r="A410" t="str">
        <f>Crowdfunding!G410</f>
        <v>successful</v>
      </c>
      <c r="B410">
        <f>Crowdfunding!I410</f>
        <v>154</v>
      </c>
    </row>
    <row r="411" spans="1:2" x14ac:dyDescent="0.3">
      <c r="A411" t="str">
        <f>Crowdfunding!G411</f>
        <v>failed</v>
      </c>
      <c r="B411">
        <f>Crowdfunding!I411</f>
        <v>714</v>
      </c>
    </row>
    <row r="412" spans="1:2" hidden="1" x14ac:dyDescent="0.3">
      <c r="A412" t="str">
        <f>Crowdfunding!G412</f>
        <v>live</v>
      </c>
      <c r="B412">
        <f>Crowdfunding!I412</f>
        <v>1111</v>
      </c>
    </row>
    <row r="413" spans="1:2" hidden="1" x14ac:dyDescent="0.3">
      <c r="A413" t="str">
        <f>Crowdfunding!G413</f>
        <v>successful</v>
      </c>
      <c r="B413">
        <f>Crowdfunding!I413</f>
        <v>82</v>
      </c>
    </row>
    <row r="414" spans="1:2" hidden="1" x14ac:dyDescent="0.3">
      <c r="A414" t="str">
        <f>Crowdfunding!G414</f>
        <v>successful</v>
      </c>
      <c r="B414">
        <f>Crowdfunding!I414</f>
        <v>134</v>
      </c>
    </row>
    <row r="415" spans="1:2" hidden="1" x14ac:dyDescent="0.3">
      <c r="A415" t="str">
        <f>Crowdfunding!G415</f>
        <v>live</v>
      </c>
      <c r="B415">
        <f>Crowdfunding!I415</f>
        <v>1089</v>
      </c>
    </row>
    <row r="416" spans="1:2" x14ac:dyDescent="0.3">
      <c r="A416" t="str">
        <f>Crowdfunding!G416</f>
        <v>failed</v>
      </c>
      <c r="B416">
        <f>Crowdfunding!I416</f>
        <v>5497</v>
      </c>
    </row>
    <row r="417" spans="1:2" x14ac:dyDescent="0.3">
      <c r="A417" t="str">
        <f>Crowdfunding!G417</f>
        <v>failed</v>
      </c>
      <c r="B417">
        <f>Crowdfunding!I417</f>
        <v>418</v>
      </c>
    </row>
    <row r="418" spans="1:2" x14ac:dyDescent="0.3">
      <c r="A418" t="str">
        <f>Crowdfunding!G418</f>
        <v>failed</v>
      </c>
      <c r="B418">
        <f>Crowdfunding!I418</f>
        <v>1439</v>
      </c>
    </row>
    <row r="419" spans="1:2" x14ac:dyDescent="0.3">
      <c r="A419" t="str">
        <f>Crowdfunding!G419</f>
        <v>failed</v>
      </c>
      <c r="B419">
        <f>Crowdfunding!I419</f>
        <v>15</v>
      </c>
    </row>
    <row r="420" spans="1:2" x14ac:dyDescent="0.3">
      <c r="A420" t="str">
        <f>Crowdfunding!G420</f>
        <v>failed</v>
      </c>
      <c r="B420">
        <f>Crowdfunding!I420</f>
        <v>1999</v>
      </c>
    </row>
    <row r="421" spans="1:2" hidden="1" x14ac:dyDescent="0.3">
      <c r="A421" t="str">
        <f>Crowdfunding!G421</f>
        <v>successful</v>
      </c>
      <c r="B421">
        <f>Crowdfunding!I421</f>
        <v>5203</v>
      </c>
    </row>
    <row r="422" spans="1:2" hidden="1" x14ac:dyDescent="0.3">
      <c r="A422" t="str">
        <f>Crowdfunding!G422</f>
        <v>successful</v>
      </c>
      <c r="B422">
        <f>Crowdfunding!I422</f>
        <v>94</v>
      </c>
    </row>
    <row r="423" spans="1:2" x14ac:dyDescent="0.3">
      <c r="A423" t="str">
        <f>Crowdfunding!G423</f>
        <v>failed</v>
      </c>
      <c r="B423">
        <f>Crowdfunding!I423</f>
        <v>118</v>
      </c>
    </row>
    <row r="424" spans="1:2" hidden="1" x14ac:dyDescent="0.3">
      <c r="A424" t="str">
        <f>Crowdfunding!G424</f>
        <v>successful</v>
      </c>
      <c r="B424">
        <f>Crowdfunding!I424</f>
        <v>205</v>
      </c>
    </row>
    <row r="425" spans="1:2" x14ac:dyDescent="0.3">
      <c r="A425" t="str">
        <f>Crowdfunding!G425</f>
        <v>failed</v>
      </c>
      <c r="B425">
        <f>Crowdfunding!I425</f>
        <v>162</v>
      </c>
    </row>
    <row r="426" spans="1:2" x14ac:dyDescent="0.3">
      <c r="A426" t="str">
        <f>Crowdfunding!G426</f>
        <v>failed</v>
      </c>
      <c r="B426">
        <f>Crowdfunding!I426</f>
        <v>83</v>
      </c>
    </row>
    <row r="427" spans="1:2" hidden="1" x14ac:dyDescent="0.3">
      <c r="A427" t="str">
        <f>Crowdfunding!G427</f>
        <v>successful</v>
      </c>
      <c r="B427">
        <f>Crowdfunding!I427</f>
        <v>92</v>
      </c>
    </row>
    <row r="428" spans="1:2" hidden="1" x14ac:dyDescent="0.3">
      <c r="A428" t="str">
        <f>Crowdfunding!G428</f>
        <v>successful</v>
      </c>
      <c r="B428">
        <f>Crowdfunding!I428</f>
        <v>219</v>
      </c>
    </row>
    <row r="429" spans="1:2" hidden="1" x14ac:dyDescent="0.3">
      <c r="A429" t="str">
        <f>Crowdfunding!G429</f>
        <v>successful</v>
      </c>
      <c r="B429">
        <f>Crowdfunding!I429</f>
        <v>2526</v>
      </c>
    </row>
    <row r="430" spans="1:2" x14ac:dyDescent="0.3">
      <c r="A430" t="str">
        <f>Crowdfunding!G430</f>
        <v>failed</v>
      </c>
      <c r="B430">
        <f>Crowdfunding!I430</f>
        <v>747</v>
      </c>
    </row>
    <row r="431" spans="1:2" hidden="1" x14ac:dyDescent="0.3">
      <c r="A431" t="str">
        <f>Crowdfunding!G431</f>
        <v>canceled</v>
      </c>
      <c r="B431">
        <f>Crowdfunding!I431</f>
        <v>2138</v>
      </c>
    </row>
    <row r="432" spans="1:2" x14ac:dyDescent="0.3">
      <c r="A432" t="str">
        <f>Crowdfunding!G432</f>
        <v>failed</v>
      </c>
      <c r="B432">
        <f>Crowdfunding!I432</f>
        <v>84</v>
      </c>
    </row>
    <row r="433" spans="1:2" hidden="1" x14ac:dyDescent="0.3">
      <c r="A433" t="str">
        <f>Crowdfunding!G433</f>
        <v>successful</v>
      </c>
      <c r="B433">
        <f>Crowdfunding!I433</f>
        <v>94</v>
      </c>
    </row>
    <row r="434" spans="1:2" x14ac:dyDescent="0.3">
      <c r="A434" t="str">
        <f>Crowdfunding!G434</f>
        <v>failed</v>
      </c>
      <c r="B434">
        <f>Crowdfunding!I434</f>
        <v>91</v>
      </c>
    </row>
    <row r="435" spans="1:2" x14ac:dyDescent="0.3">
      <c r="A435" t="str">
        <f>Crowdfunding!G435</f>
        <v>failed</v>
      </c>
      <c r="B435">
        <f>Crowdfunding!I435</f>
        <v>792</v>
      </c>
    </row>
    <row r="436" spans="1:2" hidden="1" x14ac:dyDescent="0.3">
      <c r="A436" t="str">
        <f>Crowdfunding!G436</f>
        <v>canceled</v>
      </c>
      <c r="B436">
        <f>Crowdfunding!I436</f>
        <v>10</v>
      </c>
    </row>
    <row r="437" spans="1:2" hidden="1" x14ac:dyDescent="0.3">
      <c r="A437" t="str">
        <f>Crowdfunding!G437</f>
        <v>successful</v>
      </c>
      <c r="B437">
        <f>Crowdfunding!I437</f>
        <v>1713</v>
      </c>
    </row>
    <row r="438" spans="1:2" hidden="1" x14ac:dyDescent="0.3">
      <c r="A438" t="str">
        <f>Crowdfunding!G438</f>
        <v>successful</v>
      </c>
      <c r="B438">
        <f>Crowdfunding!I438</f>
        <v>249</v>
      </c>
    </row>
    <row r="439" spans="1:2" hidden="1" x14ac:dyDescent="0.3">
      <c r="A439" t="str">
        <f>Crowdfunding!G439</f>
        <v>successful</v>
      </c>
      <c r="B439">
        <f>Crowdfunding!I439</f>
        <v>192</v>
      </c>
    </row>
    <row r="440" spans="1:2" hidden="1" x14ac:dyDescent="0.3">
      <c r="A440" t="str">
        <f>Crowdfunding!G440</f>
        <v>successful</v>
      </c>
      <c r="B440">
        <f>Crowdfunding!I440</f>
        <v>247</v>
      </c>
    </row>
    <row r="441" spans="1:2" hidden="1" x14ac:dyDescent="0.3">
      <c r="A441" t="str">
        <f>Crowdfunding!G441</f>
        <v>successful</v>
      </c>
      <c r="B441">
        <f>Crowdfunding!I441</f>
        <v>2293</v>
      </c>
    </row>
    <row r="442" spans="1:2" hidden="1" x14ac:dyDescent="0.3">
      <c r="A442" t="str">
        <f>Crowdfunding!G442</f>
        <v>successful</v>
      </c>
      <c r="B442">
        <f>Crowdfunding!I442</f>
        <v>3131</v>
      </c>
    </row>
    <row r="443" spans="1:2" x14ac:dyDescent="0.3">
      <c r="A443" t="str">
        <f>Crowdfunding!G443</f>
        <v>failed</v>
      </c>
      <c r="B443">
        <f>Crowdfunding!I443</f>
        <v>32</v>
      </c>
    </row>
    <row r="444" spans="1:2" hidden="1" x14ac:dyDescent="0.3">
      <c r="A444" t="str">
        <f>Crowdfunding!G444</f>
        <v>successful</v>
      </c>
      <c r="B444">
        <f>Crowdfunding!I444</f>
        <v>143</v>
      </c>
    </row>
    <row r="445" spans="1:2" hidden="1" x14ac:dyDescent="0.3">
      <c r="A445" t="str">
        <f>Crowdfunding!G445</f>
        <v>canceled</v>
      </c>
      <c r="B445">
        <f>Crowdfunding!I445</f>
        <v>90</v>
      </c>
    </row>
    <row r="446" spans="1:2" hidden="1" x14ac:dyDescent="0.3">
      <c r="A446" t="str">
        <f>Crowdfunding!G446</f>
        <v>successful</v>
      </c>
      <c r="B446">
        <f>Crowdfunding!I446</f>
        <v>296</v>
      </c>
    </row>
    <row r="447" spans="1:2" hidden="1" x14ac:dyDescent="0.3">
      <c r="A447" t="str">
        <f>Crowdfunding!G447</f>
        <v>successful</v>
      </c>
      <c r="B447">
        <f>Crowdfunding!I447</f>
        <v>170</v>
      </c>
    </row>
    <row r="448" spans="1:2" x14ac:dyDescent="0.3">
      <c r="A448" t="str">
        <f>Crowdfunding!G448</f>
        <v>failed</v>
      </c>
      <c r="B448">
        <f>Crowdfunding!I448</f>
        <v>186</v>
      </c>
    </row>
    <row r="449" spans="1:2" hidden="1" x14ac:dyDescent="0.3">
      <c r="A449" t="str">
        <f>Crowdfunding!G449</f>
        <v>canceled</v>
      </c>
      <c r="B449">
        <f>Crowdfunding!I449</f>
        <v>439</v>
      </c>
    </row>
    <row r="450" spans="1:2" x14ac:dyDescent="0.3">
      <c r="A450" t="str">
        <f>Crowdfunding!G450</f>
        <v>failed</v>
      </c>
      <c r="B450">
        <f>Crowdfunding!I450</f>
        <v>605</v>
      </c>
    </row>
    <row r="451" spans="1:2" hidden="1" x14ac:dyDescent="0.3">
      <c r="A451" t="str">
        <f>Crowdfunding!G451</f>
        <v>successful</v>
      </c>
      <c r="B451">
        <f>Crowdfunding!I451</f>
        <v>86</v>
      </c>
    </row>
    <row r="452" spans="1:2" x14ac:dyDescent="0.3">
      <c r="A452" t="str">
        <f>Crowdfunding!G452</f>
        <v>failed</v>
      </c>
      <c r="B452">
        <f>Crowdfunding!I452</f>
        <v>1</v>
      </c>
    </row>
    <row r="453" spans="1:2" hidden="1" x14ac:dyDescent="0.3">
      <c r="A453" t="str">
        <f>Crowdfunding!G453</f>
        <v>successful</v>
      </c>
      <c r="B453">
        <f>Crowdfunding!I453</f>
        <v>6286</v>
      </c>
    </row>
    <row r="454" spans="1:2" x14ac:dyDescent="0.3">
      <c r="A454" t="str">
        <f>Crowdfunding!G454</f>
        <v>failed</v>
      </c>
      <c r="B454">
        <f>Crowdfunding!I454</f>
        <v>31</v>
      </c>
    </row>
    <row r="455" spans="1:2" x14ac:dyDescent="0.3">
      <c r="A455" t="str">
        <f>Crowdfunding!G455</f>
        <v>failed</v>
      </c>
      <c r="B455">
        <f>Crowdfunding!I455</f>
        <v>1181</v>
      </c>
    </row>
    <row r="456" spans="1:2" x14ac:dyDescent="0.3">
      <c r="A456" t="str">
        <f>Crowdfunding!G456</f>
        <v>failed</v>
      </c>
      <c r="B456">
        <f>Crowdfunding!I456</f>
        <v>39</v>
      </c>
    </row>
    <row r="457" spans="1:2" hidden="1" x14ac:dyDescent="0.3">
      <c r="A457" t="str">
        <f>Crowdfunding!G457</f>
        <v>successful</v>
      </c>
      <c r="B457">
        <f>Crowdfunding!I457</f>
        <v>3727</v>
      </c>
    </row>
    <row r="458" spans="1:2" hidden="1" x14ac:dyDescent="0.3">
      <c r="A458" t="str">
        <f>Crowdfunding!G458</f>
        <v>successful</v>
      </c>
      <c r="B458">
        <f>Crowdfunding!I458</f>
        <v>1605</v>
      </c>
    </row>
    <row r="459" spans="1:2" x14ac:dyDescent="0.3">
      <c r="A459" t="str">
        <f>Crowdfunding!G459</f>
        <v>failed</v>
      </c>
      <c r="B459">
        <f>Crowdfunding!I459</f>
        <v>46</v>
      </c>
    </row>
    <row r="460" spans="1:2" hidden="1" x14ac:dyDescent="0.3">
      <c r="A460" t="str">
        <f>Crowdfunding!G460</f>
        <v>successful</v>
      </c>
      <c r="B460">
        <f>Crowdfunding!I460</f>
        <v>2120</v>
      </c>
    </row>
    <row r="461" spans="1:2" x14ac:dyDescent="0.3">
      <c r="A461" t="str">
        <f>Crowdfunding!G461</f>
        <v>failed</v>
      </c>
      <c r="B461">
        <f>Crowdfunding!I461</f>
        <v>105</v>
      </c>
    </row>
    <row r="462" spans="1:2" hidden="1" x14ac:dyDescent="0.3">
      <c r="A462" t="str">
        <f>Crowdfunding!G462</f>
        <v>successful</v>
      </c>
      <c r="B462">
        <f>Crowdfunding!I462</f>
        <v>50</v>
      </c>
    </row>
    <row r="463" spans="1:2" hidden="1" x14ac:dyDescent="0.3">
      <c r="A463" t="str">
        <f>Crowdfunding!G463</f>
        <v>successful</v>
      </c>
      <c r="B463">
        <f>Crowdfunding!I463</f>
        <v>2080</v>
      </c>
    </row>
    <row r="464" spans="1:2" x14ac:dyDescent="0.3">
      <c r="A464" t="str">
        <f>Crowdfunding!G464</f>
        <v>failed</v>
      </c>
      <c r="B464">
        <f>Crowdfunding!I464</f>
        <v>535</v>
      </c>
    </row>
    <row r="465" spans="1:2" hidden="1" x14ac:dyDescent="0.3">
      <c r="A465" t="str">
        <f>Crowdfunding!G465</f>
        <v>successful</v>
      </c>
      <c r="B465">
        <f>Crowdfunding!I465</f>
        <v>2105</v>
      </c>
    </row>
    <row r="466" spans="1:2" hidden="1" x14ac:dyDescent="0.3">
      <c r="A466" t="str">
        <f>Crowdfunding!G466</f>
        <v>successful</v>
      </c>
      <c r="B466">
        <f>Crowdfunding!I466</f>
        <v>2436</v>
      </c>
    </row>
    <row r="467" spans="1:2" hidden="1" x14ac:dyDescent="0.3">
      <c r="A467" t="str">
        <f>Crowdfunding!G467</f>
        <v>successful</v>
      </c>
      <c r="B467">
        <f>Crowdfunding!I467</f>
        <v>80</v>
      </c>
    </row>
    <row r="468" spans="1:2" hidden="1" x14ac:dyDescent="0.3">
      <c r="A468" t="str">
        <f>Crowdfunding!G468</f>
        <v>successful</v>
      </c>
      <c r="B468">
        <f>Crowdfunding!I468</f>
        <v>42</v>
      </c>
    </row>
    <row r="469" spans="1:2" hidden="1" x14ac:dyDescent="0.3">
      <c r="A469" t="str">
        <f>Crowdfunding!G469</f>
        <v>successful</v>
      </c>
      <c r="B469">
        <f>Crowdfunding!I469</f>
        <v>139</v>
      </c>
    </row>
    <row r="470" spans="1:2" x14ac:dyDescent="0.3">
      <c r="A470" t="str">
        <f>Crowdfunding!G470</f>
        <v>failed</v>
      </c>
      <c r="B470">
        <f>Crowdfunding!I470</f>
        <v>16</v>
      </c>
    </row>
    <row r="471" spans="1:2" hidden="1" x14ac:dyDescent="0.3">
      <c r="A471" t="str">
        <f>Crowdfunding!G471</f>
        <v>successful</v>
      </c>
      <c r="B471">
        <f>Crowdfunding!I471</f>
        <v>159</v>
      </c>
    </row>
    <row r="472" spans="1:2" hidden="1" x14ac:dyDescent="0.3">
      <c r="A472" t="str">
        <f>Crowdfunding!G472</f>
        <v>successful</v>
      </c>
      <c r="B472">
        <f>Crowdfunding!I472</f>
        <v>381</v>
      </c>
    </row>
    <row r="473" spans="1:2" hidden="1" x14ac:dyDescent="0.3">
      <c r="A473" t="str">
        <f>Crowdfunding!G473</f>
        <v>successful</v>
      </c>
      <c r="B473">
        <f>Crowdfunding!I473</f>
        <v>194</v>
      </c>
    </row>
    <row r="474" spans="1:2" x14ac:dyDescent="0.3">
      <c r="A474" t="str">
        <f>Crowdfunding!G474</f>
        <v>failed</v>
      </c>
      <c r="B474">
        <f>Crowdfunding!I474</f>
        <v>575</v>
      </c>
    </row>
    <row r="475" spans="1:2" hidden="1" x14ac:dyDescent="0.3">
      <c r="A475" t="str">
        <f>Crowdfunding!G475</f>
        <v>successful</v>
      </c>
      <c r="B475">
        <f>Crowdfunding!I475</f>
        <v>106</v>
      </c>
    </row>
    <row r="476" spans="1:2" hidden="1" x14ac:dyDescent="0.3">
      <c r="A476" t="str">
        <f>Crowdfunding!G476</f>
        <v>successful</v>
      </c>
      <c r="B476">
        <f>Crowdfunding!I476</f>
        <v>142</v>
      </c>
    </row>
    <row r="477" spans="1:2" hidden="1" x14ac:dyDescent="0.3">
      <c r="A477" t="str">
        <f>Crowdfunding!G477</f>
        <v>successful</v>
      </c>
      <c r="B477">
        <f>Crowdfunding!I477</f>
        <v>211</v>
      </c>
    </row>
    <row r="478" spans="1:2" x14ac:dyDescent="0.3">
      <c r="A478" t="str">
        <f>Crowdfunding!G478</f>
        <v>failed</v>
      </c>
      <c r="B478">
        <f>Crowdfunding!I478</f>
        <v>1120</v>
      </c>
    </row>
    <row r="479" spans="1:2" x14ac:dyDescent="0.3">
      <c r="A479" t="str">
        <f>Crowdfunding!G479</f>
        <v>failed</v>
      </c>
      <c r="B479">
        <f>Crowdfunding!I479</f>
        <v>113</v>
      </c>
    </row>
    <row r="480" spans="1:2" hidden="1" x14ac:dyDescent="0.3">
      <c r="A480" t="str">
        <f>Crowdfunding!G480</f>
        <v>successful</v>
      </c>
      <c r="B480">
        <f>Crowdfunding!I480</f>
        <v>2756</v>
      </c>
    </row>
    <row r="481" spans="1:2" hidden="1" x14ac:dyDescent="0.3">
      <c r="A481" t="str">
        <f>Crowdfunding!G481</f>
        <v>successful</v>
      </c>
      <c r="B481">
        <f>Crowdfunding!I481</f>
        <v>173</v>
      </c>
    </row>
    <row r="482" spans="1:2" hidden="1" x14ac:dyDescent="0.3">
      <c r="A482" t="str">
        <f>Crowdfunding!G482</f>
        <v>successful</v>
      </c>
      <c r="B482">
        <f>Crowdfunding!I482</f>
        <v>87</v>
      </c>
    </row>
    <row r="483" spans="1:2" x14ac:dyDescent="0.3">
      <c r="A483" t="str">
        <f>Crowdfunding!G483</f>
        <v>failed</v>
      </c>
      <c r="B483">
        <f>Crowdfunding!I483</f>
        <v>1538</v>
      </c>
    </row>
    <row r="484" spans="1:2" x14ac:dyDescent="0.3">
      <c r="A484" t="str">
        <f>Crowdfunding!G484</f>
        <v>failed</v>
      </c>
      <c r="B484">
        <f>Crowdfunding!I484</f>
        <v>9</v>
      </c>
    </row>
    <row r="485" spans="1:2" x14ac:dyDescent="0.3">
      <c r="A485" t="str">
        <f>Crowdfunding!G485</f>
        <v>failed</v>
      </c>
      <c r="B485">
        <f>Crowdfunding!I485</f>
        <v>554</v>
      </c>
    </row>
    <row r="486" spans="1:2" hidden="1" x14ac:dyDescent="0.3">
      <c r="A486" t="str">
        <f>Crowdfunding!G486</f>
        <v>successful</v>
      </c>
      <c r="B486">
        <f>Crowdfunding!I486</f>
        <v>1572</v>
      </c>
    </row>
    <row r="487" spans="1:2" x14ac:dyDescent="0.3">
      <c r="A487" t="str">
        <f>Crowdfunding!G487</f>
        <v>failed</v>
      </c>
      <c r="B487">
        <f>Crowdfunding!I487</f>
        <v>648</v>
      </c>
    </row>
    <row r="488" spans="1:2" x14ac:dyDescent="0.3">
      <c r="A488" t="str">
        <f>Crowdfunding!G488</f>
        <v>failed</v>
      </c>
      <c r="B488">
        <f>Crowdfunding!I488</f>
        <v>21</v>
      </c>
    </row>
    <row r="489" spans="1:2" hidden="1" x14ac:dyDescent="0.3">
      <c r="A489" t="str">
        <f>Crowdfunding!G489</f>
        <v>successful</v>
      </c>
      <c r="B489">
        <f>Crowdfunding!I489</f>
        <v>2346</v>
      </c>
    </row>
    <row r="490" spans="1:2" hidden="1" x14ac:dyDescent="0.3">
      <c r="A490" t="str">
        <f>Crowdfunding!G490</f>
        <v>successful</v>
      </c>
      <c r="B490">
        <f>Crowdfunding!I490</f>
        <v>115</v>
      </c>
    </row>
    <row r="491" spans="1:2" hidden="1" x14ac:dyDescent="0.3">
      <c r="A491" t="str">
        <f>Crowdfunding!G491</f>
        <v>successful</v>
      </c>
      <c r="B491">
        <f>Crowdfunding!I491</f>
        <v>85</v>
      </c>
    </row>
    <row r="492" spans="1:2" hidden="1" x14ac:dyDescent="0.3">
      <c r="A492" t="str">
        <f>Crowdfunding!G492</f>
        <v>successful</v>
      </c>
      <c r="B492">
        <f>Crowdfunding!I492</f>
        <v>144</v>
      </c>
    </row>
    <row r="493" spans="1:2" hidden="1" x14ac:dyDescent="0.3">
      <c r="A493" t="str">
        <f>Crowdfunding!G493</f>
        <v>successful</v>
      </c>
      <c r="B493">
        <f>Crowdfunding!I493</f>
        <v>2443</v>
      </c>
    </row>
    <row r="494" spans="1:2" hidden="1" x14ac:dyDescent="0.3">
      <c r="A494" t="str">
        <f>Crowdfunding!G494</f>
        <v>canceled</v>
      </c>
      <c r="B494">
        <f>Crowdfunding!I494</f>
        <v>595</v>
      </c>
    </row>
    <row r="495" spans="1:2" hidden="1" x14ac:dyDescent="0.3">
      <c r="A495" t="str">
        <f>Crowdfunding!G495</f>
        <v>successful</v>
      </c>
      <c r="B495">
        <f>Crowdfunding!I495</f>
        <v>64</v>
      </c>
    </row>
    <row r="496" spans="1:2" hidden="1" x14ac:dyDescent="0.3">
      <c r="A496" t="str">
        <f>Crowdfunding!G496</f>
        <v>successful</v>
      </c>
      <c r="B496">
        <f>Crowdfunding!I496</f>
        <v>268</v>
      </c>
    </row>
    <row r="497" spans="1:2" hidden="1" x14ac:dyDescent="0.3">
      <c r="A497" t="str">
        <f>Crowdfunding!G497</f>
        <v>successful</v>
      </c>
      <c r="B497">
        <f>Crowdfunding!I497</f>
        <v>195</v>
      </c>
    </row>
    <row r="498" spans="1:2" x14ac:dyDescent="0.3">
      <c r="A498" t="str">
        <f>Crowdfunding!G498</f>
        <v>failed</v>
      </c>
      <c r="B498">
        <f>Crowdfunding!I498</f>
        <v>54</v>
      </c>
    </row>
    <row r="499" spans="1:2" x14ac:dyDescent="0.3">
      <c r="A499" t="str">
        <f>Crowdfunding!G499</f>
        <v>failed</v>
      </c>
      <c r="B499">
        <f>Crowdfunding!I499</f>
        <v>120</v>
      </c>
    </row>
    <row r="500" spans="1:2" x14ac:dyDescent="0.3">
      <c r="A500" t="str">
        <f>Crowdfunding!G500</f>
        <v>failed</v>
      </c>
      <c r="B500">
        <f>Crowdfunding!I500</f>
        <v>579</v>
      </c>
    </row>
    <row r="501" spans="1:2" x14ac:dyDescent="0.3">
      <c r="A501" t="str">
        <f>Crowdfunding!G501</f>
        <v>failed</v>
      </c>
      <c r="B501">
        <f>Crowdfunding!I501</f>
        <v>2072</v>
      </c>
    </row>
    <row r="502" spans="1:2" x14ac:dyDescent="0.3">
      <c r="A502" t="str">
        <f>Crowdfunding!G502</f>
        <v>failed</v>
      </c>
      <c r="B502">
        <f>Crowdfunding!I502</f>
        <v>0</v>
      </c>
    </row>
    <row r="503" spans="1:2" x14ac:dyDescent="0.3">
      <c r="A503" t="str">
        <f>Crowdfunding!G503</f>
        <v>failed</v>
      </c>
      <c r="B503">
        <f>Crowdfunding!I503</f>
        <v>1796</v>
      </c>
    </row>
    <row r="504" spans="1:2" hidden="1" x14ac:dyDescent="0.3">
      <c r="A504" t="str">
        <f>Crowdfunding!G504</f>
        <v>successful</v>
      </c>
      <c r="B504">
        <f>Crowdfunding!I504</f>
        <v>186</v>
      </c>
    </row>
    <row r="505" spans="1:2" hidden="1" x14ac:dyDescent="0.3">
      <c r="A505" t="str">
        <f>Crowdfunding!G505</f>
        <v>successful</v>
      </c>
      <c r="B505">
        <f>Crowdfunding!I505</f>
        <v>460</v>
      </c>
    </row>
    <row r="506" spans="1:2" x14ac:dyDescent="0.3">
      <c r="A506" t="str">
        <f>Crowdfunding!G506</f>
        <v>failed</v>
      </c>
      <c r="B506">
        <f>Crowdfunding!I506</f>
        <v>62</v>
      </c>
    </row>
    <row r="507" spans="1:2" x14ac:dyDescent="0.3">
      <c r="A507" t="str">
        <f>Crowdfunding!G507</f>
        <v>failed</v>
      </c>
      <c r="B507">
        <f>Crowdfunding!I507</f>
        <v>347</v>
      </c>
    </row>
    <row r="508" spans="1:2" hidden="1" x14ac:dyDescent="0.3">
      <c r="A508" t="str">
        <f>Crowdfunding!G508</f>
        <v>successful</v>
      </c>
      <c r="B508">
        <f>Crowdfunding!I508</f>
        <v>2528</v>
      </c>
    </row>
    <row r="509" spans="1:2" x14ac:dyDescent="0.3">
      <c r="A509" t="str">
        <f>Crowdfunding!G509</f>
        <v>failed</v>
      </c>
      <c r="B509">
        <f>Crowdfunding!I509</f>
        <v>19</v>
      </c>
    </row>
    <row r="510" spans="1:2" hidden="1" x14ac:dyDescent="0.3">
      <c r="A510" t="str">
        <f>Crowdfunding!G510</f>
        <v>successful</v>
      </c>
      <c r="B510">
        <f>Crowdfunding!I510</f>
        <v>3657</v>
      </c>
    </row>
    <row r="511" spans="1:2" x14ac:dyDescent="0.3">
      <c r="A511" t="str">
        <f>Crowdfunding!G511</f>
        <v>failed</v>
      </c>
      <c r="B511">
        <f>Crowdfunding!I511</f>
        <v>1258</v>
      </c>
    </row>
    <row r="512" spans="1:2" hidden="1" x14ac:dyDescent="0.3">
      <c r="A512" t="str">
        <f>Crowdfunding!G512</f>
        <v>successful</v>
      </c>
      <c r="B512">
        <f>Crowdfunding!I512</f>
        <v>131</v>
      </c>
    </row>
    <row r="513" spans="1:2" x14ac:dyDescent="0.3">
      <c r="A513" t="str">
        <f>Crowdfunding!G513</f>
        <v>failed</v>
      </c>
      <c r="B513">
        <f>Crowdfunding!I513</f>
        <v>362</v>
      </c>
    </row>
    <row r="514" spans="1:2" hidden="1" x14ac:dyDescent="0.3">
      <c r="A514" t="str">
        <f>Crowdfunding!G514</f>
        <v>successful</v>
      </c>
      <c r="B514">
        <f>Crowdfunding!I514</f>
        <v>239</v>
      </c>
    </row>
    <row r="515" spans="1:2" hidden="1" x14ac:dyDescent="0.3">
      <c r="A515" t="str">
        <f>Crowdfunding!G515</f>
        <v>canceled</v>
      </c>
      <c r="B515">
        <f>Crowdfunding!I515</f>
        <v>35</v>
      </c>
    </row>
    <row r="516" spans="1:2" hidden="1" x14ac:dyDescent="0.3">
      <c r="A516" t="str">
        <f>Crowdfunding!G516</f>
        <v>canceled</v>
      </c>
      <c r="B516">
        <f>Crowdfunding!I516</f>
        <v>528</v>
      </c>
    </row>
    <row r="517" spans="1:2" x14ac:dyDescent="0.3">
      <c r="A517" t="str">
        <f>Crowdfunding!G517</f>
        <v>failed</v>
      </c>
      <c r="B517">
        <f>Crowdfunding!I517</f>
        <v>133</v>
      </c>
    </row>
    <row r="518" spans="1:2" x14ac:dyDescent="0.3">
      <c r="A518" t="str">
        <f>Crowdfunding!G518</f>
        <v>failed</v>
      </c>
      <c r="B518">
        <f>Crowdfunding!I518</f>
        <v>846</v>
      </c>
    </row>
    <row r="519" spans="1:2" hidden="1" x14ac:dyDescent="0.3">
      <c r="A519" t="str">
        <f>Crowdfunding!G519</f>
        <v>successful</v>
      </c>
      <c r="B519">
        <f>Crowdfunding!I519</f>
        <v>78</v>
      </c>
    </row>
    <row r="520" spans="1:2" x14ac:dyDescent="0.3">
      <c r="A520" t="str">
        <f>Crowdfunding!G520</f>
        <v>failed</v>
      </c>
      <c r="B520">
        <f>Crowdfunding!I520</f>
        <v>10</v>
      </c>
    </row>
    <row r="521" spans="1:2" hidden="1" x14ac:dyDescent="0.3">
      <c r="A521" t="str">
        <f>Crowdfunding!G521</f>
        <v>successful</v>
      </c>
      <c r="B521">
        <f>Crowdfunding!I521</f>
        <v>1773</v>
      </c>
    </row>
    <row r="522" spans="1:2" hidden="1" x14ac:dyDescent="0.3">
      <c r="A522" t="str">
        <f>Crowdfunding!G522</f>
        <v>successful</v>
      </c>
      <c r="B522">
        <f>Crowdfunding!I522</f>
        <v>32</v>
      </c>
    </row>
    <row r="523" spans="1:2" hidden="1" x14ac:dyDescent="0.3">
      <c r="A523" t="str">
        <f>Crowdfunding!G523</f>
        <v>successful</v>
      </c>
      <c r="B523">
        <f>Crowdfunding!I523</f>
        <v>369</v>
      </c>
    </row>
    <row r="524" spans="1:2" x14ac:dyDescent="0.3">
      <c r="A524" t="str">
        <f>Crowdfunding!G524</f>
        <v>failed</v>
      </c>
      <c r="B524">
        <f>Crowdfunding!I524</f>
        <v>191</v>
      </c>
    </row>
    <row r="525" spans="1:2" hidden="1" x14ac:dyDescent="0.3">
      <c r="A525" t="str">
        <f>Crowdfunding!G525</f>
        <v>successful</v>
      </c>
      <c r="B525">
        <f>Crowdfunding!I525</f>
        <v>89</v>
      </c>
    </row>
    <row r="526" spans="1:2" x14ac:dyDescent="0.3">
      <c r="A526" t="str">
        <f>Crowdfunding!G526</f>
        <v>failed</v>
      </c>
      <c r="B526">
        <f>Crowdfunding!I526</f>
        <v>1979</v>
      </c>
    </row>
    <row r="527" spans="1:2" x14ac:dyDescent="0.3">
      <c r="A527" t="str">
        <f>Crowdfunding!G527</f>
        <v>failed</v>
      </c>
      <c r="B527">
        <f>Crowdfunding!I527</f>
        <v>63</v>
      </c>
    </row>
    <row r="528" spans="1:2" hidden="1" x14ac:dyDescent="0.3">
      <c r="A528" t="str">
        <f>Crowdfunding!G528</f>
        <v>successful</v>
      </c>
      <c r="B528">
        <f>Crowdfunding!I528</f>
        <v>147</v>
      </c>
    </row>
    <row r="529" spans="1:2" x14ac:dyDescent="0.3">
      <c r="A529" t="str">
        <f>Crowdfunding!G529</f>
        <v>failed</v>
      </c>
      <c r="B529">
        <f>Crowdfunding!I529</f>
        <v>6080</v>
      </c>
    </row>
    <row r="530" spans="1:2" x14ac:dyDescent="0.3">
      <c r="A530" t="str">
        <f>Crowdfunding!G530</f>
        <v>failed</v>
      </c>
      <c r="B530">
        <f>Crowdfunding!I530</f>
        <v>80</v>
      </c>
    </row>
    <row r="531" spans="1:2" x14ac:dyDescent="0.3">
      <c r="A531" t="str">
        <f>Crowdfunding!G531</f>
        <v>failed</v>
      </c>
      <c r="B531">
        <f>Crowdfunding!I531</f>
        <v>9</v>
      </c>
    </row>
    <row r="532" spans="1:2" x14ac:dyDescent="0.3">
      <c r="A532" t="str">
        <f>Crowdfunding!G532</f>
        <v>failed</v>
      </c>
      <c r="B532">
        <f>Crowdfunding!I532</f>
        <v>1784</v>
      </c>
    </row>
    <row r="533" spans="1:2" hidden="1" x14ac:dyDescent="0.3">
      <c r="A533" t="str">
        <f>Crowdfunding!G533</f>
        <v>live</v>
      </c>
      <c r="B533">
        <f>Crowdfunding!I533</f>
        <v>3640</v>
      </c>
    </row>
    <row r="534" spans="1:2" hidden="1" x14ac:dyDescent="0.3">
      <c r="A534" t="str">
        <f>Crowdfunding!G534</f>
        <v>successful</v>
      </c>
      <c r="B534">
        <f>Crowdfunding!I534</f>
        <v>126</v>
      </c>
    </row>
    <row r="535" spans="1:2" hidden="1" x14ac:dyDescent="0.3">
      <c r="A535" t="str">
        <f>Crowdfunding!G535</f>
        <v>successful</v>
      </c>
      <c r="B535">
        <f>Crowdfunding!I535</f>
        <v>2218</v>
      </c>
    </row>
    <row r="536" spans="1:2" x14ac:dyDescent="0.3">
      <c r="A536" t="str">
        <f>Crowdfunding!G536</f>
        <v>failed</v>
      </c>
      <c r="B536">
        <f>Crowdfunding!I536</f>
        <v>243</v>
      </c>
    </row>
    <row r="537" spans="1:2" hidden="1" x14ac:dyDescent="0.3">
      <c r="A537" t="str">
        <f>Crowdfunding!G537</f>
        <v>successful</v>
      </c>
      <c r="B537">
        <f>Crowdfunding!I537</f>
        <v>202</v>
      </c>
    </row>
    <row r="538" spans="1:2" hidden="1" x14ac:dyDescent="0.3">
      <c r="A538" t="str">
        <f>Crowdfunding!G538</f>
        <v>successful</v>
      </c>
      <c r="B538">
        <f>Crowdfunding!I538</f>
        <v>140</v>
      </c>
    </row>
    <row r="539" spans="1:2" hidden="1" x14ac:dyDescent="0.3">
      <c r="A539" t="str">
        <f>Crowdfunding!G539</f>
        <v>successful</v>
      </c>
      <c r="B539">
        <f>Crowdfunding!I539</f>
        <v>1052</v>
      </c>
    </row>
    <row r="540" spans="1:2" x14ac:dyDescent="0.3">
      <c r="A540" t="str">
        <f>Crowdfunding!G540</f>
        <v>failed</v>
      </c>
      <c r="B540">
        <f>Crowdfunding!I540</f>
        <v>1296</v>
      </c>
    </row>
    <row r="541" spans="1:2" x14ac:dyDescent="0.3">
      <c r="A541" t="str">
        <f>Crowdfunding!G541</f>
        <v>failed</v>
      </c>
      <c r="B541">
        <f>Crowdfunding!I541</f>
        <v>77</v>
      </c>
    </row>
    <row r="542" spans="1:2" hidden="1" x14ac:dyDescent="0.3">
      <c r="A542" t="str">
        <f>Crowdfunding!G542</f>
        <v>successful</v>
      </c>
      <c r="B542">
        <f>Crowdfunding!I542</f>
        <v>247</v>
      </c>
    </row>
    <row r="543" spans="1:2" x14ac:dyDescent="0.3">
      <c r="A543" t="str">
        <f>Crowdfunding!G543</f>
        <v>failed</v>
      </c>
      <c r="B543">
        <f>Crowdfunding!I543</f>
        <v>395</v>
      </c>
    </row>
    <row r="544" spans="1:2" x14ac:dyDescent="0.3">
      <c r="A544" t="str">
        <f>Crowdfunding!G544</f>
        <v>failed</v>
      </c>
      <c r="B544">
        <f>Crowdfunding!I544</f>
        <v>49</v>
      </c>
    </row>
    <row r="545" spans="1:2" x14ac:dyDescent="0.3">
      <c r="A545" t="str">
        <f>Crowdfunding!G545</f>
        <v>failed</v>
      </c>
      <c r="B545">
        <f>Crowdfunding!I545</f>
        <v>180</v>
      </c>
    </row>
    <row r="546" spans="1:2" hidden="1" x14ac:dyDescent="0.3">
      <c r="A546" t="str">
        <f>Crowdfunding!G546</f>
        <v>successful</v>
      </c>
      <c r="B546">
        <f>Crowdfunding!I546</f>
        <v>84</v>
      </c>
    </row>
    <row r="547" spans="1:2" x14ac:dyDescent="0.3">
      <c r="A547" t="str">
        <f>Crowdfunding!G547</f>
        <v>failed</v>
      </c>
      <c r="B547">
        <f>Crowdfunding!I547</f>
        <v>2690</v>
      </c>
    </row>
    <row r="548" spans="1:2" hidden="1" x14ac:dyDescent="0.3">
      <c r="A548" t="str">
        <f>Crowdfunding!G548</f>
        <v>successful</v>
      </c>
      <c r="B548">
        <f>Crowdfunding!I548</f>
        <v>88</v>
      </c>
    </row>
    <row r="549" spans="1:2" hidden="1" x14ac:dyDescent="0.3">
      <c r="A549" t="str">
        <f>Crowdfunding!G549</f>
        <v>successful</v>
      </c>
      <c r="B549">
        <f>Crowdfunding!I549</f>
        <v>156</v>
      </c>
    </row>
    <row r="550" spans="1:2" hidden="1" x14ac:dyDescent="0.3">
      <c r="A550" t="str">
        <f>Crowdfunding!G550</f>
        <v>successful</v>
      </c>
      <c r="B550">
        <f>Crowdfunding!I550</f>
        <v>2985</v>
      </c>
    </row>
    <row r="551" spans="1:2" hidden="1" x14ac:dyDescent="0.3">
      <c r="A551" t="str">
        <f>Crowdfunding!G551</f>
        <v>successful</v>
      </c>
      <c r="B551">
        <f>Crowdfunding!I551</f>
        <v>762</v>
      </c>
    </row>
    <row r="552" spans="1:2" hidden="1" x14ac:dyDescent="0.3">
      <c r="A552" t="str">
        <f>Crowdfunding!G552</f>
        <v>canceled</v>
      </c>
      <c r="B552">
        <f>Crowdfunding!I552</f>
        <v>1</v>
      </c>
    </row>
    <row r="553" spans="1:2" x14ac:dyDescent="0.3">
      <c r="A553" t="str">
        <f>Crowdfunding!G553</f>
        <v>failed</v>
      </c>
      <c r="B553">
        <f>Crowdfunding!I553</f>
        <v>2779</v>
      </c>
    </row>
    <row r="554" spans="1:2" x14ac:dyDescent="0.3">
      <c r="A554" t="str">
        <f>Crowdfunding!G554</f>
        <v>failed</v>
      </c>
      <c r="B554">
        <f>Crowdfunding!I554</f>
        <v>92</v>
      </c>
    </row>
    <row r="555" spans="1:2" x14ac:dyDescent="0.3">
      <c r="A555" t="str">
        <f>Crowdfunding!G555</f>
        <v>failed</v>
      </c>
      <c r="B555">
        <f>Crowdfunding!I555</f>
        <v>1028</v>
      </c>
    </row>
    <row r="556" spans="1:2" hidden="1" x14ac:dyDescent="0.3">
      <c r="A556" t="str">
        <f>Crowdfunding!G556</f>
        <v>successful</v>
      </c>
      <c r="B556">
        <f>Crowdfunding!I556</f>
        <v>554</v>
      </c>
    </row>
    <row r="557" spans="1:2" hidden="1" x14ac:dyDescent="0.3">
      <c r="A557" t="str">
        <f>Crowdfunding!G557</f>
        <v>successful</v>
      </c>
      <c r="B557">
        <f>Crowdfunding!I557</f>
        <v>135</v>
      </c>
    </row>
    <row r="558" spans="1:2" hidden="1" x14ac:dyDescent="0.3">
      <c r="A558" t="str">
        <f>Crowdfunding!G558</f>
        <v>successful</v>
      </c>
      <c r="B558">
        <f>Crowdfunding!I558</f>
        <v>122</v>
      </c>
    </row>
    <row r="559" spans="1:2" hidden="1" x14ac:dyDescent="0.3">
      <c r="A559" t="str">
        <f>Crowdfunding!G559</f>
        <v>successful</v>
      </c>
      <c r="B559">
        <f>Crowdfunding!I559</f>
        <v>221</v>
      </c>
    </row>
    <row r="560" spans="1:2" hidden="1" x14ac:dyDescent="0.3">
      <c r="A560" t="str">
        <f>Crowdfunding!G560</f>
        <v>successful</v>
      </c>
      <c r="B560">
        <f>Crowdfunding!I560</f>
        <v>126</v>
      </c>
    </row>
    <row r="561" spans="1:2" hidden="1" x14ac:dyDescent="0.3">
      <c r="A561" t="str">
        <f>Crowdfunding!G561</f>
        <v>successful</v>
      </c>
      <c r="B561">
        <f>Crowdfunding!I561</f>
        <v>1022</v>
      </c>
    </row>
    <row r="562" spans="1:2" hidden="1" x14ac:dyDescent="0.3">
      <c r="A562" t="str">
        <f>Crowdfunding!G562</f>
        <v>successful</v>
      </c>
      <c r="B562">
        <f>Crowdfunding!I562</f>
        <v>3177</v>
      </c>
    </row>
    <row r="563" spans="1:2" hidden="1" x14ac:dyDescent="0.3">
      <c r="A563" t="str">
        <f>Crowdfunding!G563</f>
        <v>successful</v>
      </c>
      <c r="B563">
        <f>Crowdfunding!I563</f>
        <v>198</v>
      </c>
    </row>
    <row r="564" spans="1:2" x14ac:dyDescent="0.3">
      <c r="A564" t="str">
        <f>Crowdfunding!G564</f>
        <v>failed</v>
      </c>
      <c r="B564">
        <f>Crowdfunding!I564</f>
        <v>26</v>
      </c>
    </row>
    <row r="565" spans="1:2" hidden="1" x14ac:dyDescent="0.3">
      <c r="A565" t="str">
        <f>Crowdfunding!G565</f>
        <v>successful</v>
      </c>
      <c r="B565">
        <f>Crowdfunding!I565</f>
        <v>85</v>
      </c>
    </row>
    <row r="566" spans="1:2" x14ac:dyDescent="0.3">
      <c r="A566" t="str">
        <f>Crowdfunding!G566</f>
        <v>failed</v>
      </c>
      <c r="B566">
        <f>Crowdfunding!I566</f>
        <v>1790</v>
      </c>
    </row>
    <row r="567" spans="1:2" hidden="1" x14ac:dyDescent="0.3">
      <c r="A567" t="str">
        <f>Crowdfunding!G567</f>
        <v>successful</v>
      </c>
      <c r="B567">
        <f>Crowdfunding!I567</f>
        <v>3596</v>
      </c>
    </row>
    <row r="568" spans="1:2" x14ac:dyDescent="0.3">
      <c r="A568" t="str">
        <f>Crowdfunding!G568</f>
        <v>failed</v>
      </c>
      <c r="B568">
        <f>Crowdfunding!I568</f>
        <v>37</v>
      </c>
    </row>
    <row r="569" spans="1:2" hidden="1" x14ac:dyDescent="0.3">
      <c r="A569" t="str">
        <f>Crowdfunding!G569</f>
        <v>successful</v>
      </c>
      <c r="B569">
        <f>Crowdfunding!I569</f>
        <v>244</v>
      </c>
    </row>
    <row r="570" spans="1:2" hidden="1" x14ac:dyDescent="0.3">
      <c r="A570" t="str">
        <f>Crowdfunding!G570</f>
        <v>successful</v>
      </c>
      <c r="B570">
        <f>Crowdfunding!I570</f>
        <v>5180</v>
      </c>
    </row>
    <row r="571" spans="1:2" hidden="1" x14ac:dyDescent="0.3">
      <c r="A571" t="str">
        <f>Crowdfunding!G571</f>
        <v>successful</v>
      </c>
      <c r="B571">
        <f>Crowdfunding!I571</f>
        <v>589</v>
      </c>
    </row>
    <row r="572" spans="1:2" hidden="1" x14ac:dyDescent="0.3">
      <c r="A572" t="str">
        <f>Crowdfunding!G572</f>
        <v>successful</v>
      </c>
      <c r="B572">
        <f>Crowdfunding!I572</f>
        <v>2725</v>
      </c>
    </row>
    <row r="573" spans="1:2" x14ac:dyDescent="0.3">
      <c r="A573" t="str">
        <f>Crowdfunding!G573</f>
        <v>failed</v>
      </c>
      <c r="B573">
        <f>Crowdfunding!I573</f>
        <v>35</v>
      </c>
    </row>
    <row r="574" spans="1:2" hidden="1" x14ac:dyDescent="0.3">
      <c r="A574" t="str">
        <f>Crowdfunding!G574</f>
        <v>canceled</v>
      </c>
      <c r="B574">
        <f>Crowdfunding!I574</f>
        <v>94</v>
      </c>
    </row>
    <row r="575" spans="1:2" hidden="1" x14ac:dyDescent="0.3">
      <c r="A575" t="str">
        <f>Crowdfunding!G575</f>
        <v>successful</v>
      </c>
      <c r="B575">
        <f>Crowdfunding!I575</f>
        <v>300</v>
      </c>
    </row>
    <row r="576" spans="1:2" hidden="1" x14ac:dyDescent="0.3">
      <c r="A576" t="str">
        <f>Crowdfunding!G576</f>
        <v>successful</v>
      </c>
      <c r="B576">
        <f>Crowdfunding!I576</f>
        <v>144</v>
      </c>
    </row>
    <row r="577" spans="1:2" x14ac:dyDescent="0.3">
      <c r="A577" t="str">
        <f>Crowdfunding!G577</f>
        <v>failed</v>
      </c>
      <c r="B577">
        <f>Crowdfunding!I577</f>
        <v>558</v>
      </c>
    </row>
    <row r="578" spans="1:2" x14ac:dyDescent="0.3">
      <c r="A578" t="str">
        <f>Crowdfunding!G578</f>
        <v>failed</v>
      </c>
      <c r="B578">
        <f>Crowdfunding!I578</f>
        <v>64</v>
      </c>
    </row>
    <row r="579" spans="1:2" hidden="1" x14ac:dyDescent="0.3">
      <c r="A579" t="str">
        <f>Crowdfunding!G579</f>
        <v>canceled</v>
      </c>
      <c r="B579">
        <f>Crowdfunding!I579</f>
        <v>37</v>
      </c>
    </row>
    <row r="580" spans="1:2" x14ac:dyDescent="0.3">
      <c r="A580" t="str">
        <f>Crowdfunding!G580</f>
        <v>failed</v>
      </c>
      <c r="B580">
        <f>Crowdfunding!I580</f>
        <v>245</v>
      </c>
    </row>
    <row r="581" spans="1:2" hidden="1" x14ac:dyDescent="0.3">
      <c r="A581" t="str">
        <f>Crowdfunding!G581</f>
        <v>successful</v>
      </c>
      <c r="B581">
        <f>Crowdfunding!I581</f>
        <v>87</v>
      </c>
    </row>
    <row r="582" spans="1:2" hidden="1" x14ac:dyDescent="0.3">
      <c r="A582" t="str">
        <f>Crowdfunding!G582</f>
        <v>successful</v>
      </c>
      <c r="B582">
        <f>Crowdfunding!I582</f>
        <v>3116</v>
      </c>
    </row>
    <row r="583" spans="1:2" x14ac:dyDescent="0.3">
      <c r="A583" t="str">
        <f>Crowdfunding!G583</f>
        <v>failed</v>
      </c>
      <c r="B583">
        <f>Crowdfunding!I583</f>
        <v>71</v>
      </c>
    </row>
    <row r="584" spans="1:2" x14ac:dyDescent="0.3">
      <c r="A584" t="str">
        <f>Crowdfunding!G584</f>
        <v>failed</v>
      </c>
      <c r="B584">
        <f>Crowdfunding!I584</f>
        <v>42</v>
      </c>
    </row>
    <row r="585" spans="1:2" hidden="1" x14ac:dyDescent="0.3">
      <c r="A585" t="str">
        <f>Crowdfunding!G585</f>
        <v>successful</v>
      </c>
      <c r="B585">
        <f>Crowdfunding!I585</f>
        <v>909</v>
      </c>
    </row>
    <row r="586" spans="1:2" hidden="1" x14ac:dyDescent="0.3">
      <c r="A586" t="str">
        <f>Crowdfunding!G586</f>
        <v>successful</v>
      </c>
      <c r="B586">
        <f>Crowdfunding!I586</f>
        <v>1613</v>
      </c>
    </row>
    <row r="587" spans="1:2" hidden="1" x14ac:dyDescent="0.3">
      <c r="A587" t="str">
        <f>Crowdfunding!G587</f>
        <v>successful</v>
      </c>
      <c r="B587">
        <f>Crowdfunding!I587</f>
        <v>136</v>
      </c>
    </row>
    <row r="588" spans="1:2" hidden="1" x14ac:dyDescent="0.3">
      <c r="A588" t="str">
        <f>Crowdfunding!G588</f>
        <v>successful</v>
      </c>
      <c r="B588">
        <f>Crowdfunding!I588</f>
        <v>130</v>
      </c>
    </row>
    <row r="589" spans="1:2" x14ac:dyDescent="0.3">
      <c r="A589" t="str">
        <f>Crowdfunding!G589</f>
        <v>failed</v>
      </c>
      <c r="B589">
        <f>Crowdfunding!I589</f>
        <v>156</v>
      </c>
    </row>
    <row r="590" spans="1:2" x14ac:dyDescent="0.3">
      <c r="A590" t="str">
        <f>Crowdfunding!G590</f>
        <v>failed</v>
      </c>
      <c r="B590">
        <f>Crowdfunding!I590</f>
        <v>1368</v>
      </c>
    </row>
    <row r="591" spans="1:2" x14ac:dyDescent="0.3">
      <c r="A591" t="str">
        <f>Crowdfunding!G591</f>
        <v>failed</v>
      </c>
      <c r="B591">
        <f>Crowdfunding!I591</f>
        <v>102</v>
      </c>
    </row>
    <row r="592" spans="1:2" x14ac:dyDescent="0.3">
      <c r="A592" t="str">
        <f>Crowdfunding!G592</f>
        <v>failed</v>
      </c>
      <c r="B592">
        <f>Crowdfunding!I592</f>
        <v>86</v>
      </c>
    </row>
    <row r="593" spans="1:2" hidden="1" x14ac:dyDescent="0.3">
      <c r="A593" t="str">
        <f>Crowdfunding!G593</f>
        <v>successful</v>
      </c>
      <c r="B593">
        <f>Crowdfunding!I593</f>
        <v>102</v>
      </c>
    </row>
    <row r="594" spans="1:2" x14ac:dyDescent="0.3">
      <c r="A594" t="str">
        <f>Crowdfunding!G594</f>
        <v>failed</v>
      </c>
      <c r="B594">
        <f>Crowdfunding!I594</f>
        <v>253</v>
      </c>
    </row>
    <row r="595" spans="1:2" hidden="1" x14ac:dyDescent="0.3">
      <c r="A595" t="str">
        <f>Crowdfunding!G595</f>
        <v>successful</v>
      </c>
      <c r="B595">
        <f>Crowdfunding!I595</f>
        <v>4006</v>
      </c>
    </row>
    <row r="596" spans="1:2" x14ac:dyDescent="0.3">
      <c r="A596" t="str">
        <f>Crowdfunding!G596</f>
        <v>failed</v>
      </c>
      <c r="B596">
        <f>Crowdfunding!I596</f>
        <v>157</v>
      </c>
    </row>
    <row r="597" spans="1:2" hidden="1" x14ac:dyDescent="0.3">
      <c r="A597" t="str">
        <f>Crowdfunding!G597</f>
        <v>successful</v>
      </c>
      <c r="B597">
        <f>Crowdfunding!I597</f>
        <v>1629</v>
      </c>
    </row>
    <row r="598" spans="1:2" x14ac:dyDescent="0.3">
      <c r="A598" t="str">
        <f>Crowdfunding!G598</f>
        <v>failed</v>
      </c>
      <c r="B598">
        <f>Crowdfunding!I598</f>
        <v>183</v>
      </c>
    </row>
    <row r="599" spans="1:2" hidden="1" x14ac:dyDescent="0.3">
      <c r="A599" t="str">
        <f>Crowdfunding!G599</f>
        <v>successful</v>
      </c>
      <c r="B599">
        <f>Crowdfunding!I599</f>
        <v>2188</v>
      </c>
    </row>
    <row r="600" spans="1:2" hidden="1" x14ac:dyDescent="0.3">
      <c r="A600" t="str">
        <f>Crowdfunding!G600</f>
        <v>successful</v>
      </c>
      <c r="B600">
        <f>Crowdfunding!I600</f>
        <v>2409</v>
      </c>
    </row>
    <row r="601" spans="1:2" x14ac:dyDescent="0.3">
      <c r="A601" t="str">
        <f>Crowdfunding!G601</f>
        <v>failed</v>
      </c>
      <c r="B601">
        <f>Crowdfunding!I601</f>
        <v>82</v>
      </c>
    </row>
    <row r="602" spans="1:2" x14ac:dyDescent="0.3">
      <c r="A602" t="str">
        <f>Crowdfunding!G602</f>
        <v>failed</v>
      </c>
      <c r="B602">
        <f>Crowdfunding!I602</f>
        <v>1</v>
      </c>
    </row>
    <row r="603" spans="1:2" hidden="1" x14ac:dyDescent="0.3">
      <c r="A603" t="str">
        <f>Crowdfunding!G603</f>
        <v>successful</v>
      </c>
      <c r="B603">
        <f>Crowdfunding!I603</f>
        <v>194</v>
      </c>
    </row>
    <row r="604" spans="1:2" hidden="1" x14ac:dyDescent="0.3">
      <c r="A604" t="str">
        <f>Crowdfunding!G604</f>
        <v>successful</v>
      </c>
      <c r="B604">
        <f>Crowdfunding!I604</f>
        <v>1140</v>
      </c>
    </row>
    <row r="605" spans="1:2" hidden="1" x14ac:dyDescent="0.3">
      <c r="A605" t="str">
        <f>Crowdfunding!G605</f>
        <v>successful</v>
      </c>
      <c r="B605">
        <f>Crowdfunding!I605</f>
        <v>102</v>
      </c>
    </row>
    <row r="606" spans="1:2" hidden="1" x14ac:dyDescent="0.3">
      <c r="A606" t="str">
        <f>Crowdfunding!G606</f>
        <v>successful</v>
      </c>
      <c r="B606">
        <f>Crowdfunding!I606</f>
        <v>2857</v>
      </c>
    </row>
    <row r="607" spans="1:2" hidden="1" x14ac:dyDescent="0.3">
      <c r="A607" t="str">
        <f>Crowdfunding!G607</f>
        <v>successful</v>
      </c>
      <c r="B607">
        <f>Crowdfunding!I607</f>
        <v>107</v>
      </c>
    </row>
    <row r="608" spans="1:2" hidden="1" x14ac:dyDescent="0.3">
      <c r="A608" t="str">
        <f>Crowdfunding!G608</f>
        <v>successful</v>
      </c>
      <c r="B608">
        <f>Crowdfunding!I608</f>
        <v>160</v>
      </c>
    </row>
    <row r="609" spans="1:2" hidden="1" x14ac:dyDescent="0.3">
      <c r="A609" t="str">
        <f>Crowdfunding!G609</f>
        <v>successful</v>
      </c>
      <c r="B609">
        <f>Crowdfunding!I609</f>
        <v>2230</v>
      </c>
    </row>
    <row r="610" spans="1:2" hidden="1" x14ac:dyDescent="0.3">
      <c r="A610" t="str">
        <f>Crowdfunding!G610</f>
        <v>successful</v>
      </c>
      <c r="B610">
        <f>Crowdfunding!I610</f>
        <v>316</v>
      </c>
    </row>
    <row r="611" spans="1:2" hidden="1" x14ac:dyDescent="0.3">
      <c r="A611" t="str">
        <f>Crowdfunding!G611</f>
        <v>successful</v>
      </c>
      <c r="B611">
        <f>Crowdfunding!I611</f>
        <v>117</v>
      </c>
    </row>
    <row r="612" spans="1:2" hidden="1" x14ac:dyDescent="0.3">
      <c r="A612" t="str">
        <f>Crowdfunding!G612</f>
        <v>successful</v>
      </c>
      <c r="B612">
        <f>Crowdfunding!I612</f>
        <v>6406</v>
      </c>
    </row>
    <row r="613" spans="1:2" hidden="1" x14ac:dyDescent="0.3">
      <c r="A613" t="str">
        <f>Crowdfunding!G613</f>
        <v>canceled</v>
      </c>
      <c r="B613">
        <f>Crowdfunding!I613</f>
        <v>15</v>
      </c>
    </row>
    <row r="614" spans="1:2" hidden="1" x14ac:dyDescent="0.3">
      <c r="A614" t="str">
        <f>Crowdfunding!G614</f>
        <v>successful</v>
      </c>
      <c r="B614">
        <f>Crowdfunding!I614</f>
        <v>192</v>
      </c>
    </row>
    <row r="615" spans="1:2" hidden="1" x14ac:dyDescent="0.3">
      <c r="A615" t="str">
        <f>Crowdfunding!G615</f>
        <v>successful</v>
      </c>
      <c r="B615">
        <f>Crowdfunding!I615</f>
        <v>26</v>
      </c>
    </row>
    <row r="616" spans="1:2" hidden="1" x14ac:dyDescent="0.3">
      <c r="A616" t="str">
        <f>Crowdfunding!G616</f>
        <v>successful</v>
      </c>
      <c r="B616">
        <f>Crowdfunding!I616</f>
        <v>723</v>
      </c>
    </row>
    <row r="617" spans="1:2" hidden="1" x14ac:dyDescent="0.3">
      <c r="A617" t="str">
        <f>Crowdfunding!G617</f>
        <v>successful</v>
      </c>
      <c r="B617">
        <f>Crowdfunding!I617</f>
        <v>170</v>
      </c>
    </row>
    <row r="618" spans="1:2" hidden="1" x14ac:dyDescent="0.3">
      <c r="A618" t="str">
        <f>Crowdfunding!G618</f>
        <v>successful</v>
      </c>
      <c r="B618">
        <f>Crowdfunding!I618</f>
        <v>238</v>
      </c>
    </row>
    <row r="619" spans="1:2" hidden="1" x14ac:dyDescent="0.3">
      <c r="A619" t="str">
        <f>Crowdfunding!G619</f>
        <v>successful</v>
      </c>
      <c r="B619">
        <f>Crowdfunding!I619</f>
        <v>55</v>
      </c>
    </row>
    <row r="620" spans="1:2" x14ac:dyDescent="0.3">
      <c r="A620" t="str">
        <f>Crowdfunding!G620</f>
        <v>failed</v>
      </c>
      <c r="B620">
        <f>Crowdfunding!I620</f>
        <v>1198</v>
      </c>
    </row>
    <row r="621" spans="1:2" x14ac:dyDescent="0.3">
      <c r="A621" t="str">
        <f>Crowdfunding!G621</f>
        <v>failed</v>
      </c>
      <c r="B621">
        <f>Crowdfunding!I621</f>
        <v>648</v>
      </c>
    </row>
    <row r="622" spans="1:2" hidden="1" x14ac:dyDescent="0.3">
      <c r="A622" t="str">
        <f>Crowdfunding!G622</f>
        <v>successful</v>
      </c>
      <c r="B622">
        <f>Crowdfunding!I622</f>
        <v>128</v>
      </c>
    </row>
    <row r="623" spans="1:2" hidden="1" x14ac:dyDescent="0.3">
      <c r="A623" t="str">
        <f>Crowdfunding!G623</f>
        <v>successful</v>
      </c>
      <c r="B623">
        <f>Crowdfunding!I623</f>
        <v>2144</v>
      </c>
    </row>
    <row r="624" spans="1:2" x14ac:dyDescent="0.3">
      <c r="A624" t="str">
        <f>Crowdfunding!G624</f>
        <v>failed</v>
      </c>
      <c r="B624">
        <f>Crowdfunding!I624</f>
        <v>64</v>
      </c>
    </row>
    <row r="625" spans="1:2" hidden="1" x14ac:dyDescent="0.3">
      <c r="A625" t="str">
        <f>Crowdfunding!G625</f>
        <v>successful</v>
      </c>
      <c r="B625">
        <f>Crowdfunding!I625</f>
        <v>2693</v>
      </c>
    </row>
    <row r="626" spans="1:2" hidden="1" x14ac:dyDescent="0.3">
      <c r="A626" t="str">
        <f>Crowdfunding!G626</f>
        <v>successful</v>
      </c>
      <c r="B626">
        <f>Crowdfunding!I626</f>
        <v>432</v>
      </c>
    </row>
    <row r="627" spans="1:2" x14ac:dyDescent="0.3">
      <c r="A627" t="str">
        <f>Crowdfunding!G627</f>
        <v>failed</v>
      </c>
      <c r="B627">
        <f>Crowdfunding!I627</f>
        <v>62</v>
      </c>
    </row>
    <row r="628" spans="1:2" hidden="1" x14ac:dyDescent="0.3">
      <c r="A628" t="str">
        <f>Crowdfunding!G628</f>
        <v>successful</v>
      </c>
      <c r="B628">
        <f>Crowdfunding!I628</f>
        <v>189</v>
      </c>
    </row>
    <row r="629" spans="1:2" hidden="1" x14ac:dyDescent="0.3">
      <c r="A629" t="str">
        <f>Crowdfunding!G629</f>
        <v>successful</v>
      </c>
      <c r="B629">
        <f>Crowdfunding!I629</f>
        <v>154</v>
      </c>
    </row>
    <row r="630" spans="1:2" hidden="1" x14ac:dyDescent="0.3">
      <c r="A630" t="str">
        <f>Crowdfunding!G630</f>
        <v>successful</v>
      </c>
      <c r="B630">
        <f>Crowdfunding!I630</f>
        <v>96</v>
      </c>
    </row>
    <row r="631" spans="1:2" x14ac:dyDescent="0.3">
      <c r="A631" t="str">
        <f>Crowdfunding!G631</f>
        <v>failed</v>
      </c>
      <c r="B631">
        <f>Crowdfunding!I631</f>
        <v>750</v>
      </c>
    </row>
    <row r="632" spans="1:2" hidden="1" x14ac:dyDescent="0.3">
      <c r="A632" t="str">
        <f>Crowdfunding!G632</f>
        <v>canceled</v>
      </c>
      <c r="B632">
        <f>Crowdfunding!I632</f>
        <v>87</v>
      </c>
    </row>
    <row r="633" spans="1:2" hidden="1" x14ac:dyDescent="0.3">
      <c r="A633" t="str">
        <f>Crowdfunding!G633</f>
        <v>successful</v>
      </c>
      <c r="B633">
        <f>Crowdfunding!I633</f>
        <v>3063</v>
      </c>
    </row>
    <row r="634" spans="1:2" hidden="1" x14ac:dyDescent="0.3">
      <c r="A634" t="str">
        <f>Crowdfunding!G634</f>
        <v>live</v>
      </c>
      <c r="B634">
        <f>Crowdfunding!I634</f>
        <v>278</v>
      </c>
    </row>
    <row r="635" spans="1:2" x14ac:dyDescent="0.3">
      <c r="A635" t="str">
        <f>Crowdfunding!G635</f>
        <v>failed</v>
      </c>
      <c r="B635">
        <f>Crowdfunding!I635</f>
        <v>105</v>
      </c>
    </row>
    <row r="636" spans="1:2" hidden="1" x14ac:dyDescent="0.3">
      <c r="A636" t="str">
        <f>Crowdfunding!G636</f>
        <v>canceled</v>
      </c>
      <c r="B636">
        <f>Crowdfunding!I636</f>
        <v>1658</v>
      </c>
    </row>
    <row r="637" spans="1:2" hidden="1" x14ac:dyDescent="0.3">
      <c r="A637" t="str">
        <f>Crowdfunding!G637</f>
        <v>successful</v>
      </c>
      <c r="B637">
        <f>Crowdfunding!I637</f>
        <v>2266</v>
      </c>
    </row>
    <row r="638" spans="1:2" x14ac:dyDescent="0.3">
      <c r="A638" t="str">
        <f>Crowdfunding!G638</f>
        <v>failed</v>
      </c>
      <c r="B638">
        <f>Crowdfunding!I638</f>
        <v>2604</v>
      </c>
    </row>
    <row r="639" spans="1:2" x14ac:dyDescent="0.3">
      <c r="A639" t="str">
        <f>Crowdfunding!G639</f>
        <v>failed</v>
      </c>
      <c r="B639">
        <f>Crowdfunding!I639</f>
        <v>65</v>
      </c>
    </row>
    <row r="640" spans="1:2" x14ac:dyDescent="0.3">
      <c r="A640" t="str">
        <f>Crowdfunding!G640</f>
        <v>failed</v>
      </c>
      <c r="B640">
        <f>Crowdfunding!I640</f>
        <v>94</v>
      </c>
    </row>
    <row r="641" spans="1:2" hidden="1" x14ac:dyDescent="0.3">
      <c r="A641" t="str">
        <f>Crowdfunding!G641</f>
        <v>live</v>
      </c>
      <c r="B641">
        <f>Crowdfunding!I641</f>
        <v>45</v>
      </c>
    </row>
    <row r="642" spans="1:2" x14ac:dyDescent="0.3">
      <c r="A642" t="str">
        <f>Crowdfunding!G642</f>
        <v>failed</v>
      </c>
      <c r="B642">
        <f>Crowdfunding!I642</f>
        <v>257</v>
      </c>
    </row>
    <row r="643" spans="1:2" hidden="1" x14ac:dyDescent="0.3">
      <c r="A643" t="str">
        <f>Crowdfunding!G643</f>
        <v>successful</v>
      </c>
      <c r="B643">
        <f>Crowdfunding!I643</f>
        <v>194</v>
      </c>
    </row>
    <row r="644" spans="1:2" hidden="1" x14ac:dyDescent="0.3">
      <c r="A644" t="str">
        <f>Crowdfunding!G644</f>
        <v>successful</v>
      </c>
      <c r="B644">
        <f>Crowdfunding!I644</f>
        <v>129</v>
      </c>
    </row>
    <row r="645" spans="1:2" hidden="1" x14ac:dyDescent="0.3">
      <c r="A645" t="str">
        <f>Crowdfunding!G645</f>
        <v>successful</v>
      </c>
      <c r="B645">
        <f>Crowdfunding!I645</f>
        <v>375</v>
      </c>
    </row>
    <row r="646" spans="1:2" x14ac:dyDescent="0.3">
      <c r="A646" t="str">
        <f>Crowdfunding!G646</f>
        <v>failed</v>
      </c>
      <c r="B646">
        <f>Crowdfunding!I646</f>
        <v>2928</v>
      </c>
    </row>
    <row r="647" spans="1:2" x14ac:dyDescent="0.3">
      <c r="A647" t="str">
        <f>Crowdfunding!G647</f>
        <v>failed</v>
      </c>
      <c r="B647">
        <f>Crowdfunding!I647</f>
        <v>4697</v>
      </c>
    </row>
    <row r="648" spans="1:2" x14ac:dyDescent="0.3">
      <c r="A648" t="str">
        <f>Crowdfunding!G648</f>
        <v>failed</v>
      </c>
      <c r="B648">
        <f>Crowdfunding!I648</f>
        <v>2915</v>
      </c>
    </row>
    <row r="649" spans="1:2" x14ac:dyDescent="0.3">
      <c r="A649" t="str">
        <f>Crowdfunding!G649</f>
        <v>failed</v>
      </c>
      <c r="B649">
        <f>Crowdfunding!I649</f>
        <v>18</v>
      </c>
    </row>
    <row r="650" spans="1:2" hidden="1" x14ac:dyDescent="0.3">
      <c r="A650" t="str">
        <f>Crowdfunding!G650</f>
        <v>canceled</v>
      </c>
      <c r="B650">
        <f>Crowdfunding!I650</f>
        <v>723</v>
      </c>
    </row>
    <row r="651" spans="1:2" x14ac:dyDescent="0.3">
      <c r="A651" t="str">
        <f>Crowdfunding!G651</f>
        <v>failed</v>
      </c>
      <c r="B651">
        <f>Crowdfunding!I651</f>
        <v>602</v>
      </c>
    </row>
    <row r="652" spans="1:2" x14ac:dyDescent="0.3">
      <c r="A652" t="str">
        <f>Crowdfunding!G652</f>
        <v>failed</v>
      </c>
      <c r="B652">
        <f>Crowdfunding!I652</f>
        <v>1</v>
      </c>
    </row>
    <row r="653" spans="1:2" x14ac:dyDescent="0.3">
      <c r="A653" t="str">
        <f>Crowdfunding!G653</f>
        <v>failed</v>
      </c>
      <c r="B653">
        <f>Crowdfunding!I653</f>
        <v>3868</v>
      </c>
    </row>
    <row r="654" spans="1:2" hidden="1" x14ac:dyDescent="0.3">
      <c r="A654" t="str">
        <f>Crowdfunding!G654</f>
        <v>successful</v>
      </c>
      <c r="B654">
        <f>Crowdfunding!I654</f>
        <v>409</v>
      </c>
    </row>
    <row r="655" spans="1:2" hidden="1" x14ac:dyDescent="0.3">
      <c r="A655" t="str">
        <f>Crowdfunding!G655</f>
        <v>successful</v>
      </c>
      <c r="B655">
        <f>Crowdfunding!I655</f>
        <v>234</v>
      </c>
    </row>
    <row r="656" spans="1:2" hidden="1" x14ac:dyDescent="0.3">
      <c r="A656" t="str">
        <f>Crowdfunding!G656</f>
        <v>successful</v>
      </c>
      <c r="B656">
        <f>Crowdfunding!I656</f>
        <v>3016</v>
      </c>
    </row>
    <row r="657" spans="1:2" hidden="1" x14ac:dyDescent="0.3">
      <c r="A657" t="str">
        <f>Crowdfunding!G657</f>
        <v>successful</v>
      </c>
      <c r="B657">
        <f>Crowdfunding!I657</f>
        <v>264</v>
      </c>
    </row>
    <row r="658" spans="1:2" x14ac:dyDescent="0.3">
      <c r="A658" t="str">
        <f>Crowdfunding!G658</f>
        <v>failed</v>
      </c>
      <c r="B658">
        <f>Crowdfunding!I658</f>
        <v>504</v>
      </c>
    </row>
    <row r="659" spans="1:2" x14ac:dyDescent="0.3">
      <c r="A659" t="str">
        <f>Crowdfunding!G659</f>
        <v>failed</v>
      </c>
      <c r="B659">
        <f>Crowdfunding!I659</f>
        <v>14</v>
      </c>
    </row>
    <row r="660" spans="1:2" hidden="1" x14ac:dyDescent="0.3">
      <c r="A660" t="str">
        <f>Crowdfunding!G660</f>
        <v>canceled</v>
      </c>
      <c r="B660">
        <f>Crowdfunding!I660</f>
        <v>390</v>
      </c>
    </row>
    <row r="661" spans="1:2" x14ac:dyDescent="0.3">
      <c r="A661" t="str">
        <f>Crowdfunding!G661</f>
        <v>failed</v>
      </c>
      <c r="B661">
        <f>Crowdfunding!I661</f>
        <v>750</v>
      </c>
    </row>
    <row r="662" spans="1:2" x14ac:dyDescent="0.3">
      <c r="A662" t="str">
        <f>Crowdfunding!G662</f>
        <v>failed</v>
      </c>
      <c r="B662">
        <f>Crowdfunding!I662</f>
        <v>77</v>
      </c>
    </row>
    <row r="663" spans="1:2" x14ac:dyDescent="0.3">
      <c r="A663" t="str">
        <f>Crowdfunding!G663</f>
        <v>failed</v>
      </c>
      <c r="B663">
        <f>Crowdfunding!I663</f>
        <v>752</v>
      </c>
    </row>
    <row r="664" spans="1:2" x14ac:dyDescent="0.3">
      <c r="A664" t="str">
        <f>Crowdfunding!G664</f>
        <v>failed</v>
      </c>
      <c r="B664">
        <f>Crowdfunding!I664</f>
        <v>131</v>
      </c>
    </row>
    <row r="665" spans="1:2" x14ac:dyDescent="0.3">
      <c r="A665" t="str">
        <f>Crowdfunding!G665</f>
        <v>failed</v>
      </c>
      <c r="B665">
        <f>Crowdfunding!I665</f>
        <v>87</v>
      </c>
    </row>
    <row r="666" spans="1:2" x14ac:dyDescent="0.3">
      <c r="A666" t="str">
        <f>Crowdfunding!G666</f>
        <v>failed</v>
      </c>
      <c r="B666">
        <f>Crowdfunding!I666</f>
        <v>1063</v>
      </c>
    </row>
    <row r="667" spans="1:2" hidden="1" x14ac:dyDescent="0.3">
      <c r="A667" t="str">
        <f>Crowdfunding!G667</f>
        <v>successful</v>
      </c>
      <c r="B667">
        <f>Crowdfunding!I667</f>
        <v>272</v>
      </c>
    </row>
    <row r="668" spans="1:2" hidden="1" x14ac:dyDescent="0.3">
      <c r="A668" t="str">
        <f>Crowdfunding!G668</f>
        <v>canceled</v>
      </c>
      <c r="B668">
        <f>Crowdfunding!I668</f>
        <v>25</v>
      </c>
    </row>
    <row r="669" spans="1:2" hidden="1" x14ac:dyDescent="0.3">
      <c r="A669" t="str">
        <f>Crowdfunding!G669</f>
        <v>successful</v>
      </c>
      <c r="B669">
        <f>Crowdfunding!I669</f>
        <v>419</v>
      </c>
    </row>
    <row r="670" spans="1:2" x14ac:dyDescent="0.3">
      <c r="A670" t="str">
        <f>Crowdfunding!G670</f>
        <v>failed</v>
      </c>
      <c r="B670">
        <f>Crowdfunding!I670</f>
        <v>76</v>
      </c>
    </row>
    <row r="671" spans="1:2" hidden="1" x14ac:dyDescent="0.3">
      <c r="A671" t="str">
        <f>Crowdfunding!G671</f>
        <v>successful</v>
      </c>
      <c r="B671">
        <f>Crowdfunding!I671</f>
        <v>1621</v>
      </c>
    </row>
    <row r="672" spans="1:2" hidden="1" x14ac:dyDescent="0.3">
      <c r="A672" t="str">
        <f>Crowdfunding!G672</f>
        <v>successful</v>
      </c>
      <c r="B672">
        <f>Crowdfunding!I672</f>
        <v>1101</v>
      </c>
    </row>
    <row r="673" spans="1:2" hidden="1" x14ac:dyDescent="0.3">
      <c r="A673" t="str">
        <f>Crowdfunding!G673</f>
        <v>successful</v>
      </c>
      <c r="B673">
        <f>Crowdfunding!I673</f>
        <v>1073</v>
      </c>
    </row>
    <row r="674" spans="1:2" x14ac:dyDescent="0.3">
      <c r="A674" t="str">
        <f>Crowdfunding!G674</f>
        <v>failed</v>
      </c>
      <c r="B674">
        <f>Crowdfunding!I674</f>
        <v>4428</v>
      </c>
    </row>
    <row r="675" spans="1:2" x14ac:dyDescent="0.3">
      <c r="A675" t="str">
        <f>Crowdfunding!G675</f>
        <v>failed</v>
      </c>
      <c r="B675">
        <f>Crowdfunding!I675</f>
        <v>58</v>
      </c>
    </row>
    <row r="676" spans="1:2" hidden="1" x14ac:dyDescent="0.3">
      <c r="A676" t="str">
        <f>Crowdfunding!G676</f>
        <v>canceled</v>
      </c>
      <c r="B676">
        <f>Crowdfunding!I676</f>
        <v>1218</v>
      </c>
    </row>
    <row r="677" spans="1:2" hidden="1" x14ac:dyDescent="0.3">
      <c r="A677" t="str">
        <f>Crowdfunding!G677</f>
        <v>successful</v>
      </c>
      <c r="B677">
        <f>Crowdfunding!I677</f>
        <v>331</v>
      </c>
    </row>
    <row r="678" spans="1:2" hidden="1" x14ac:dyDescent="0.3">
      <c r="A678" t="str">
        <f>Crowdfunding!G678</f>
        <v>successful</v>
      </c>
      <c r="B678">
        <f>Crowdfunding!I678</f>
        <v>1170</v>
      </c>
    </row>
    <row r="679" spans="1:2" x14ac:dyDescent="0.3">
      <c r="A679" t="str">
        <f>Crowdfunding!G679</f>
        <v>failed</v>
      </c>
      <c r="B679">
        <f>Crowdfunding!I679</f>
        <v>111</v>
      </c>
    </row>
    <row r="680" spans="1:2" hidden="1" x14ac:dyDescent="0.3">
      <c r="A680" t="str">
        <f>Crowdfunding!G680</f>
        <v>canceled</v>
      </c>
      <c r="B680">
        <f>Crowdfunding!I680</f>
        <v>215</v>
      </c>
    </row>
    <row r="681" spans="1:2" hidden="1" x14ac:dyDescent="0.3">
      <c r="A681" t="str">
        <f>Crowdfunding!G681</f>
        <v>successful</v>
      </c>
      <c r="B681">
        <f>Crowdfunding!I681</f>
        <v>363</v>
      </c>
    </row>
    <row r="682" spans="1:2" x14ac:dyDescent="0.3">
      <c r="A682" t="str">
        <f>Crowdfunding!G682</f>
        <v>failed</v>
      </c>
      <c r="B682">
        <f>Crowdfunding!I682</f>
        <v>2955</v>
      </c>
    </row>
    <row r="683" spans="1:2" x14ac:dyDescent="0.3">
      <c r="A683" t="str">
        <f>Crowdfunding!G683</f>
        <v>failed</v>
      </c>
      <c r="B683">
        <f>Crowdfunding!I683</f>
        <v>1657</v>
      </c>
    </row>
    <row r="684" spans="1:2" hidden="1" x14ac:dyDescent="0.3">
      <c r="A684" t="str">
        <f>Crowdfunding!G684</f>
        <v>successful</v>
      </c>
      <c r="B684">
        <f>Crowdfunding!I684</f>
        <v>103</v>
      </c>
    </row>
    <row r="685" spans="1:2" hidden="1" x14ac:dyDescent="0.3">
      <c r="A685" t="str">
        <f>Crowdfunding!G685</f>
        <v>successful</v>
      </c>
      <c r="B685">
        <f>Crowdfunding!I685</f>
        <v>147</v>
      </c>
    </row>
    <row r="686" spans="1:2" hidden="1" x14ac:dyDescent="0.3">
      <c r="A686" t="str">
        <f>Crowdfunding!G686</f>
        <v>successful</v>
      </c>
      <c r="B686">
        <f>Crowdfunding!I686</f>
        <v>110</v>
      </c>
    </row>
    <row r="687" spans="1:2" x14ac:dyDescent="0.3">
      <c r="A687" t="str">
        <f>Crowdfunding!G687</f>
        <v>failed</v>
      </c>
      <c r="B687">
        <f>Crowdfunding!I687</f>
        <v>926</v>
      </c>
    </row>
    <row r="688" spans="1:2" hidden="1" x14ac:dyDescent="0.3">
      <c r="A688" t="str">
        <f>Crowdfunding!G688</f>
        <v>successful</v>
      </c>
      <c r="B688">
        <f>Crowdfunding!I688</f>
        <v>134</v>
      </c>
    </row>
    <row r="689" spans="1:2" hidden="1" x14ac:dyDescent="0.3">
      <c r="A689" t="str">
        <f>Crowdfunding!G689</f>
        <v>successful</v>
      </c>
      <c r="B689">
        <f>Crowdfunding!I689</f>
        <v>269</v>
      </c>
    </row>
    <row r="690" spans="1:2" hidden="1" x14ac:dyDescent="0.3">
      <c r="A690" t="str">
        <f>Crowdfunding!G690</f>
        <v>successful</v>
      </c>
      <c r="B690">
        <f>Crowdfunding!I690</f>
        <v>175</v>
      </c>
    </row>
    <row r="691" spans="1:2" hidden="1" x14ac:dyDescent="0.3">
      <c r="A691" t="str">
        <f>Crowdfunding!G691</f>
        <v>successful</v>
      </c>
      <c r="B691">
        <f>Crowdfunding!I691</f>
        <v>69</v>
      </c>
    </row>
    <row r="692" spans="1:2" hidden="1" x14ac:dyDescent="0.3">
      <c r="A692" t="str">
        <f>Crowdfunding!G692</f>
        <v>successful</v>
      </c>
      <c r="B692">
        <f>Crowdfunding!I692</f>
        <v>190</v>
      </c>
    </row>
    <row r="693" spans="1:2" hidden="1" x14ac:dyDescent="0.3">
      <c r="A693" t="str">
        <f>Crowdfunding!G693</f>
        <v>successful</v>
      </c>
      <c r="B693">
        <f>Crowdfunding!I693</f>
        <v>237</v>
      </c>
    </row>
    <row r="694" spans="1:2" x14ac:dyDescent="0.3">
      <c r="A694" t="str">
        <f>Crowdfunding!G694</f>
        <v>failed</v>
      </c>
      <c r="B694">
        <f>Crowdfunding!I694</f>
        <v>77</v>
      </c>
    </row>
    <row r="695" spans="1:2" x14ac:dyDescent="0.3">
      <c r="A695" t="str">
        <f>Crowdfunding!G695</f>
        <v>failed</v>
      </c>
      <c r="B695">
        <f>Crowdfunding!I695</f>
        <v>1748</v>
      </c>
    </row>
    <row r="696" spans="1:2" x14ac:dyDescent="0.3">
      <c r="A696" t="str">
        <f>Crowdfunding!G696</f>
        <v>failed</v>
      </c>
      <c r="B696">
        <f>Crowdfunding!I696</f>
        <v>79</v>
      </c>
    </row>
    <row r="697" spans="1:2" hidden="1" x14ac:dyDescent="0.3">
      <c r="A697" t="str">
        <f>Crowdfunding!G697</f>
        <v>successful</v>
      </c>
      <c r="B697">
        <f>Crowdfunding!I697</f>
        <v>196</v>
      </c>
    </row>
    <row r="698" spans="1:2" x14ac:dyDescent="0.3">
      <c r="A698" t="str">
        <f>Crowdfunding!G698</f>
        <v>failed</v>
      </c>
      <c r="B698">
        <f>Crowdfunding!I698</f>
        <v>889</v>
      </c>
    </row>
    <row r="699" spans="1:2" hidden="1" x14ac:dyDescent="0.3">
      <c r="A699" t="str">
        <f>Crowdfunding!G699</f>
        <v>successful</v>
      </c>
      <c r="B699">
        <f>Crowdfunding!I699</f>
        <v>7295</v>
      </c>
    </row>
    <row r="700" spans="1:2" hidden="1" x14ac:dyDescent="0.3">
      <c r="A700" t="str">
        <f>Crowdfunding!G700</f>
        <v>successful</v>
      </c>
      <c r="B700">
        <f>Crowdfunding!I700</f>
        <v>2893</v>
      </c>
    </row>
    <row r="701" spans="1:2" x14ac:dyDescent="0.3">
      <c r="A701" t="str">
        <f>Crowdfunding!G701</f>
        <v>failed</v>
      </c>
      <c r="B701">
        <f>Crowdfunding!I701</f>
        <v>56</v>
      </c>
    </row>
    <row r="702" spans="1:2" x14ac:dyDescent="0.3">
      <c r="A702" t="str">
        <f>Crowdfunding!G702</f>
        <v>failed</v>
      </c>
      <c r="B702">
        <f>Crowdfunding!I702</f>
        <v>1</v>
      </c>
    </row>
    <row r="703" spans="1:2" hidden="1" x14ac:dyDescent="0.3">
      <c r="A703" t="str">
        <f>Crowdfunding!G703</f>
        <v>successful</v>
      </c>
      <c r="B703">
        <f>Crowdfunding!I703</f>
        <v>820</v>
      </c>
    </row>
    <row r="704" spans="1:2" x14ac:dyDescent="0.3">
      <c r="A704" t="str">
        <f>Crowdfunding!G704</f>
        <v>failed</v>
      </c>
      <c r="B704">
        <f>Crowdfunding!I704</f>
        <v>83</v>
      </c>
    </row>
    <row r="705" spans="1:2" hidden="1" x14ac:dyDescent="0.3">
      <c r="A705" t="str">
        <f>Crowdfunding!G705</f>
        <v>successful</v>
      </c>
      <c r="B705">
        <f>Crowdfunding!I705</f>
        <v>2038</v>
      </c>
    </row>
    <row r="706" spans="1:2" hidden="1" x14ac:dyDescent="0.3">
      <c r="A706" t="str">
        <f>Crowdfunding!G706</f>
        <v>successful</v>
      </c>
      <c r="B706">
        <f>Crowdfunding!I706</f>
        <v>116</v>
      </c>
    </row>
    <row r="707" spans="1:2" x14ac:dyDescent="0.3">
      <c r="A707" t="str">
        <f>Crowdfunding!G707</f>
        <v>failed</v>
      </c>
      <c r="B707">
        <f>Crowdfunding!I707</f>
        <v>2025</v>
      </c>
    </row>
    <row r="708" spans="1:2" hidden="1" x14ac:dyDescent="0.3">
      <c r="A708" t="str">
        <f>Crowdfunding!G708</f>
        <v>successful</v>
      </c>
      <c r="B708">
        <f>Crowdfunding!I708</f>
        <v>1345</v>
      </c>
    </row>
    <row r="709" spans="1:2" hidden="1" x14ac:dyDescent="0.3">
      <c r="A709" t="str">
        <f>Crowdfunding!G709</f>
        <v>successful</v>
      </c>
      <c r="B709">
        <f>Crowdfunding!I709</f>
        <v>168</v>
      </c>
    </row>
    <row r="710" spans="1:2" hidden="1" x14ac:dyDescent="0.3">
      <c r="A710" t="str">
        <f>Crowdfunding!G710</f>
        <v>successful</v>
      </c>
      <c r="B710">
        <f>Crowdfunding!I710</f>
        <v>137</v>
      </c>
    </row>
    <row r="711" spans="1:2" hidden="1" x14ac:dyDescent="0.3">
      <c r="A711" t="str">
        <f>Crowdfunding!G711</f>
        <v>successful</v>
      </c>
      <c r="B711">
        <f>Crowdfunding!I711</f>
        <v>186</v>
      </c>
    </row>
    <row r="712" spans="1:2" hidden="1" x14ac:dyDescent="0.3">
      <c r="A712" t="str">
        <f>Crowdfunding!G712</f>
        <v>successful</v>
      </c>
      <c r="B712">
        <f>Crowdfunding!I712</f>
        <v>125</v>
      </c>
    </row>
    <row r="713" spans="1:2" x14ac:dyDescent="0.3">
      <c r="A713" t="str">
        <f>Crowdfunding!G713</f>
        <v>failed</v>
      </c>
      <c r="B713">
        <f>Crowdfunding!I713</f>
        <v>14</v>
      </c>
    </row>
    <row r="714" spans="1:2" hidden="1" x14ac:dyDescent="0.3">
      <c r="A714" t="str">
        <f>Crowdfunding!G714</f>
        <v>successful</v>
      </c>
      <c r="B714">
        <f>Crowdfunding!I714</f>
        <v>202</v>
      </c>
    </row>
    <row r="715" spans="1:2" hidden="1" x14ac:dyDescent="0.3">
      <c r="A715" t="str">
        <f>Crowdfunding!G715</f>
        <v>successful</v>
      </c>
      <c r="B715">
        <f>Crowdfunding!I715</f>
        <v>103</v>
      </c>
    </row>
    <row r="716" spans="1:2" hidden="1" x14ac:dyDescent="0.3">
      <c r="A716" t="str">
        <f>Crowdfunding!G716</f>
        <v>successful</v>
      </c>
      <c r="B716">
        <f>Crowdfunding!I716</f>
        <v>1785</v>
      </c>
    </row>
    <row r="717" spans="1:2" x14ac:dyDescent="0.3">
      <c r="A717" t="str">
        <f>Crowdfunding!G717</f>
        <v>failed</v>
      </c>
      <c r="B717">
        <f>Crowdfunding!I717</f>
        <v>656</v>
      </c>
    </row>
    <row r="718" spans="1:2" hidden="1" x14ac:dyDescent="0.3">
      <c r="A718" t="str">
        <f>Crowdfunding!G718</f>
        <v>successful</v>
      </c>
      <c r="B718">
        <f>Crowdfunding!I718</f>
        <v>157</v>
      </c>
    </row>
    <row r="719" spans="1:2" hidden="1" x14ac:dyDescent="0.3">
      <c r="A719" t="str">
        <f>Crowdfunding!G719</f>
        <v>successful</v>
      </c>
      <c r="B719">
        <f>Crowdfunding!I719</f>
        <v>555</v>
      </c>
    </row>
    <row r="720" spans="1:2" hidden="1" x14ac:dyDescent="0.3">
      <c r="A720" t="str">
        <f>Crowdfunding!G720</f>
        <v>successful</v>
      </c>
      <c r="B720">
        <f>Crowdfunding!I720</f>
        <v>297</v>
      </c>
    </row>
    <row r="721" spans="1:2" hidden="1" x14ac:dyDescent="0.3">
      <c r="A721" t="str">
        <f>Crowdfunding!G721</f>
        <v>successful</v>
      </c>
      <c r="B721">
        <f>Crowdfunding!I721</f>
        <v>123</v>
      </c>
    </row>
    <row r="722" spans="1:2" hidden="1" x14ac:dyDescent="0.3">
      <c r="A722" t="str">
        <f>Crowdfunding!G722</f>
        <v>canceled</v>
      </c>
      <c r="B722">
        <f>Crowdfunding!I722</f>
        <v>38</v>
      </c>
    </row>
    <row r="723" spans="1:2" hidden="1" x14ac:dyDescent="0.3">
      <c r="A723" t="str">
        <f>Crowdfunding!G723</f>
        <v>canceled</v>
      </c>
      <c r="B723">
        <f>Crowdfunding!I723</f>
        <v>60</v>
      </c>
    </row>
    <row r="724" spans="1:2" hidden="1" x14ac:dyDescent="0.3">
      <c r="A724" t="str">
        <f>Crowdfunding!G724</f>
        <v>successful</v>
      </c>
      <c r="B724">
        <f>Crowdfunding!I724</f>
        <v>3036</v>
      </c>
    </row>
    <row r="725" spans="1:2" hidden="1" x14ac:dyDescent="0.3">
      <c r="A725" t="str">
        <f>Crowdfunding!G725</f>
        <v>successful</v>
      </c>
      <c r="B725">
        <f>Crowdfunding!I725</f>
        <v>144</v>
      </c>
    </row>
    <row r="726" spans="1:2" hidden="1" x14ac:dyDescent="0.3">
      <c r="A726" t="str">
        <f>Crowdfunding!G726</f>
        <v>successful</v>
      </c>
      <c r="B726">
        <f>Crowdfunding!I726</f>
        <v>121</v>
      </c>
    </row>
    <row r="727" spans="1:2" x14ac:dyDescent="0.3">
      <c r="A727" t="str">
        <f>Crowdfunding!G727</f>
        <v>failed</v>
      </c>
      <c r="B727">
        <f>Crowdfunding!I727</f>
        <v>1596</v>
      </c>
    </row>
    <row r="728" spans="1:2" hidden="1" x14ac:dyDescent="0.3">
      <c r="A728" t="str">
        <f>Crowdfunding!G728</f>
        <v>canceled</v>
      </c>
      <c r="B728">
        <f>Crowdfunding!I728</f>
        <v>524</v>
      </c>
    </row>
    <row r="729" spans="1:2" hidden="1" x14ac:dyDescent="0.3">
      <c r="A729" t="str">
        <f>Crowdfunding!G729</f>
        <v>successful</v>
      </c>
      <c r="B729">
        <f>Crowdfunding!I729</f>
        <v>181</v>
      </c>
    </row>
    <row r="730" spans="1:2" x14ac:dyDescent="0.3">
      <c r="A730" t="str">
        <f>Crowdfunding!G730</f>
        <v>failed</v>
      </c>
      <c r="B730">
        <f>Crowdfunding!I730</f>
        <v>10</v>
      </c>
    </row>
    <row r="731" spans="1:2" hidden="1" x14ac:dyDescent="0.3">
      <c r="A731" t="str">
        <f>Crowdfunding!G731</f>
        <v>successful</v>
      </c>
      <c r="B731">
        <f>Crowdfunding!I731</f>
        <v>122</v>
      </c>
    </row>
    <row r="732" spans="1:2" hidden="1" x14ac:dyDescent="0.3">
      <c r="A732" t="str">
        <f>Crowdfunding!G732</f>
        <v>successful</v>
      </c>
      <c r="B732">
        <f>Crowdfunding!I732</f>
        <v>1071</v>
      </c>
    </row>
    <row r="733" spans="1:2" hidden="1" x14ac:dyDescent="0.3">
      <c r="A733" t="str">
        <f>Crowdfunding!G733</f>
        <v>canceled</v>
      </c>
      <c r="B733">
        <f>Crowdfunding!I733</f>
        <v>219</v>
      </c>
    </row>
    <row r="734" spans="1:2" x14ac:dyDescent="0.3">
      <c r="A734" t="str">
        <f>Crowdfunding!G734</f>
        <v>failed</v>
      </c>
      <c r="B734">
        <f>Crowdfunding!I734</f>
        <v>1121</v>
      </c>
    </row>
    <row r="735" spans="1:2" hidden="1" x14ac:dyDescent="0.3">
      <c r="A735" t="str">
        <f>Crowdfunding!G735</f>
        <v>successful</v>
      </c>
      <c r="B735">
        <f>Crowdfunding!I735</f>
        <v>980</v>
      </c>
    </row>
    <row r="736" spans="1:2" hidden="1" x14ac:dyDescent="0.3">
      <c r="A736" t="str">
        <f>Crowdfunding!G736</f>
        <v>successful</v>
      </c>
      <c r="B736">
        <f>Crowdfunding!I736</f>
        <v>536</v>
      </c>
    </row>
    <row r="737" spans="1:2" hidden="1" x14ac:dyDescent="0.3">
      <c r="A737" t="str">
        <f>Crowdfunding!G737</f>
        <v>successful</v>
      </c>
      <c r="B737">
        <f>Crowdfunding!I737</f>
        <v>1991</v>
      </c>
    </row>
    <row r="738" spans="1:2" hidden="1" x14ac:dyDescent="0.3">
      <c r="A738" t="str">
        <f>Crowdfunding!G738</f>
        <v>canceled</v>
      </c>
      <c r="B738">
        <f>Crowdfunding!I738</f>
        <v>29</v>
      </c>
    </row>
    <row r="739" spans="1:2" hidden="1" x14ac:dyDescent="0.3">
      <c r="A739" t="str">
        <f>Crowdfunding!G739</f>
        <v>successful</v>
      </c>
      <c r="B739">
        <f>Crowdfunding!I739</f>
        <v>180</v>
      </c>
    </row>
    <row r="740" spans="1:2" x14ac:dyDescent="0.3">
      <c r="A740" t="str">
        <f>Crowdfunding!G740</f>
        <v>failed</v>
      </c>
      <c r="B740">
        <f>Crowdfunding!I740</f>
        <v>15</v>
      </c>
    </row>
    <row r="741" spans="1:2" x14ac:dyDescent="0.3">
      <c r="A741" t="str">
        <f>Crowdfunding!G741</f>
        <v>failed</v>
      </c>
      <c r="B741">
        <f>Crowdfunding!I741</f>
        <v>191</v>
      </c>
    </row>
    <row r="742" spans="1:2" x14ac:dyDescent="0.3">
      <c r="A742" t="str">
        <f>Crowdfunding!G742</f>
        <v>failed</v>
      </c>
      <c r="B742">
        <f>Crowdfunding!I742</f>
        <v>16</v>
      </c>
    </row>
    <row r="743" spans="1:2" hidden="1" x14ac:dyDescent="0.3">
      <c r="A743" t="str">
        <f>Crowdfunding!G743</f>
        <v>successful</v>
      </c>
      <c r="B743">
        <f>Crowdfunding!I743</f>
        <v>130</v>
      </c>
    </row>
    <row r="744" spans="1:2" hidden="1" x14ac:dyDescent="0.3">
      <c r="A744" t="str">
        <f>Crowdfunding!G744</f>
        <v>successful</v>
      </c>
      <c r="B744">
        <f>Crowdfunding!I744</f>
        <v>122</v>
      </c>
    </row>
    <row r="745" spans="1:2" x14ac:dyDescent="0.3">
      <c r="A745" t="str">
        <f>Crowdfunding!G745</f>
        <v>failed</v>
      </c>
      <c r="B745">
        <f>Crowdfunding!I745</f>
        <v>17</v>
      </c>
    </row>
    <row r="746" spans="1:2" hidden="1" x14ac:dyDescent="0.3">
      <c r="A746" t="str">
        <f>Crowdfunding!G746</f>
        <v>successful</v>
      </c>
      <c r="B746">
        <f>Crowdfunding!I746</f>
        <v>140</v>
      </c>
    </row>
    <row r="747" spans="1:2" x14ac:dyDescent="0.3">
      <c r="A747" t="str">
        <f>Crowdfunding!G747</f>
        <v>failed</v>
      </c>
      <c r="B747">
        <f>Crowdfunding!I747</f>
        <v>34</v>
      </c>
    </row>
    <row r="748" spans="1:2" hidden="1" x14ac:dyDescent="0.3">
      <c r="A748" t="str">
        <f>Crowdfunding!G748</f>
        <v>successful</v>
      </c>
      <c r="B748">
        <f>Crowdfunding!I748</f>
        <v>3388</v>
      </c>
    </row>
    <row r="749" spans="1:2" hidden="1" x14ac:dyDescent="0.3">
      <c r="A749" t="str">
        <f>Crowdfunding!G749</f>
        <v>successful</v>
      </c>
      <c r="B749">
        <f>Crowdfunding!I749</f>
        <v>280</v>
      </c>
    </row>
    <row r="750" spans="1:2" hidden="1" x14ac:dyDescent="0.3">
      <c r="A750" t="str">
        <f>Crowdfunding!G750</f>
        <v>canceled</v>
      </c>
      <c r="B750">
        <f>Crowdfunding!I750</f>
        <v>614</v>
      </c>
    </row>
    <row r="751" spans="1:2" hidden="1" x14ac:dyDescent="0.3">
      <c r="A751" t="str">
        <f>Crowdfunding!G751</f>
        <v>successful</v>
      </c>
      <c r="B751">
        <f>Crowdfunding!I751</f>
        <v>366</v>
      </c>
    </row>
    <row r="752" spans="1:2" x14ac:dyDescent="0.3">
      <c r="A752" t="str">
        <f>Crowdfunding!G752</f>
        <v>failed</v>
      </c>
      <c r="B752">
        <f>Crowdfunding!I752</f>
        <v>1</v>
      </c>
    </row>
    <row r="753" spans="1:2" hidden="1" x14ac:dyDescent="0.3">
      <c r="A753" t="str">
        <f>Crowdfunding!G753</f>
        <v>successful</v>
      </c>
      <c r="B753">
        <f>Crowdfunding!I753</f>
        <v>270</v>
      </c>
    </row>
    <row r="754" spans="1:2" hidden="1" x14ac:dyDescent="0.3">
      <c r="A754" t="str">
        <f>Crowdfunding!G754</f>
        <v>canceled</v>
      </c>
      <c r="B754">
        <f>Crowdfunding!I754</f>
        <v>114</v>
      </c>
    </row>
    <row r="755" spans="1:2" hidden="1" x14ac:dyDescent="0.3">
      <c r="A755" t="str">
        <f>Crowdfunding!G755</f>
        <v>successful</v>
      </c>
      <c r="B755">
        <f>Crowdfunding!I755</f>
        <v>137</v>
      </c>
    </row>
    <row r="756" spans="1:2" hidden="1" x14ac:dyDescent="0.3">
      <c r="A756" t="str">
        <f>Crowdfunding!G756</f>
        <v>successful</v>
      </c>
      <c r="B756">
        <f>Crowdfunding!I756</f>
        <v>3205</v>
      </c>
    </row>
    <row r="757" spans="1:2" hidden="1" x14ac:dyDescent="0.3">
      <c r="A757" t="str">
        <f>Crowdfunding!G757</f>
        <v>successful</v>
      </c>
      <c r="B757">
        <f>Crowdfunding!I757</f>
        <v>288</v>
      </c>
    </row>
    <row r="758" spans="1:2" hidden="1" x14ac:dyDescent="0.3">
      <c r="A758" t="str">
        <f>Crowdfunding!G758</f>
        <v>successful</v>
      </c>
      <c r="B758">
        <f>Crowdfunding!I758</f>
        <v>148</v>
      </c>
    </row>
    <row r="759" spans="1:2" hidden="1" x14ac:dyDescent="0.3">
      <c r="A759" t="str">
        <f>Crowdfunding!G759</f>
        <v>successful</v>
      </c>
      <c r="B759">
        <f>Crowdfunding!I759</f>
        <v>114</v>
      </c>
    </row>
    <row r="760" spans="1:2" hidden="1" x14ac:dyDescent="0.3">
      <c r="A760" t="str">
        <f>Crowdfunding!G760</f>
        <v>successful</v>
      </c>
      <c r="B760">
        <f>Crowdfunding!I760</f>
        <v>1518</v>
      </c>
    </row>
    <row r="761" spans="1:2" x14ac:dyDescent="0.3">
      <c r="A761" t="str">
        <f>Crowdfunding!G761</f>
        <v>failed</v>
      </c>
      <c r="B761">
        <f>Crowdfunding!I761</f>
        <v>1274</v>
      </c>
    </row>
    <row r="762" spans="1:2" x14ac:dyDescent="0.3">
      <c r="A762" t="str">
        <f>Crowdfunding!G762</f>
        <v>failed</v>
      </c>
      <c r="B762">
        <f>Crowdfunding!I762</f>
        <v>210</v>
      </c>
    </row>
    <row r="763" spans="1:2" hidden="1" x14ac:dyDescent="0.3">
      <c r="A763" t="str">
        <f>Crowdfunding!G763</f>
        <v>successful</v>
      </c>
      <c r="B763">
        <f>Crowdfunding!I763</f>
        <v>166</v>
      </c>
    </row>
    <row r="764" spans="1:2" hidden="1" x14ac:dyDescent="0.3">
      <c r="A764" t="str">
        <f>Crowdfunding!G764</f>
        <v>successful</v>
      </c>
      <c r="B764">
        <f>Crowdfunding!I764</f>
        <v>100</v>
      </c>
    </row>
    <row r="765" spans="1:2" hidden="1" x14ac:dyDescent="0.3">
      <c r="A765" t="str">
        <f>Crowdfunding!G765</f>
        <v>successful</v>
      </c>
      <c r="B765">
        <f>Crowdfunding!I765</f>
        <v>235</v>
      </c>
    </row>
    <row r="766" spans="1:2" hidden="1" x14ac:dyDescent="0.3">
      <c r="A766" t="str">
        <f>Crowdfunding!G766</f>
        <v>successful</v>
      </c>
      <c r="B766">
        <f>Crowdfunding!I766</f>
        <v>148</v>
      </c>
    </row>
    <row r="767" spans="1:2" hidden="1" x14ac:dyDescent="0.3">
      <c r="A767" t="str">
        <f>Crowdfunding!G767</f>
        <v>successful</v>
      </c>
      <c r="B767">
        <f>Crowdfunding!I767</f>
        <v>198</v>
      </c>
    </row>
    <row r="768" spans="1:2" x14ac:dyDescent="0.3">
      <c r="A768" t="str">
        <f>Crowdfunding!G768</f>
        <v>failed</v>
      </c>
      <c r="B768">
        <f>Crowdfunding!I768</f>
        <v>248</v>
      </c>
    </row>
    <row r="769" spans="1:2" x14ac:dyDescent="0.3">
      <c r="A769" t="str">
        <f>Crowdfunding!G769</f>
        <v>failed</v>
      </c>
      <c r="B769">
        <f>Crowdfunding!I769</f>
        <v>513</v>
      </c>
    </row>
    <row r="770" spans="1:2" hidden="1" x14ac:dyDescent="0.3">
      <c r="A770" t="str">
        <f>Crowdfunding!G770</f>
        <v>successful</v>
      </c>
      <c r="B770">
        <f>Crowdfunding!I770</f>
        <v>150</v>
      </c>
    </row>
    <row r="771" spans="1:2" x14ac:dyDescent="0.3">
      <c r="A771" t="str">
        <f>Crowdfunding!G771</f>
        <v>failed</v>
      </c>
      <c r="B771">
        <f>Crowdfunding!I771</f>
        <v>3410</v>
      </c>
    </row>
    <row r="772" spans="1:2" hidden="1" x14ac:dyDescent="0.3">
      <c r="A772" t="str">
        <f>Crowdfunding!G772</f>
        <v>successful</v>
      </c>
      <c r="B772">
        <f>Crowdfunding!I772</f>
        <v>216</v>
      </c>
    </row>
    <row r="773" spans="1:2" hidden="1" x14ac:dyDescent="0.3">
      <c r="A773" t="str">
        <f>Crowdfunding!G773</f>
        <v>canceled</v>
      </c>
      <c r="B773">
        <f>Crowdfunding!I773</f>
        <v>26</v>
      </c>
    </row>
    <row r="774" spans="1:2" hidden="1" x14ac:dyDescent="0.3">
      <c r="A774" t="str">
        <f>Crowdfunding!G774</f>
        <v>successful</v>
      </c>
      <c r="B774">
        <f>Crowdfunding!I774</f>
        <v>5139</v>
      </c>
    </row>
    <row r="775" spans="1:2" hidden="1" x14ac:dyDescent="0.3">
      <c r="A775" t="str">
        <f>Crowdfunding!G775</f>
        <v>successful</v>
      </c>
      <c r="B775">
        <f>Crowdfunding!I775</f>
        <v>2353</v>
      </c>
    </row>
    <row r="776" spans="1:2" hidden="1" x14ac:dyDescent="0.3">
      <c r="A776" t="str">
        <f>Crowdfunding!G776</f>
        <v>successful</v>
      </c>
      <c r="B776">
        <f>Crowdfunding!I776</f>
        <v>78</v>
      </c>
    </row>
    <row r="777" spans="1:2" x14ac:dyDescent="0.3">
      <c r="A777" t="str">
        <f>Crowdfunding!G777</f>
        <v>failed</v>
      </c>
      <c r="B777">
        <f>Crowdfunding!I777</f>
        <v>10</v>
      </c>
    </row>
    <row r="778" spans="1:2" x14ac:dyDescent="0.3">
      <c r="A778" t="str">
        <f>Crowdfunding!G778</f>
        <v>failed</v>
      </c>
      <c r="B778">
        <f>Crowdfunding!I778</f>
        <v>2201</v>
      </c>
    </row>
    <row r="779" spans="1:2" x14ac:dyDescent="0.3">
      <c r="A779" t="str">
        <f>Crowdfunding!G779</f>
        <v>failed</v>
      </c>
      <c r="B779">
        <f>Crowdfunding!I779</f>
        <v>676</v>
      </c>
    </row>
    <row r="780" spans="1:2" hidden="1" x14ac:dyDescent="0.3">
      <c r="A780" t="str">
        <f>Crowdfunding!G780</f>
        <v>successful</v>
      </c>
      <c r="B780">
        <f>Crowdfunding!I780</f>
        <v>174</v>
      </c>
    </row>
    <row r="781" spans="1:2" x14ac:dyDescent="0.3">
      <c r="A781" t="str">
        <f>Crowdfunding!G781</f>
        <v>failed</v>
      </c>
      <c r="B781">
        <f>Crowdfunding!I781</f>
        <v>831</v>
      </c>
    </row>
    <row r="782" spans="1:2" hidden="1" x14ac:dyDescent="0.3">
      <c r="A782" t="str">
        <f>Crowdfunding!G782</f>
        <v>successful</v>
      </c>
      <c r="B782">
        <f>Crowdfunding!I782</f>
        <v>164</v>
      </c>
    </row>
    <row r="783" spans="1:2" hidden="1" x14ac:dyDescent="0.3">
      <c r="A783" t="str">
        <f>Crowdfunding!G783</f>
        <v>canceled</v>
      </c>
      <c r="B783">
        <f>Crowdfunding!I783</f>
        <v>56</v>
      </c>
    </row>
    <row r="784" spans="1:2" hidden="1" x14ac:dyDescent="0.3">
      <c r="A784" t="str">
        <f>Crowdfunding!G784</f>
        <v>successful</v>
      </c>
      <c r="B784">
        <f>Crowdfunding!I784</f>
        <v>161</v>
      </c>
    </row>
    <row r="785" spans="1:2" hidden="1" x14ac:dyDescent="0.3">
      <c r="A785" t="str">
        <f>Crowdfunding!G785</f>
        <v>successful</v>
      </c>
      <c r="B785">
        <f>Crowdfunding!I785</f>
        <v>138</v>
      </c>
    </row>
    <row r="786" spans="1:2" hidden="1" x14ac:dyDescent="0.3">
      <c r="A786" t="str">
        <f>Crowdfunding!G786</f>
        <v>successful</v>
      </c>
      <c r="B786">
        <f>Crowdfunding!I786</f>
        <v>3308</v>
      </c>
    </row>
    <row r="787" spans="1:2" hidden="1" x14ac:dyDescent="0.3">
      <c r="A787" t="str">
        <f>Crowdfunding!G787</f>
        <v>successful</v>
      </c>
      <c r="B787">
        <f>Crowdfunding!I787</f>
        <v>127</v>
      </c>
    </row>
    <row r="788" spans="1:2" hidden="1" x14ac:dyDescent="0.3">
      <c r="A788" t="str">
        <f>Crowdfunding!G788</f>
        <v>successful</v>
      </c>
      <c r="B788">
        <f>Crowdfunding!I788</f>
        <v>207</v>
      </c>
    </row>
    <row r="789" spans="1:2" x14ac:dyDescent="0.3">
      <c r="A789" t="str">
        <f>Crowdfunding!G789</f>
        <v>failed</v>
      </c>
      <c r="B789">
        <f>Crowdfunding!I789</f>
        <v>859</v>
      </c>
    </row>
    <row r="790" spans="1:2" hidden="1" x14ac:dyDescent="0.3">
      <c r="A790" t="str">
        <f>Crowdfunding!G790</f>
        <v>live</v>
      </c>
      <c r="B790">
        <f>Crowdfunding!I790</f>
        <v>31</v>
      </c>
    </row>
    <row r="791" spans="1:2" x14ac:dyDescent="0.3">
      <c r="A791" t="str">
        <f>Crowdfunding!G791</f>
        <v>failed</v>
      </c>
      <c r="B791">
        <f>Crowdfunding!I791</f>
        <v>45</v>
      </c>
    </row>
    <row r="792" spans="1:2" hidden="1" x14ac:dyDescent="0.3">
      <c r="A792" t="str">
        <f>Crowdfunding!G792</f>
        <v>canceled</v>
      </c>
      <c r="B792">
        <f>Crowdfunding!I792</f>
        <v>1113</v>
      </c>
    </row>
    <row r="793" spans="1:2" x14ac:dyDescent="0.3">
      <c r="A793" t="str">
        <f>Crowdfunding!G793</f>
        <v>failed</v>
      </c>
      <c r="B793">
        <f>Crowdfunding!I793</f>
        <v>6</v>
      </c>
    </row>
    <row r="794" spans="1:2" x14ac:dyDescent="0.3">
      <c r="A794" t="str">
        <f>Crowdfunding!G794</f>
        <v>failed</v>
      </c>
      <c r="B794">
        <f>Crowdfunding!I794</f>
        <v>7</v>
      </c>
    </row>
    <row r="795" spans="1:2" hidden="1" x14ac:dyDescent="0.3">
      <c r="A795" t="str">
        <f>Crowdfunding!G795</f>
        <v>successful</v>
      </c>
      <c r="B795">
        <f>Crowdfunding!I795</f>
        <v>181</v>
      </c>
    </row>
    <row r="796" spans="1:2" hidden="1" x14ac:dyDescent="0.3">
      <c r="A796" t="str">
        <f>Crowdfunding!G796</f>
        <v>successful</v>
      </c>
      <c r="B796">
        <f>Crowdfunding!I796</f>
        <v>110</v>
      </c>
    </row>
    <row r="797" spans="1:2" x14ac:dyDescent="0.3">
      <c r="A797" t="str">
        <f>Crowdfunding!G797</f>
        <v>failed</v>
      </c>
      <c r="B797">
        <f>Crowdfunding!I797</f>
        <v>31</v>
      </c>
    </row>
    <row r="798" spans="1:2" x14ac:dyDescent="0.3">
      <c r="A798" t="str">
        <f>Crowdfunding!G798</f>
        <v>failed</v>
      </c>
      <c r="B798">
        <f>Crowdfunding!I798</f>
        <v>78</v>
      </c>
    </row>
    <row r="799" spans="1:2" hidden="1" x14ac:dyDescent="0.3">
      <c r="A799" t="str">
        <f>Crowdfunding!G799</f>
        <v>successful</v>
      </c>
      <c r="B799">
        <f>Crowdfunding!I799</f>
        <v>185</v>
      </c>
    </row>
    <row r="800" spans="1:2" hidden="1" x14ac:dyDescent="0.3">
      <c r="A800" t="str">
        <f>Crowdfunding!G800</f>
        <v>successful</v>
      </c>
      <c r="B800">
        <f>Crowdfunding!I800</f>
        <v>121</v>
      </c>
    </row>
    <row r="801" spans="1:2" x14ac:dyDescent="0.3">
      <c r="A801" t="str">
        <f>Crowdfunding!G801</f>
        <v>failed</v>
      </c>
      <c r="B801">
        <f>Crowdfunding!I801</f>
        <v>1225</v>
      </c>
    </row>
    <row r="802" spans="1:2" x14ac:dyDescent="0.3">
      <c r="A802" t="str">
        <f>Crowdfunding!G802</f>
        <v>failed</v>
      </c>
      <c r="B802">
        <f>Crowdfunding!I802</f>
        <v>1</v>
      </c>
    </row>
    <row r="803" spans="1:2" hidden="1" x14ac:dyDescent="0.3">
      <c r="A803" t="str">
        <f>Crowdfunding!G803</f>
        <v>successful</v>
      </c>
      <c r="B803">
        <f>Crowdfunding!I803</f>
        <v>106</v>
      </c>
    </row>
    <row r="804" spans="1:2" hidden="1" x14ac:dyDescent="0.3">
      <c r="A804" t="str">
        <f>Crowdfunding!G804</f>
        <v>successful</v>
      </c>
      <c r="B804">
        <f>Crowdfunding!I804</f>
        <v>142</v>
      </c>
    </row>
    <row r="805" spans="1:2" hidden="1" x14ac:dyDescent="0.3">
      <c r="A805" t="str">
        <f>Crowdfunding!G805</f>
        <v>successful</v>
      </c>
      <c r="B805">
        <f>Crowdfunding!I805</f>
        <v>233</v>
      </c>
    </row>
    <row r="806" spans="1:2" hidden="1" x14ac:dyDescent="0.3">
      <c r="A806" t="str">
        <f>Crowdfunding!G806</f>
        <v>successful</v>
      </c>
      <c r="B806">
        <f>Crowdfunding!I806</f>
        <v>218</v>
      </c>
    </row>
    <row r="807" spans="1:2" x14ac:dyDescent="0.3">
      <c r="A807" t="str">
        <f>Crowdfunding!G807</f>
        <v>failed</v>
      </c>
      <c r="B807">
        <f>Crowdfunding!I807</f>
        <v>67</v>
      </c>
    </row>
    <row r="808" spans="1:2" hidden="1" x14ac:dyDescent="0.3">
      <c r="A808" t="str">
        <f>Crowdfunding!G808</f>
        <v>successful</v>
      </c>
      <c r="B808">
        <f>Crowdfunding!I808</f>
        <v>76</v>
      </c>
    </row>
    <row r="809" spans="1:2" hidden="1" x14ac:dyDescent="0.3">
      <c r="A809" t="str">
        <f>Crowdfunding!G809</f>
        <v>successful</v>
      </c>
      <c r="B809">
        <f>Crowdfunding!I809</f>
        <v>43</v>
      </c>
    </row>
    <row r="810" spans="1:2" x14ac:dyDescent="0.3">
      <c r="A810" t="str">
        <f>Crowdfunding!G810</f>
        <v>failed</v>
      </c>
      <c r="B810">
        <f>Crowdfunding!I810</f>
        <v>19</v>
      </c>
    </row>
    <row r="811" spans="1:2" x14ac:dyDescent="0.3">
      <c r="A811" t="str">
        <f>Crowdfunding!G811</f>
        <v>failed</v>
      </c>
      <c r="B811">
        <f>Crowdfunding!I811</f>
        <v>2108</v>
      </c>
    </row>
    <row r="812" spans="1:2" hidden="1" x14ac:dyDescent="0.3">
      <c r="A812" t="str">
        <f>Crowdfunding!G812</f>
        <v>successful</v>
      </c>
      <c r="B812">
        <f>Crowdfunding!I812</f>
        <v>221</v>
      </c>
    </row>
    <row r="813" spans="1:2" x14ac:dyDescent="0.3">
      <c r="A813" t="str">
        <f>Crowdfunding!G813</f>
        <v>failed</v>
      </c>
      <c r="B813">
        <f>Crowdfunding!I813</f>
        <v>679</v>
      </c>
    </row>
    <row r="814" spans="1:2" hidden="1" x14ac:dyDescent="0.3">
      <c r="A814" t="str">
        <f>Crowdfunding!G814</f>
        <v>successful</v>
      </c>
      <c r="B814">
        <f>Crowdfunding!I814</f>
        <v>2805</v>
      </c>
    </row>
    <row r="815" spans="1:2" hidden="1" x14ac:dyDescent="0.3">
      <c r="A815" t="str">
        <f>Crowdfunding!G815</f>
        <v>successful</v>
      </c>
      <c r="B815">
        <f>Crowdfunding!I815</f>
        <v>68</v>
      </c>
    </row>
    <row r="816" spans="1:2" x14ac:dyDescent="0.3">
      <c r="A816" t="str">
        <f>Crowdfunding!G816</f>
        <v>failed</v>
      </c>
      <c r="B816">
        <f>Crowdfunding!I816</f>
        <v>36</v>
      </c>
    </row>
    <row r="817" spans="1:2" hidden="1" x14ac:dyDescent="0.3">
      <c r="A817" t="str">
        <f>Crowdfunding!G817</f>
        <v>successful</v>
      </c>
      <c r="B817">
        <f>Crowdfunding!I817</f>
        <v>183</v>
      </c>
    </row>
    <row r="818" spans="1:2" hidden="1" x14ac:dyDescent="0.3">
      <c r="A818" t="str">
        <f>Crowdfunding!G818</f>
        <v>successful</v>
      </c>
      <c r="B818">
        <f>Crowdfunding!I818</f>
        <v>133</v>
      </c>
    </row>
    <row r="819" spans="1:2" hidden="1" x14ac:dyDescent="0.3">
      <c r="A819" t="str">
        <f>Crowdfunding!G819</f>
        <v>successful</v>
      </c>
      <c r="B819">
        <f>Crowdfunding!I819</f>
        <v>2489</v>
      </c>
    </row>
    <row r="820" spans="1:2" hidden="1" x14ac:dyDescent="0.3">
      <c r="A820" t="str">
        <f>Crowdfunding!G820</f>
        <v>successful</v>
      </c>
      <c r="B820">
        <f>Crowdfunding!I820</f>
        <v>69</v>
      </c>
    </row>
    <row r="821" spans="1:2" x14ac:dyDescent="0.3">
      <c r="A821" t="str">
        <f>Crowdfunding!G821</f>
        <v>failed</v>
      </c>
      <c r="B821">
        <f>Crowdfunding!I821</f>
        <v>47</v>
      </c>
    </row>
    <row r="822" spans="1:2" hidden="1" x14ac:dyDescent="0.3">
      <c r="A822" t="str">
        <f>Crowdfunding!G822</f>
        <v>successful</v>
      </c>
      <c r="B822">
        <f>Crowdfunding!I822</f>
        <v>279</v>
      </c>
    </row>
    <row r="823" spans="1:2" hidden="1" x14ac:dyDescent="0.3">
      <c r="A823" t="str">
        <f>Crowdfunding!G823</f>
        <v>successful</v>
      </c>
      <c r="B823">
        <f>Crowdfunding!I823</f>
        <v>210</v>
      </c>
    </row>
    <row r="824" spans="1:2" hidden="1" x14ac:dyDescent="0.3">
      <c r="A824" t="str">
        <f>Crowdfunding!G824</f>
        <v>successful</v>
      </c>
      <c r="B824">
        <f>Crowdfunding!I824</f>
        <v>2100</v>
      </c>
    </row>
    <row r="825" spans="1:2" hidden="1" x14ac:dyDescent="0.3">
      <c r="A825" t="str">
        <f>Crowdfunding!G825</f>
        <v>successful</v>
      </c>
      <c r="B825">
        <f>Crowdfunding!I825</f>
        <v>252</v>
      </c>
    </row>
    <row r="826" spans="1:2" hidden="1" x14ac:dyDescent="0.3">
      <c r="A826" t="str">
        <f>Crowdfunding!G826</f>
        <v>successful</v>
      </c>
      <c r="B826">
        <f>Crowdfunding!I826</f>
        <v>1280</v>
      </c>
    </row>
    <row r="827" spans="1:2" hidden="1" x14ac:dyDescent="0.3">
      <c r="A827" t="str">
        <f>Crowdfunding!G827</f>
        <v>successful</v>
      </c>
      <c r="B827">
        <f>Crowdfunding!I827</f>
        <v>157</v>
      </c>
    </row>
    <row r="828" spans="1:2" hidden="1" x14ac:dyDescent="0.3">
      <c r="A828" t="str">
        <f>Crowdfunding!G828</f>
        <v>successful</v>
      </c>
      <c r="B828">
        <f>Crowdfunding!I828</f>
        <v>194</v>
      </c>
    </row>
    <row r="829" spans="1:2" hidden="1" x14ac:dyDescent="0.3">
      <c r="A829" t="str">
        <f>Crowdfunding!G829</f>
        <v>successful</v>
      </c>
      <c r="B829">
        <f>Crowdfunding!I829</f>
        <v>82</v>
      </c>
    </row>
    <row r="830" spans="1:2" x14ac:dyDescent="0.3">
      <c r="A830" t="str">
        <f>Crowdfunding!G830</f>
        <v>failed</v>
      </c>
      <c r="B830">
        <f>Crowdfunding!I830</f>
        <v>70</v>
      </c>
    </row>
    <row r="831" spans="1:2" x14ac:dyDescent="0.3">
      <c r="A831" t="str">
        <f>Crowdfunding!G831</f>
        <v>failed</v>
      </c>
      <c r="B831">
        <f>Crowdfunding!I831</f>
        <v>154</v>
      </c>
    </row>
    <row r="832" spans="1:2" x14ac:dyDescent="0.3">
      <c r="A832" t="str">
        <f>Crowdfunding!G832</f>
        <v>failed</v>
      </c>
      <c r="B832">
        <f>Crowdfunding!I832</f>
        <v>22</v>
      </c>
    </row>
    <row r="833" spans="1:2" hidden="1" x14ac:dyDescent="0.3">
      <c r="A833" t="str">
        <f>Crowdfunding!G833</f>
        <v>successful</v>
      </c>
      <c r="B833">
        <f>Crowdfunding!I833</f>
        <v>4233</v>
      </c>
    </row>
    <row r="834" spans="1:2" hidden="1" x14ac:dyDescent="0.3">
      <c r="A834" t="str">
        <f>Crowdfunding!G834</f>
        <v>successful</v>
      </c>
      <c r="B834">
        <f>Crowdfunding!I834</f>
        <v>1297</v>
      </c>
    </row>
    <row r="835" spans="1:2" hidden="1" x14ac:dyDescent="0.3">
      <c r="A835" t="str">
        <f>Crowdfunding!G835</f>
        <v>successful</v>
      </c>
      <c r="B835">
        <f>Crowdfunding!I835</f>
        <v>165</v>
      </c>
    </row>
    <row r="836" spans="1:2" hidden="1" x14ac:dyDescent="0.3">
      <c r="A836" t="str">
        <f>Crowdfunding!G836</f>
        <v>successful</v>
      </c>
      <c r="B836">
        <f>Crowdfunding!I836</f>
        <v>119</v>
      </c>
    </row>
    <row r="837" spans="1:2" x14ac:dyDescent="0.3">
      <c r="A837" t="str">
        <f>Crowdfunding!G837</f>
        <v>failed</v>
      </c>
      <c r="B837">
        <f>Crowdfunding!I837</f>
        <v>1758</v>
      </c>
    </row>
    <row r="838" spans="1:2" x14ac:dyDescent="0.3">
      <c r="A838" t="str">
        <f>Crowdfunding!G838</f>
        <v>failed</v>
      </c>
      <c r="B838">
        <f>Crowdfunding!I838</f>
        <v>94</v>
      </c>
    </row>
    <row r="839" spans="1:2" hidden="1" x14ac:dyDescent="0.3">
      <c r="A839" t="str">
        <f>Crowdfunding!G839</f>
        <v>successful</v>
      </c>
      <c r="B839">
        <f>Crowdfunding!I839</f>
        <v>1797</v>
      </c>
    </row>
    <row r="840" spans="1:2" hidden="1" x14ac:dyDescent="0.3">
      <c r="A840" t="str">
        <f>Crowdfunding!G840</f>
        <v>successful</v>
      </c>
      <c r="B840">
        <f>Crowdfunding!I840</f>
        <v>261</v>
      </c>
    </row>
    <row r="841" spans="1:2" hidden="1" x14ac:dyDescent="0.3">
      <c r="A841" t="str">
        <f>Crowdfunding!G841</f>
        <v>successful</v>
      </c>
      <c r="B841">
        <f>Crowdfunding!I841</f>
        <v>157</v>
      </c>
    </row>
    <row r="842" spans="1:2" hidden="1" x14ac:dyDescent="0.3">
      <c r="A842" t="str">
        <f>Crowdfunding!G842</f>
        <v>successful</v>
      </c>
      <c r="B842">
        <f>Crowdfunding!I842</f>
        <v>3533</v>
      </c>
    </row>
    <row r="843" spans="1:2" hidden="1" x14ac:dyDescent="0.3">
      <c r="A843" t="str">
        <f>Crowdfunding!G843</f>
        <v>successful</v>
      </c>
      <c r="B843">
        <f>Crowdfunding!I843</f>
        <v>155</v>
      </c>
    </row>
    <row r="844" spans="1:2" hidden="1" x14ac:dyDescent="0.3">
      <c r="A844" t="str">
        <f>Crowdfunding!G844</f>
        <v>successful</v>
      </c>
      <c r="B844">
        <f>Crowdfunding!I844</f>
        <v>132</v>
      </c>
    </row>
    <row r="845" spans="1:2" x14ac:dyDescent="0.3">
      <c r="A845" t="str">
        <f>Crowdfunding!G845</f>
        <v>failed</v>
      </c>
      <c r="B845">
        <f>Crowdfunding!I845</f>
        <v>33</v>
      </c>
    </row>
    <row r="846" spans="1:2" hidden="1" x14ac:dyDescent="0.3">
      <c r="A846" t="str">
        <f>Crowdfunding!G846</f>
        <v>canceled</v>
      </c>
      <c r="B846">
        <f>Crowdfunding!I846</f>
        <v>94</v>
      </c>
    </row>
    <row r="847" spans="1:2" hidden="1" x14ac:dyDescent="0.3">
      <c r="A847" t="str">
        <f>Crowdfunding!G847</f>
        <v>successful</v>
      </c>
      <c r="B847">
        <f>Crowdfunding!I847</f>
        <v>1354</v>
      </c>
    </row>
    <row r="848" spans="1:2" hidden="1" x14ac:dyDescent="0.3">
      <c r="A848" t="str">
        <f>Crowdfunding!G848</f>
        <v>successful</v>
      </c>
      <c r="B848">
        <f>Crowdfunding!I848</f>
        <v>48</v>
      </c>
    </row>
    <row r="849" spans="1:2" hidden="1" x14ac:dyDescent="0.3">
      <c r="A849" t="str">
        <f>Crowdfunding!G849</f>
        <v>successful</v>
      </c>
      <c r="B849">
        <f>Crowdfunding!I849</f>
        <v>110</v>
      </c>
    </row>
    <row r="850" spans="1:2" hidden="1" x14ac:dyDescent="0.3">
      <c r="A850" t="str">
        <f>Crowdfunding!G850</f>
        <v>successful</v>
      </c>
      <c r="B850">
        <f>Crowdfunding!I850</f>
        <v>172</v>
      </c>
    </row>
    <row r="851" spans="1:2" hidden="1" x14ac:dyDescent="0.3">
      <c r="A851" t="str">
        <f>Crowdfunding!G851</f>
        <v>successful</v>
      </c>
      <c r="B851">
        <f>Crowdfunding!I851</f>
        <v>307</v>
      </c>
    </row>
    <row r="852" spans="1:2" x14ac:dyDescent="0.3">
      <c r="A852" t="str">
        <f>Crowdfunding!G852</f>
        <v>failed</v>
      </c>
      <c r="B852">
        <f>Crowdfunding!I852</f>
        <v>1</v>
      </c>
    </row>
    <row r="853" spans="1:2" hidden="1" x14ac:dyDescent="0.3">
      <c r="A853" t="str">
        <f>Crowdfunding!G853</f>
        <v>successful</v>
      </c>
      <c r="B853">
        <f>Crowdfunding!I853</f>
        <v>160</v>
      </c>
    </row>
    <row r="854" spans="1:2" x14ac:dyDescent="0.3">
      <c r="A854" t="str">
        <f>Crowdfunding!G854</f>
        <v>failed</v>
      </c>
      <c r="B854">
        <f>Crowdfunding!I854</f>
        <v>31</v>
      </c>
    </row>
    <row r="855" spans="1:2" hidden="1" x14ac:dyDescent="0.3">
      <c r="A855" t="str">
        <f>Crowdfunding!G855</f>
        <v>successful</v>
      </c>
      <c r="B855">
        <f>Crowdfunding!I855</f>
        <v>1467</v>
      </c>
    </row>
    <row r="856" spans="1:2" hidden="1" x14ac:dyDescent="0.3">
      <c r="A856" t="str">
        <f>Crowdfunding!G856</f>
        <v>successful</v>
      </c>
      <c r="B856">
        <f>Crowdfunding!I856</f>
        <v>2662</v>
      </c>
    </row>
    <row r="857" spans="1:2" hidden="1" x14ac:dyDescent="0.3">
      <c r="A857" t="str">
        <f>Crowdfunding!G857</f>
        <v>successful</v>
      </c>
      <c r="B857">
        <f>Crowdfunding!I857</f>
        <v>452</v>
      </c>
    </row>
    <row r="858" spans="1:2" hidden="1" x14ac:dyDescent="0.3">
      <c r="A858" t="str">
        <f>Crowdfunding!G858</f>
        <v>successful</v>
      </c>
      <c r="B858">
        <f>Crowdfunding!I858</f>
        <v>158</v>
      </c>
    </row>
    <row r="859" spans="1:2" hidden="1" x14ac:dyDescent="0.3">
      <c r="A859" t="str">
        <f>Crowdfunding!G859</f>
        <v>successful</v>
      </c>
      <c r="B859">
        <f>Crowdfunding!I859</f>
        <v>225</v>
      </c>
    </row>
    <row r="860" spans="1:2" x14ac:dyDescent="0.3">
      <c r="A860" t="str">
        <f>Crowdfunding!G860</f>
        <v>failed</v>
      </c>
      <c r="B860">
        <f>Crowdfunding!I860</f>
        <v>35</v>
      </c>
    </row>
    <row r="861" spans="1:2" x14ac:dyDescent="0.3">
      <c r="A861" t="str">
        <f>Crowdfunding!G861</f>
        <v>failed</v>
      </c>
      <c r="B861">
        <f>Crowdfunding!I861</f>
        <v>63</v>
      </c>
    </row>
    <row r="862" spans="1:2" hidden="1" x14ac:dyDescent="0.3">
      <c r="A862" t="str">
        <f>Crowdfunding!G862</f>
        <v>successful</v>
      </c>
      <c r="B862">
        <f>Crowdfunding!I862</f>
        <v>65</v>
      </c>
    </row>
    <row r="863" spans="1:2" hidden="1" x14ac:dyDescent="0.3">
      <c r="A863" t="str">
        <f>Crowdfunding!G863</f>
        <v>successful</v>
      </c>
      <c r="B863">
        <f>Crowdfunding!I863</f>
        <v>163</v>
      </c>
    </row>
    <row r="864" spans="1:2" hidden="1" x14ac:dyDescent="0.3">
      <c r="A864" t="str">
        <f>Crowdfunding!G864</f>
        <v>successful</v>
      </c>
      <c r="B864">
        <f>Crowdfunding!I864</f>
        <v>85</v>
      </c>
    </row>
    <row r="865" spans="1:2" hidden="1" x14ac:dyDescent="0.3">
      <c r="A865" t="str">
        <f>Crowdfunding!G865</f>
        <v>successful</v>
      </c>
      <c r="B865">
        <f>Crowdfunding!I865</f>
        <v>217</v>
      </c>
    </row>
    <row r="866" spans="1:2" hidden="1" x14ac:dyDescent="0.3">
      <c r="A866" t="str">
        <f>Crowdfunding!G866</f>
        <v>successful</v>
      </c>
      <c r="B866">
        <f>Crowdfunding!I866</f>
        <v>150</v>
      </c>
    </row>
    <row r="867" spans="1:2" hidden="1" x14ac:dyDescent="0.3">
      <c r="A867" t="str">
        <f>Crowdfunding!G867</f>
        <v>successful</v>
      </c>
      <c r="B867">
        <f>Crowdfunding!I867</f>
        <v>3272</v>
      </c>
    </row>
    <row r="868" spans="1:2" hidden="1" x14ac:dyDescent="0.3">
      <c r="A868" t="str">
        <f>Crowdfunding!G868</f>
        <v>canceled</v>
      </c>
      <c r="B868">
        <f>Crowdfunding!I868</f>
        <v>898</v>
      </c>
    </row>
    <row r="869" spans="1:2" hidden="1" x14ac:dyDescent="0.3">
      <c r="A869" t="str">
        <f>Crowdfunding!G869</f>
        <v>successful</v>
      </c>
      <c r="B869">
        <f>Crowdfunding!I869</f>
        <v>300</v>
      </c>
    </row>
    <row r="870" spans="1:2" hidden="1" x14ac:dyDescent="0.3">
      <c r="A870" t="str">
        <f>Crowdfunding!G870</f>
        <v>successful</v>
      </c>
      <c r="B870">
        <f>Crowdfunding!I870</f>
        <v>126</v>
      </c>
    </row>
    <row r="871" spans="1:2" x14ac:dyDescent="0.3">
      <c r="A871" t="str">
        <f>Crowdfunding!G871</f>
        <v>failed</v>
      </c>
      <c r="B871">
        <f>Crowdfunding!I871</f>
        <v>526</v>
      </c>
    </row>
    <row r="872" spans="1:2" x14ac:dyDescent="0.3">
      <c r="A872" t="str">
        <f>Crowdfunding!G872</f>
        <v>failed</v>
      </c>
      <c r="B872">
        <f>Crowdfunding!I872</f>
        <v>121</v>
      </c>
    </row>
    <row r="873" spans="1:2" hidden="1" x14ac:dyDescent="0.3">
      <c r="A873" t="str">
        <f>Crowdfunding!G873</f>
        <v>successful</v>
      </c>
      <c r="B873">
        <f>Crowdfunding!I873</f>
        <v>2320</v>
      </c>
    </row>
    <row r="874" spans="1:2" hidden="1" x14ac:dyDescent="0.3">
      <c r="A874" t="str">
        <f>Crowdfunding!G874</f>
        <v>successful</v>
      </c>
      <c r="B874">
        <f>Crowdfunding!I874</f>
        <v>81</v>
      </c>
    </row>
    <row r="875" spans="1:2" hidden="1" x14ac:dyDescent="0.3">
      <c r="A875" t="str">
        <f>Crowdfunding!G875</f>
        <v>successful</v>
      </c>
      <c r="B875">
        <f>Crowdfunding!I875</f>
        <v>1887</v>
      </c>
    </row>
    <row r="876" spans="1:2" hidden="1" x14ac:dyDescent="0.3">
      <c r="A876" t="str">
        <f>Crowdfunding!G876</f>
        <v>successful</v>
      </c>
      <c r="B876">
        <f>Crowdfunding!I876</f>
        <v>4358</v>
      </c>
    </row>
    <row r="877" spans="1:2" x14ac:dyDescent="0.3">
      <c r="A877" t="str">
        <f>Crowdfunding!G877</f>
        <v>failed</v>
      </c>
      <c r="B877">
        <f>Crowdfunding!I877</f>
        <v>67</v>
      </c>
    </row>
    <row r="878" spans="1:2" x14ac:dyDescent="0.3">
      <c r="A878" t="str">
        <f>Crowdfunding!G878</f>
        <v>failed</v>
      </c>
      <c r="B878">
        <f>Crowdfunding!I878</f>
        <v>57</v>
      </c>
    </row>
    <row r="879" spans="1:2" x14ac:dyDescent="0.3">
      <c r="A879" t="str">
        <f>Crowdfunding!G879</f>
        <v>failed</v>
      </c>
      <c r="B879">
        <f>Crowdfunding!I879</f>
        <v>1229</v>
      </c>
    </row>
    <row r="880" spans="1:2" x14ac:dyDescent="0.3">
      <c r="A880" t="str">
        <f>Crowdfunding!G880</f>
        <v>failed</v>
      </c>
      <c r="B880">
        <f>Crowdfunding!I880</f>
        <v>12</v>
      </c>
    </row>
    <row r="881" spans="1:2" hidden="1" x14ac:dyDescent="0.3">
      <c r="A881" t="str">
        <f>Crowdfunding!G881</f>
        <v>successful</v>
      </c>
      <c r="B881">
        <f>Crowdfunding!I881</f>
        <v>53</v>
      </c>
    </row>
    <row r="882" spans="1:2" hidden="1" x14ac:dyDescent="0.3">
      <c r="A882" t="str">
        <f>Crowdfunding!G882</f>
        <v>successful</v>
      </c>
      <c r="B882">
        <f>Crowdfunding!I882</f>
        <v>2414</v>
      </c>
    </row>
    <row r="883" spans="1:2" x14ac:dyDescent="0.3">
      <c r="A883" t="str">
        <f>Crowdfunding!G883</f>
        <v>failed</v>
      </c>
      <c r="B883">
        <f>Crowdfunding!I883</f>
        <v>452</v>
      </c>
    </row>
    <row r="884" spans="1:2" hidden="1" x14ac:dyDescent="0.3">
      <c r="A884" t="str">
        <f>Crowdfunding!G884</f>
        <v>successful</v>
      </c>
      <c r="B884">
        <f>Crowdfunding!I884</f>
        <v>80</v>
      </c>
    </row>
    <row r="885" spans="1:2" hidden="1" x14ac:dyDescent="0.3">
      <c r="A885" t="str">
        <f>Crowdfunding!G885</f>
        <v>successful</v>
      </c>
      <c r="B885">
        <f>Crowdfunding!I885</f>
        <v>193</v>
      </c>
    </row>
    <row r="886" spans="1:2" x14ac:dyDescent="0.3">
      <c r="A886" t="str">
        <f>Crowdfunding!G886</f>
        <v>failed</v>
      </c>
      <c r="B886">
        <f>Crowdfunding!I886</f>
        <v>1886</v>
      </c>
    </row>
    <row r="887" spans="1:2" hidden="1" x14ac:dyDescent="0.3">
      <c r="A887" t="str">
        <f>Crowdfunding!G887</f>
        <v>successful</v>
      </c>
      <c r="B887">
        <f>Crowdfunding!I887</f>
        <v>52</v>
      </c>
    </row>
    <row r="888" spans="1:2" x14ac:dyDescent="0.3">
      <c r="A888" t="str">
        <f>Crowdfunding!G888</f>
        <v>failed</v>
      </c>
      <c r="B888">
        <f>Crowdfunding!I888</f>
        <v>1825</v>
      </c>
    </row>
    <row r="889" spans="1:2" x14ac:dyDescent="0.3">
      <c r="A889" t="str">
        <f>Crowdfunding!G889</f>
        <v>failed</v>
      </c>
      <c r="B889">
        <f>Crowdfunding!I889</f>
        <v>31</v>
      </c>
    </row>
    <row r="890" spans="1:2" hidden="1" x14ac:dyDescent="0.3">
      <c r="A890" t="str">
        <f>Crowdfunding!G890</f>
        <v>successful</v>
      </c>
      <c r="B890">
        <f>Crowdfunding!I890</f>
        <v>290</v>
      </c>
    </row>
    <row r="891" spans="1:2" hidden="1" x14ac:dyDescent="0.3">
      <c r="A891" t="str">
        <f>Crowdfunding!G891</f>
        <v>successful</v>
      </c>
      <c r="B891">
        <f>Crowdfunding!I891</f>
        <v>122</v>
      </c>
    </row>
    <row r="892" spans="1:2" hidden="1" x14ac:dyDescent="0.3">
      <c r="A892" t="str">
        <f>Crowdfunding!G892</f>
        <v>successful</v>
      </c>
      <c r="B892">
        <f>Crowdfunding!I892</f>
        <v>1470</v>
      </c>
    </row>
    <row r="893" spans="1:2" hidden="1" x14ac:dyDescent="0.3">
      <c r="A893" t="str">
        <f>Crowdfunding!G893</f>
        <v>successful</v>
      </c>
      <c r="B893">
        <f>Crowdfunding!I893</f>
        <v>165</v>
      </c>
    </row>
    <row r="894" spans="1:2" hidden="1" x14ac:dyDescent="0.3">
      <c r="A894" t="str">
        <f>Crowdfunding!G894</f>
        <v>successful</v>
      </c>
      <c r="B894">
        <f>Crowdfunding!I894</f>
        <v>182</v>
      </c>
    </row>
    <row r="895" spans="1:2" hidden="1" x14ac:dyDescent="0.3">
      <c r="A895" t="str">
        <f>Crowdfunding!G895</f>
        <v>successful</v>
      </c>
      <c r="B895">
        <f>Crowdfunding!I895</f>
        <v>199</v>
      </c>
    </row>
    <row r="896" spans="1:2" hidden="1" x14ac:dyDescent="0.3">
      <c r="A896" t="str">
        <f>Crowdfunding!G896</f>
        <v>successful</v>
      </c>
      <c r="B896">
        <f>Crowdfunding!I896</f>
        <v>56</v>
      </c>
    </row>
    <row r="897" spans="1:2" x14ac:dyDescent="0.3">
      <c r="A897" t="str">
        <f>Crowdfunding!G897</f>
        <v>failed</v>
      </c>
      <c r="B897">
        <f>Crowdfunding!I897</f>
        <v>107</v>
      </c>
    </row>
    <row r="898" spans="1:2" hidden="1" x14ac:dyDescent="0.3">
      <c r="A898" t="str">
        <f>Crowdfunding!G898</f>
        <v>successful</v>
      </c>
      <c r="B898">
        <f>Crowdfunding!I898</f>
        <v>1460</v>
      </c>
    </row>
    <row r="899" spans="1:2" x14ac:dyDescent="0.3">
      <c r="A899" t="str">
        <f>Crowdfunding!G899</f>
        <v>failed</v>
      </c>
      <c r="B899">
        <f>Crowdfunding!I899</f>
        <v>27</v>
      </c>
    </row>
    <row r="900" spans="1:2" x14ac:dyDescent="0.3">
      <c r="A900" t="str">
        <f>Crowdfunding!G900</f>
        <v>failed</v>
      </c>
      <c r="B900">
        <f>Crowdfunding!I900</f>
        <v>1221</v>
      </c>
    </row>
    <row r="901" spans="1:2" hidden="1" x14ac:dyDescent="0.3">
      <c r="A901" t="str">
        <f>Crowdfunding!G901</f>
        <v>successful</v>
      </c>
      <c r="B901">
        <f>Crowdfunding!I901</f>
        <v>123</v>
      </c>
    </row>
    <row r="902" spans="1:2" x14ac:dyDescent="0.3">
      <c r="A902" t="str">
        <f>Crowdfunding!G902</f>
        <v>failed</v>
      </c>
      <c r="B902">
        <f>Crowdfunding!I902</f>
        <v>1</v>
      </c>
    </row>
    <row r="903" spans="1:2" hidden="1" x14ac:dyDescent="0.3">
      <c r="A903" t="str">
        <f>Crowdfunding!G903</f>
        <v>successful</v>
      </c>
      <c r="B903">
        <f>Crowdfunding!I903</f>
        <v>159</v>
      </c>
    </row>
    <row r="904" spans="1:2" hidden="1" x14ac:dyDescent="0.3">
      <c r="A904" t="str">
        <f>Crowdfunding!G904</f>
        <v>successful</v>
      </c>
      <c r="B904">
        <f>Crowdfunding!I904</f>
        <v>110</v>
      </c>
    </row>
    <row r="905" spans="1:2" hidden="1" x14ac:dyDescent="0.3">
      <c r="A905" t="str">
        <f>Crowdfunding!G905</f>
        <v>live</v>
      </c>
      <c r="B905">
        <f>Crowdfunding!I905</f>
        <v>14</v>
      </c>
    </row>
    <row r="906" spans="1:2" x14ac:dyDescent="0.3">
      <c r="A906" t="str">
        <f>Crowdfunding!G906</f>
        <v>failed</v>
      </c>
      <c r="B906">
        <f>Crowdfunding!I906</f>
        <v>16</v>
      </c>
    </row>
    <row r="907" spans="1:2" hidden="1" x14ac:dyDescent="0.3">
      <c r="A907" t="str">
        <f>Crowdfunding!G907</f>
        <v>successful</v>
      </c>
      <c r="B907">
        <f>Crowdfunding!I907</f>
        <v>236</v>
      </c>
    </row>
    <row r="908" spans="1:2" hidden="1" x14ac:dyDescent="0.3">
      <c r="A908" t="str">
        <f>Crowdfunding!G908</f>
        <v>successful</v>
      </c>
      <c r="B908">
        <f>Crowdfunding!I908</f>
        <v>191</v>
      </c>
    </row>
    <row r="909" spans="1:2" x14ac:dyDescent="0.3">
      <c r="A909" t="str">
        <f>Crowdfunding!G909</f>
        <v>failed</v>
      </c>
      <c r="B909">
        <f>Crowdfunding!I909</f>
        <v>41</v>
      </c>
    </row>
    <row r="910" spans="1:2" hidden="1" x14ac:dyDescent="0.3">
      <c r="A910" t="str">
        <f>Crowdfunding!G910</f>
        <v>successful</v>
      </c>
      <c r="B910">
        <f>Crowdfunding!I910</f>
        <v>3934</v>
      </c>
    </row>
    <row r="911" spans="1:2" hidden="1" x14ac:dyDescent="0.3">
      <c r="A911" t="str">
        <f>Crowdfunding!G911</f>
        <v>successful</v>
      </c>
      <c r="B911">
        <f>Crowdfunding!I911</f>
        <v>80</v>
      </c>
    </row>
    <row r="912" spans="1:2" hidden="1" x14ac:dyDescent="0.3">
      <c r="A912" t="str">
        <f>Crowdfunding!G912</f>
        <v>canceled</v>
      </c>
      <c r="B912">
        <f>Crowdfunding!I912</f>
        <v>296</v>
      </c>
    </row>
    <row r="913" spans="1:2" hidden="1" x14ac:dyDescent="0.3">
      <c r="A913" t="str">
        <f>Crowdfunding!G913</f>
        <v>successful</v>
      </c>
      <c r="B913">
        <f>Crowdfunding!I913</f>
        <v>462</v>
      </c>
    </row>
    <row r="914" spans="1:2" hidden="1" x14ac:dyDescent="0.3">
      <c r="A914" t="str">
        <f>Crowdfunding!G914</f>
        <v>successful</v>
      </c>
      <c r="B914">
        <f>Crowdfunding!I914</f>
        <v>179</v>
      </c>
    </row>
    <row r="915" spans="1:2" x14ac:dyDescent="0.3">
      <c r="A915" t="str">
        <f>Crowdfunding!G915</f>
        <v>failed</v>
      </c>
      <c r="B915">
        <f>Crowdfunding!I915</f>
        <v>523</v>
      </c>
    </row>
    <row r="916" spans="1:2" x14ac:dyDescent="0.3">
      <c r="A916" t="str">
        <f>Crowdfunding!G916</f>
        <v>failed</v>
      </c>
      <c r="B916">
        <f>Crowdfunding!I916</f>
        <v>141</v>
      </c>
    </row>
    <row r="917" spans="1:2" hidden="1" x14ac:dyDescent="0.3">
      <c r="A917" t="str">
        <f>Crowdfunding!G917</f>
        <v>successful</v>
      </c>
      <c r="B917">
        <f>Crowdfunding!I917</f>
        <v>1866</v>
      </c>
    </row>
    <row r="918" spans="1:2" x14ac:dyDescent="0.3">
      <c r="A918" t="str">
        <f>Crowdfunding!G918</f>
        <v>failed</v>
      </c>
      <c r="B918">
        <f>Crowdfunding!I918</f>
        <v>52</v>
      </c>
    </row>
    <row r="919" spans="1:2" hidden="1" x14ac:dyDescent="0.3">
      <c r="A919" t="str">
        <f>Crowdfunding!G919</f>
        <v>live</v>
      </c>
      <c r="B919">
        <f>Crowdfunding!I919</f>
        <v>27</v>
      </c>
    </row>
    <row r="920" spans="1:2" hidden="1" x14ac:dyDescent="0.3">
      <c r="A920" t="str">
        <f>Crowdfunding!G920</f>
        <v>successful</v>
      </c>
      <c r="B920">
        <f>Crowdfunding!I920</f>
        <v>156</v>
      </c>
    </row>
    <row r="921" spans="1:2" x14ac:dyDescent="0.3">
      <c r="A921" t="str">
        <f>Crowdfunding!G921</f>
        <v>failed</v>
      </c>
      <c r="B921">
        <f>Crowdfunding!I921</f>
        <v>225</v>
      </c>
    </row>
    <row r="922" spans="1:2" hidden="1" x14ac:dyDescent="0.3">
      <c r="A922" t="str">
        <f>Crowdfunding!G922</f>
        <v>successful</v>
      </c>
      <c r="B922">
        <f>Crowdfunding!I922</f>
        <v>255</v>
      </c>
    </row>
    <row r="923" spans="1:2" x14ac:dyDescent="0.3">
      <c r="A923" t="str">
        <f>Crowdfunding!G923</f>
        <v>failed</v>
      </c>
      <c r="B923">
        <f>Crowdfunding!I923</f>
        <v>38</v>
      </c>
    </row>
    <row r="924" spans="1:2" hidden="1" x14ac:dyDescent="0.3">
      <c r="A924" t="str">
        <f>Crowdfunding!G924</f>
        <v>successful</v>
      </c>
      <c r="B924">
        <f>Crowdfunding!I924</f>
        <v>2261</v>
      </c>
    </row>
    <row r="925" spans="1:2" hidden="1" x14ac:dyDescent="0.3">
      <c r="A925" t="str">
        <f>Crowdfunding!G925</f>
        <v>successful</v>
      </c>
      <c r="B925">
        <f>Crowdfunding!I925</f>
        <v>40</v>
      </c>
    </row>
    <row r="926" spans="1:2" hidden="1" x14ac:dyDescent="0.3">
      <c r="A926" t="str">
        <f>Crowdfunding!G926</f>
        <v>successful</v>
      </c>
      <c r="B926">
        <f>Crowdfunding!I926</f>
        <v>2289</v>
      </c>
    </row>
    <row r="927" spans="1:2" hidden="1" x14ac:dyDescent="0.3">
      <c r="A927" t="str">
        <f>Crowdfunding!G927</f>
        <v>successful</v>
      </c>
      <c r="B927">
        <f>Crowdfunding!I927</f>
        <v>65</v>
      </c>
    </row>
    <row r="928" spans="1:2" x14ac:dyDescent="0.3">
      <c r="A928" t="str">
        <f>Crowdfunding!G928</f>
        <v>failed</v>
      </c>
      <c r="B928">
        <f>Crowdfunding!I928</f>
        <v>15</v>
      </c>
    </row>
    <row r="929" spans="1:2" x14ac:dyDescent="0.3">
      <c r="A929" t="str">
        <f>Crowdfunding!G929</f>
        <v>failed</v>
      </c>
      <c r="B929">
        <f>Crowdfunding!I929</f>
        <v>37</v>
      </c>
    </row>
    <row r="930" spans="1:2" hidden="1" x14ac:dyDescent="0.3">
      <c r="A930" t="str">
        <f>Crowdfunding!G930</f>
        <v>successful</v>
      </c>
      <c r="B930">
        <f>Crowdfunding!I930</f>
        <v>3777</v>
      </c>
    </row>
    <row r="931" spans="1:2" hidden="1" x14ac:dyDescent="0.3">
      <c r="A931" t="str">
        <f>Crowdfunding!G931</f>
        <v>successful</v>
      </c>
      <c r="B931">
        <f>Crowdfunding!I931</f>
        <v>184</v>
      </c>
    </row>
    <row r="932" spans="1:2" hidden="1" x14ac:dyDescent="0.3">
      <c r="A932" t="str">
        <f>Crowdfunding!G932</f>
        <v>successful</v>
      </c>
      <c r="B932">
        <f>Crowdfunding!I932</f>
        <v>85</v>
      </c>
    </row>
    <row r="933" spans="1:2" x14ac:dyDescent="0.3">
      <c r="A933" t="str">
        <f>Crowdfunding!G933</f>
        <v>failed</v>
      </c>
      <c r="B933">
        <f>Crowdfunding!I933</f>
        <v>112</v>
      </c>
    </row>
    <row r="934" spans="1:2" hidden="1" x14ac:dyDescent="0.3">
      <c r="A934" t="str">
        <f>Crowdfunding!G934</f>
        <v>successful</v>
      </c>
      <c r="B934">
        <f>Crowdfunding!I934</f>
        <v>144</v>
      </c>
    </row>
    <row r="935" spans="1:2" hidden="1" x14ac:dyDescent="0.3">
      <c r="A935" t="str">
        <f>Crowdfunding!G935</f>
        <v>successful</v>
      </c>
      <c r="B935">
        <f>Crowdfunding!I935</f>
        <v>1902</v>
      </c>
    </row>
    <row r="936" spans="1:2" hidden="1" x14ac:dyDescent="0.3">
      <c r="A936" t="str">
        <f>Crowdfunding!G936</f>
        <v>successful</v>
      </c>
      <c r="B936">
        <f>Crowdfunding!I936</f>
        <v>105</v>
      </c>
    </row>
    <row r="937" spans="1:2" hidden="1" x14ac:dyDescent="0.3">
      <c r="A937" t="str">
        <f>Crowdfunding!G937</f>
        <v>successful</v>
      </c>
      <c r="B937">
        <f>Crowdfunding!I937</f>
        <v>132</v>
      </c>
    </row>
    <row r="938" spans="1:2" x14ac:dyDescent="0.3">
      <c r="A938" t="str">
        <f>Crowdfunding!G938</f>
        <v>failed</v>
      </c>
      <c r="B938">
        <f>Crowdfunding!I938</f>
        <v>21</v>
      </c>
    </row>
    <row r="939" spans="1:2" hidden="1" x14ac:dyDescent="0.3">
      <c r="A939" t="str">
        <f>Crowdfunding!G939</f>
        <v>canceled</v>
      </c>
      <c r="B939">
        <f>Crowdfunding!I939</f>
        <v>976</v>
      </c>
    </row>
    <row r="940" spans="1:2" hidden="1" x14ac:dyDescent="0.3">
      <c r="A940" t="str">
        <f>Crowdfunding!G940</f>
        <v>successful</v>
      </c>
      <c r="B940">
        <f>Crowdfunding!I940</f>
        <v>96</v>
      </c>
    </row>
    <row r="941" spans="1:2" x14ac:dyDescent="0.3">
      <c r="A941" t="str">
        <f>Crowdfunding!G941</f>
        <v>failed</v>
      </c>
      <c r="B941">
        <f>Crowdfunding!I941</f>
        <v>67</v>
      </c>
    </row>
    <row r="942" spans="1:2" hidden="1" x14ac:dyDescent="0.3">
      <c r="A942" t="str">
        <f>Crowdfunding!G942</f>
        <v>live</v>
      </c>
      <c r="B942">
        <f>Crowdfunding!I942</f>
        <v>66</v>
      </c>
    </row>
    <row r="943" spans="1:2" x14ac:dyDescent="0.3">
      <c r="A943" t="str">
        <f>Crowdfunding!G943</f>
        <v>failed</v>
      </c>
      <c r="B943">
        <f>Crowdfunding!I943</f>
        <v>78</v>
      </c>
    </row>
    <row r="944" spans="1:2" x14ac:dyDescent="0.3">
      <c r="A944" t="str">
        <f>Crowdfunding!G944</f>
        <v>failed</v>
      </c>
      <c r="B944">
        <f>Crowdfunding!I944</f>
        <v>67</v>
      </c>
    </row>
    <row r="945" spans="1:2" hidden="1" x14ac:dyDescent="0.3">
      <c r="A945" t="str">
        <f>Crowdfunding!G945</f>
        <v>successful</v>
      </c>
      <c r="B945">
        <f>Crowdfunding!I945</f>
        <v>114</v>
      </c>
    </row>
    <row r="946" spans="1:2" x14ac:dyDescent="0.3">
      <c r="A946" t="str">
        <f>Crowdfunding!G946</f>
        <v>failed</v>
      </c>
      <c r="B946">
        <f>Crowdfunding!I946</f>
        <v>263</v>
      </c>
    </row>
    <row r="947" spans="1:2" x14ac:dyDescent="0.3">
      <c r="A947" t="str">
        <f>Crowdfunding!G947</f>
        <v>failed</v>
      </c>
      <c r="B947">
        <f>Crowdfunding!I947</f>
        <v>1691</v>
      </c>
    </row>
    <row r="948" spans="1:2" x14ac:dyDescent="0.3">
      <c r="A948" t="str">
        <f>Crowdfunding!G948</f>
        <v>failed</v>
      </c>
      <c r="B948">
        <f>Crowdfunding!I948</f>
        <v>181</v>
      </c>
    </row>
    <row r="949" spans="1:2" x14ac:dyDescent="0.3">
      <c r="A949" t="str">
        <f>Crowdfunding!G949</f>
        <v>failed</v>
      </c>
      <c r="B949">
        <f>Crowdfunding!I949</f>
        <v>13</v>
      </c>
    </row>
    <row r="950" spans="1:2" hidden="1" x14ac:dyDescent="0.3">
      <c r="A950" t="str">
        <f>Crowdfunding!G950</f>
        <v>canceled</v>
      </c>
      <c r="B950">
        <f>Crowdfunding!I950</f>
        <v>160</v>
      </c>
    </row>
    <row r="951" spans="1:2" hidden="1" x14ac:dyDescent="0.3">
      <c r="A951" t="str">
        <f>Crowdfunding!G951</f>
        <v>successful</v>
      </c>
      <c r="B951">
        <f>Crowdfunding!I951</f>
        <v>203</v>
      </c>
    </row>
    <row r="952" spans="1:2" x14ac:dyDescent="0.3">
      <c r="A952" t="str">
        <f>Crowdfunding!G952</f>
        <v>failed</v>
      </c>
      <c r="B952">
        <f>Crowdfunding!I952</f>
        <v>1</v>
      </c>
    </row>
    <row r="953" spans="1:2" hidden="1" x14ac:dyDescent="0.3">
      <c r="A953" t="str">
        <f>Crowdfunding!G953</f>
        <v>successful</v>
      </c>
      <c r="B953">
        <f>Crowdfunding!I953</f>
        <v>1559</v>
      </c>
    </row>
    <row r="954" spans="1:2" hidden="1" x14ac:dyDescent="0.3">
      <c r="A954" t="str">
        <f>Crowdfunding!G954</f>
        <v>canceled</v>
      </c>
      <c r="B954">
        <f>Crowdfunding!I954</f>
        <v>2266</v>
      </c>
    </row>
    <row r="955" spans="1:2" x14ac:dyDescent="0.3">
      <c r="A955" t="str">
        <f>Crowdfunding!G955</f>
        <v>failed</v>
      </c>
      <c r="B955">
        <f>Crowdfunding!I955</f>
        <v>21</v>
      </c>
    </row>
    <row r="956" spans="1:2" hidden="1" x14ac:dyDescent="0.3">
      <c r="A956" t="str">
        <f>Crowdfunding!G956</f>
        <v>successful</v>
      </c>
      <c r="B956">
        <f>Crowdfunding!I956</f>
        <v>1548</v>
      </c>
    </row>
    <row r="957" spans="1:2" hidden="1" x14ac:dyDescent="0.3">
      <c r="A957" t="str">
        <f>Crowdfunding!G957</f>
        <v>successful</v>
      </c>
      <c r="B957">
        <f>Crowdfunding!I957</f>
        <v>80</v>
      </c>
    </row>
    <row r="958" spans="1:2" x14ac:dyDescent="0.3">
      <c r="A958" t="str">
        <f>Crowdfunding!G958</f>
        <v>failed</v>
      </c>
      <c r="B958">
        <f>Crowdfunding!I958</f>
        <v>830</v>
      </c>
    </row>
    <row r="959" spans="1:2" hidden="1" x14ac:dyDescent="0.3">
      <c r="A959" t="str">
        <f>Crowdfunding!G959</f>
        <v>successful</v>
      </c>
      <c r="B959">
        <f>Crowdfunding!I959</f>
        <v>131</v>
      </c>
    </row>
    <row r="960" spans="1:2" hidden="1" x14ac:dyDescent="0.3">
      <c r="A960" t="str">
        <f>Crowdfunding!G960</f>
        <v>successful</v>
      </c>
      <c r="B960">
        <f>Crowdfunding!I960</f>
        <v>112</v>
      </c>
    </row>
    <row r="961" spans="1:2" x14ac:dyDescent="0.3">
      <c r="A961" t="str">
        <f>Crowdfunding!G961</f>
        <v>failed</v>
      </c>
      <c r="B961">
        <f>Crowdfunding!I961</f>
        <v>130</v>
      </c>
    </row>
    <row r="962" spans="1:2" x14ac:dyDescent="0.3">
      <c r="A962" t="str">
        <f>Crowdfunding!G962</f>
        <v>failed</v>
      </c>
      <c r="B962">
        <f>Crowdfunding!I962</f>
        <v>55</v>
      </c>
    </row>
    <row r="963" spans="1:2" hidden="1" x14ac:dyDescent="0.3">
      <c r="A963" t="str">
        <f>Crowdfunding!G963</f>
        <v>successful</v>
      </c>
      <c r="B963">
        <f>Crowdfunding!I963</f>
        <v>155</v>
      </c>
    </row>
    <row r="964" spans="1:2" hidden="1" x14ac:dyDescent="0.3">
      <c r="A964" t="str">
        <f>Crowdfunding!G964</f>
        <v>successful</v>
      </c>
      <c r="B964">
        <f>Crowdfunding!I964</f>
        <v>266</v>
      </c>
    </row>
    <row r="965" spans="1:2" x14ac:dyDescent="0.3">
      <c r="A965" t="str">
        <f>Crowdfunding!G965</f>
        <v>failed</v>
      </c>
      <c r="B965">
        <f>Crowdfunding!I965</f>
        <v>114</v>
      </c>
    </row>
    <row r="966" spans="1:2" hidden="1" x14ac:dyDescent="0.3">
      <c r="A966" t="str">
        <f>Crowdfunding!G966</f>
        <v>successful</v>
      </c>
      <c r="B966">
        <f>Crowdfunding!I966</f>
        <v>155</v>
      </c>
    </row>
    <row r="967" spans="1:2" hidden="1" x14ac:dyDescent="0.3">
      <c r="A967" t="str">
        <f>Crowdfunding!G967</f>
        <v>successful</v>
      </c>
      <c r="B967">
        <f>Crowdfunding!I967</f>
        <v>207</v>
      </c>
    </row>
    <row r="968" spans="1:2" hidden="1" x14ac:dyDescent="0.3">
      <c r="A968" t="str">
        <f>Crowdfunding!G968</f>
        <v>successful</v>
      </c>
      <c r="B968">
        <f>Crowdfunding!I968</f>
        <v>245</v>
      </c>
    </row>
    <row r="969" spans="1:2" hidden="1" x14ac:dyDescent="0.3">
      <c r="A969" t="str">
        <f>Crowdfunding!G969</f>
        <v>successful</v>
      </c>
      <c r="B969">
        <f>Crowdfunding!I969</f>
        <v>1573</v>
      </c>
    </row>
    <row r="970" spans="1:2" hidden="1" x14ac:dyDescent="0.3">
      <c r="A970" t="str">
        <f>Crowdfunding!G970</f>
        <v>successful</v>
      </c>
      <c r="B970">
        <f>Crowdfunding!I970</f>
        <v>114</v>
      </c>
    </row>
    <row r="971" spans="1:2" hidden="1" x14ac:dyDescent="0.3">
      <c r="A971" t="str">
        <f>Crowdfunding!G971</f>
        <v>successful</v>
      </c>
      <c r="B971">
        <f>Crowdfunding!I971</f>
        <v>93</v>
      </c>
    </row>
    <row r="972" spans="1:2" x14ac:dyDescent="0.3">
      <c r="A972" t="str">
        <f>Crowdfunding!G972</f>
        <v>failed</v>
      </c>
      <c r="B972">
        <f>Crowdfunding!I972</f>
        <v>594</v>
      </c>
    </row>
    <row r="973" spans="1:2" x14ac:dyDescent="0.3">
      <c r="A973" t="str">
        <f>Crowdfunding!G973</f>
        <v>failed</v>
      </c>
      <c r="B973">
        <f>Crowdfunding!I973</f>
        <v>24</v>
      </c>
    </row>
    <row r="974" spans="1:2" hidden="1" x14ac:dyDescent="0.3">
      <c r="A974" t="str">
        <f>Crowdfunding!G974</f>
        <v>successful</v>
      </c>
      <c r="B974">
        <f>Crowdfunding!I974</f>
        <v>1681</v>
      </c>
    </row>
    <row r="975" spans="1:2" x14ac:dyDescent="0.3">
      <c r="A975" t="str">
        <f>Crowdfunding!G975</f>
        <v>failed</v>
      </c>
      <c r="B975">
        <f>Crowdfunding!I975</f>
        <v>252</v>
      </c>
    </row>
    <row r="976" spans="1:2" hidden="1" x14ac:dyDescent="0.3">
      <c r="A976" t="str">
        <f>Crowdfunding!G976</f>
        <v>successful</v>
      </c>
      <c r="B976">
        <f>Crowdfunding!I976</f>
        <v>32</v>
      </c>
    </row>
    <row r="977" spans="1:2" hidden="1" x14ac:dyDescent="0.3">
      <c r="A977" t="str">
        <f>Crowdfunding!G977</f>
        <v>successful</v>
      </c>
      <c r="B977">
        <f>Crowdfunding!I977</f>
        <v>135</v>
      </c>
    </row>
    <row r="978" spans="1:2" hidden="1" x14ac:dyDescent="0.3">
      <c r="A978" t="str">
        <f>Crowdfunding!G978</f>
        <v>successful</v>
      </c>
      <c r="B978">
        <f>Crowdfunding!I978</f>
        <v>140</v>
      </c>
    </row>
    <row r="979" spans="1:2" x14ac:dyDescent="0.3">
      <c r="A979" t="str">
        <f>Crowdfunding!G979</f>
        <v>failed</v>
      </c>
      <c r="B979">
        <f>Crowdfunding!I979</f>
        <v>67</v>
      </c>
    </row>
    <row r="980" spans="1:2" hidden="1" x14ac:dyDescent="0.3">
      <c r="A980" t="str">
        <f>Crowdfunding!G980</f>
        <v>successful</v>
      </c>
      <c r="B980">
        <f>Crowdfunding!I980</f>
        <v>92</v>
      </c>
    </row>
    <row r="981" spans="1:2" hidden="1" x14ac:dyDescent="0.3">
      <c r="A981" t="str">
        <f>Crowdfunding!G981</f>
        <v>successful</v>
      </c>
      <c r="B981">
        <f>Crowdfunding!I981</f>
        <v>1015</v>
      </c>
    </row>
    <row r="982" spans="1:2" x14ac:dyDescent="0.3">
      <c r="A982" t="str">
        <f>Crowdfunding!G982</f>
        <v>failed</v>
      </c>
      <c r="B982">
        <f>Crowdfunding!I982</f>
        <v>742</v>
      </c>
    </row>
    <row r="983" spans="1:2" hidden="1" x14ac:dyDescent="0.3">
      <c r="A983" t="str">
        <f>Crowdfunding!G983</f>
        <v>successful</v>
      </c>
      <c r="B983">
        <f>Crowdfunding!I983</f>
        <v>323</v>
      </c>
    </row>
    <row r="984" spans="1:2" x14ac:dyDescent="0.3">
      <c r="A984" t="str">
        <f>Crowdfunding!G984</f>
        <v>failed</v>
      </c>
      <c r="B984">
        <f>Crowdfunding!I984</f>
        <v>75</v>
      </c>
    </row>
    <row r="985" spans="1:2" hidden="1" x14ac:dyDescent="0.3">
      <c r="A985" t="str">
        <f>Crowdfunding!G985</f>
        <v>successful</v>
      </c>
      <c r="B985">
        <f>Crowdfunding!I985</f>
        <v>2326</v>
      </c>
    </row>
    <row r="986" spans="1:2" hidden="1" x14ac:dyDescent="0.3">
      <c r="A986" t="str">
        <f>Crowdfunding!G986</f>
        <v>successful</v>
      </c>
      <c r="B986">
        <f>Crowdfunding!I986</f>
        <v>381</v>
      </c>
    </row>
    <row r="987" spans="1:2" x14ac:dyDescent="0.3">
      <c r="A987" t="str">
        <f>Crowdfunding!G987</f>
        <v>failed</v>
      </c>
      <c r="B987">
        <f>Crowdfunding!I987</f>
        <v>4405</v>
      </c>
    </row>
    <row r="988" spans="1:2" x14ac:dyDescent="0.3">
      <c r="A988" t="str">
        <f>Crowdfunding!G988</f>
        <v>failed</v>
      </c>
      <c r="B988">
        <f>Crowdfunding!I988</f>
        <v>92</v>
      </c>
    </row>
    <row r="989" spans="1:2" hidden="1" x14ac:dyDescent="0.3">
      <c r="A989" t="str">
        <f>Crowdfunding!G989</f>
        <v>successful</v>
      </c>
      <c r="B989">
        <f>Crowdfunding!I989</f>
        <v>480</v>
      </c>
    </row>
    <row r="990" spans="1:2" x14ac:dyDescent="0.3">
      <c r="A990" t="str">
        <f>Crowdfunding!G990</f>
        <v>failed</v>
      </c>
      <c r="B990">
        <f>Crowdfunding!I990</f>
        <v>64</v>
      </c>
    </row>
    <row r="991" spans="1:2" hidden="1" x14ac:dyDescent="0.3">
      <c r="A991" t="str">
        <f>Crowdfunding!G991</f>
        <v>successful</v>
      </c>
      <c r="B991">
        <f>Crowdfunding!I991</f>
        <v>226</v>
      </c>
    </row>
    <row r="992" spans="1:2" x14ac:dyDescent="0.3">
      <c r="A992" t="str">
        <f>Crowdfunding!G992</f>
        <v>failed</v>
      </c>
      <c r="B992">
        <f>Crowdfunding!I992</f>
        <v>64</v>
      </c>
    </row>
    <row r="993" spans="1:2" hidden="1" x14ac:dyDescent="0.3">
      <c r="A993" t="str">
        <f>Crowdfunding!G993</f>
        <v>successful</v>
      </c>
      <c r="B993">
        <f>Crowdfunding!I993</f>
        <v>241</v>
      </c>
    </row>
    <row r="994" spans="1:2" hidden="1" x14ac:dyDescent="0.3">
      <c r="A994" t="str">
        <f>Crowdfunding!G994</f>
        <v>successful</v>
      </c>
      <c r="B994">
        <f>Crowdfunding!I994</f>
        <v>132</v>
      </c>
    </row>
    <row r="995" spans="1:2" hidden="1" x14ac:dyDescent="0.3">
      <c r="A995" t="str">
        <f>Crowdfunding!G995</f>
        <v>canceled</v>
      </c>
      <c r="B995">
        <f>Crowdfunding!I995</f>
        <v>75</v>
      </c>
    </row>
    <row r="996" spans="1:2" x14ac:dyDescent="0.3">
      <c r="A996" t="str">
        <f>Crowdfunding!G996</f>
        <v>failed</v>
      </c>
      <c r="B996">
        <f>Crowdfunding!I996</f>
        <v>842</v>
      </c>
    </row>
    <row r="997" spans="1:2" hidden="1" x14ac:dyDescent="0.3">
      <c r="A997" t="str">
        <f>Crowdfunding!G997</f>
        <v>successful</v>
      </c>
      <c r="B997">
        <f>Crowdfunding!I997</f>
        <v>2043</v>
      </c>
    </row>
    <row r="998" spans="1:2" x14ac:dyDescent="0.3">
      <c r="A998" t="str">
        <f>Crowdfunding!G998</f>
        <v>failed</v>
      </c>
      <c r="B998">
        <f>Crowdfunding!I998</f>
        <v>112</v>
      </c>
    </row>
    <row r="999" spans="1:2" hidden="1" x14ac:dyDescent="0.3">
      <c r="A999" t="str">
        <f>Crowdfunding!G999</f>
        <v>canceled</v>
      </c>
      <c r="B999">
        <f>Crowdfunding!I999</f>
        <v>139</v>
      </c>
    </row>
    <row r="1000" spans="1:2" x14ac:dyDescent="0.3">
      <c r="A1000" t="str">
        <f>Crowdfunding!G1000</f>
        <v>failed</v>
      </c>
      <c r="B1000">
        <f>Crowdfunding!I1000</f>
        <v>374</v>
      </c>
    </row>
    <row r="1001" spans="1:2" hidden="1" x14ac:dyDescent="0.3">
      <c r="A1001" t="str">
        <f>Crowdfunding!G1001</f>
        <v>canceled</v>
      </c>
      <c r="B1001">
        <f>Crowdfunding!I1001</f>
        <v>1122</v>
      </c>
    </row>
  </sheetData>
  <autoFilter ref="A1:B1001" xr:uid="{2E375893-EC8D-4109-89E3-1E941D09C6F0}">
    <filterColumn colId="0">
      <filters>
        <filter val="failed"/>
      </filters>
    </filterColumn>
  </autoFilter>
  <conditionalFormatting sqref="A2:A1001">
    <cfRule type="cellIs" dxfId="14" priority="1" operator="equal">
      <formula>"live"</formula>
    </cfRule>
    <cfRule type="cellIs" dxfId="13" priority="2" operator="equal">
      <formula>"canceled"</formula>
    </cfRule>
    <cfRule type="cellIs" dxfId="12" priority="3" operator="equal">
      <formula>"successful"</formula>
    </cfRule>
    <cfRule type="cellIs" dxfId="11" priority="4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187A-C478-4A2A-9575-F8AD61FC8171}">
  <dimension ref="A1:K566"/>
  <sheetViews>
    <sheetView workbookViewId="0">
      <selection activeCell="K6" sqref="K6"/>
    </sheetView>
  </sheetViews>
  <sheetFormatPr defaultRowHeight="15.6" x14ac:dyDescent="0.3"/>
  <cols>
    <col min="1" max="1" width="13.5" customWidth="1"/>
    <col min="2" max="2" width="17.796875" customWidth="1"/>
    <col min="3" max="3" width="9.3984375" customWidth="1"/>
    <col min="4" max="4" width="11.5" customWidth="1"/>
    <col min="7" max="7" width="17.09765625" customWidth="1"/>
    <col min="8" max="8" width="16.09765625" customWidth="1"/>
    <col min="10" max="10" width="12.59765625" customWidth="1"/>
    <col min="11" max="11" width="13.796875" customWidth="1"/>
  </cols>
  <sheetData>
    <row r="1" spans="1:11" ht="46.8" x14ac:dyDescent="0.3">
      <c r="A1" t="s">
        <v>2106</v>
      </c>
      <c r="B1" t="s">
        <v>2107</v>
      </c>
      <c r="D1" s="13" t="s">
        <v>2116</v>
      </c>
      <c r="G1" t="s">
        <v>2108</v>
      </c>
      <c r="H1" t="s">
        <v>2109</v>
      </c>
      <c r="J1" s="13" t="s">
        <v>2116</v>
      </c>
    </row>
    <row r="2" spans="1:11" x14ac:dyDescent="0.3">
      <c r="A2" t="s">
        <v>20</v>
      </c>
      <c r="B2">
        <v>158</v>
      </c>
      <c r="D2" t="s">
        <v>2110</v>
      </c>
      <c r="E2" s="4">
        <f>AVERAGE(B2:B566)</f>
        <v>851.14690265486729</v>
      </c>
      <c r="G2" t="s">
        <v>14</v>
      </c>
      <c r="H2">
        <v>0</v>
      </c>
      <c r="J2" t="s">
        <v>2110</v>
      </c>
      <c r="K2" s="4">
        <f>AVERAGE(H2:H365)</f>
        <v>585.61538461538464</v>
      </c>
    </row>
    <row r="3" spans="1:11" x14ac:dyDescent="0.3">
      <c r="A3" t="s">
        <v>20</v>
      </c>
      <c r="B3">
        <v>1425</v>
      </c>
      <c r="D3" t="s">
        <v>2111</v>
      </c>
      <c r="E3">
        <f>MEDIAN(B2:B566)</f>
        <v>201</v>
      </c>
      <c r="G3" t="s">
        <v>14</v>
      </c>
      <c r="H3">
        <v>24</v>
      </c>
      <c r="J3" t="s">
        <v>2111</v>
      </c>
      <c r="K3">
        <f>MEDIAN(H2:H365)</f>
        <v>114.5</v>
      </c>
    </row>
    <row r="4" spans="1:11" ht="34.799999999999997" customHeight="1" x14ac:dyDescent="0.3">
      <c r="A4" t="s">
        <v>20</v>
      </c>
      <c r="B4">
        <v>174</v>
      </c>
      <c r="D4" s="10" t="s">
        <v>2112</v>
      </c>
      <c r="E4">
        <f>MIN(B2:B566)</f>
        <v>16</v>
      </c>
      <c r="G4" t="s">
        <v>14</v>
      </c>
      <c r="H4">
        <v>53</v>
      </c>
      <c r="J4" s="10" t="s">
        <v>2112</v>
      </c>
      <c r="K4">
        <f>MIN(H2:H365)</f>
        <v>0</v>
      </c>
    </row>
    <row r="5" spans="1:11" ht="36.6" customHeight="1" x14ac:dyDescent="0.3">
      <c r="A5" t="s">
        <v>20</v>
      </c>
      <c r="B5">
        <v>227</v>
      </c>
      <c r="D5" s="10" t="s">
        <v>2113</v>
      </c>
      <c r="E5">
        <f>MAX(B2:B566)</f>
        <v>7295</v>
      </c>
      <c r="G5" t="s">
        <v>14</v>
      </c>
      <c r="H5">
        <v>18</v>
      </c>
      <c r="J5" s="10" t="s">
        <v>2113</v>
      </c>
      <c r="K5">
        <f>MAX(H2:H365)</f>
        <v>6080</v>
      </c>
    </row>
    <row r="6" spans="1:11" x14ac:dyDescent="0.3">
      <c r="A6" t="s">
        <v>20</v>
      </c>
      <c r="B6">
        <v>220</v>
      </c>
      <c r="D6" t="s">
        <v>2114</v>
      </c>
      <c r="E6">
        <f>_xlfn.VAR.P(B2:B566)</f>
        <v>1603373.7324019109</v>
      </c>
      <c r="G6" t="s">
        <v>14</v>
      </c>
      <c r="H6">
        <v>44</v>
      </c>
      <c r="J6" t="s">
        <v>2114</v>
      </c>
      <c r="K6" s="4">
        <f>_xlfn.VAR.P(H2:H365)</f>
        <v>921574.68174133555</v>
      </c>
    </row>
    <row r="7" spans="1:11" x14ac:dyDescent="0.3">
      <c r="A7" t="s">
        <v>20</v>
      </c>
      <c r="B7">
        <v>98</v>
      </c>
      <c r="D7" t="s">
        <v>2115</v>
      </c>
      <c r="E7">
        <f>_xlfn.STDEV.P(B2:B566)</f>
        <v>1266.2439466397898</v>
      </c>
      <c r="G7" t="s">
        <v>14</v>
      </c>
      <c r="H7">
        <v>27</v>
      </c>
      <c r="J7" t="s">
        <v>2115</v>
      </c>
      <c r="K7">
        <f>_xlfn.STDEV.P(H2:H365)</f>
        <v>959.98681331637863</v>
      </c>
    </row>
    <row r="8" spans="1:11" x14ac:dyDescent="0.3">
      <c r="A8" t="s">
        <v>20</v>
      </c>
      <c r="B8">
        <v>100</v>
      </c>
      <c r="G8" t="s">
        <v>14</v>
      </c>
      <c r="H8">
        <v>55</v>
      </c>
    </row>
    <row r="9" spans="1:11" x14ac:dyDescent="0.3">
      <c r="A9" t="s">
        <v>20</v>
      </c>
      <c r="B9">
        <v>1249</v>
      </c>
      <c r="G9" t="s">
        <v>14</v>
      </c>
      <c r="H9">
        <v>200</v>
      </c>
    </row>
    <row r="10" spans="1:11" x14ac:dyDescent="0.3">
      <c r="A10" t="s">
        <v>20</v>
      </c>
      <c r="B10">
        <v>1396</v>
      </c>
      <c r="G10" t="s">
        <v>14</v>
      </c>
      <c r="H10">
        <v>452</v>
      </c>
    </row>
    <row r="11" spans="1:11" x14ac:dyDescent="0.3">
      <c r="A11" t="s">
        <v>20</v>
      </c>
      <c r="B11">
        <v>890</v>
      </c>
      <c r="G11" t="s">
        <v>14</v>
      </c>
      <c r="H11">
        <v>674</v>
      </c>
    </row>
    <row r="12" spans="1:11" x14ac:dyDescent="0.3">
      <c r="A12" t="s">
        <v>20</v>
      </c>
      <c r="B12">
        <v>142</v>
      </c>
      <c r="G12" t="s">
        <v>14</v>
      </c>
      <c r="H12">
        <v>558</v>
      </c>
    </row>
    <row r="13" spans="1:11" x14ac:dyDescent="0.3">
      <c r="A13" t="s">
        <v>20</v>
      </c>
      <c r="B13">
        <v>2673</v>
      </c>
      <c r="G13" t="s">
        <v>14</v>
      </c>
      <c r="H13">
        <v>15</v>
      </c>
    </row>
    <row r="14" spans="1:11" x14ac:dyDescent="0.3">
      <c r="A14" t="s">
        <v>20</v>
      </c>
      <c r="B14">
        <v>163</v>
      </c>
      <c r="G14" t="s">
        <v>14</v>
      </c>
      <c r="H14">
        <v>2307</v>
      </c>
    </row>
    <row r="15" spans="1:11" x14ac:dyDescent="0.3">
      <c r="A15" t="s">
        <v>20</v>
      </c>
      <c r="B15">
        <v>2220</v>
      </c>
      <c r="G15" t="s">
        <v>14</v>
      </c>
      <c r="H15">
        <v>88</v>
      </c>
    </row>
    <row r="16" spans="1:11" x14ac:dyDescent="0.3">
      <c r="A16" t="s">
        <v>20</v>
      </c>
      <c r="B16">
        <v>1606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0" priority="5" operator="equal">
      <formula>"canceled"</formula>
    </cfRule>
    <cfRule type="cellIs" dxfId="9" priority="6" operator="equal">
      <formula>"failed"</formula>
    </cfRule>
    <cfRule type="cellIs" dxfId="8" priority="7" operator="equal">
      <formula>"live"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"failed"</formula>
    </cfRule>
    <cfRule type="cellIs" dxfId="4" priority="11" operator="equal">
      <formula>"successful"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Analyzing Per Category</vt:lpstr>
      <vt:lpstr>Analyzing by SubCategory</vt:lpstr>
      <vt:lpstr>Month vs. Outcome Count</vt:lpstr>
      <vt:lpstr>Goal vs project success</vt:lpstr>
      <vt:lpstr>Successful outcome</vt:lpstr>
      <vt:lpstr>Failed outcome</vt:lpstr>
      <vt:lpstr>Summary of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Adhithi Raghavan</cp:lastModifiedBy>
  <dcterms:created xsi:type="dcterms:W3CDTF">2021-09-29T18:52:28Z</dcterms:created>
  <dcterms:modified xsi:type="dcterms:W3CDTF">2023-10-24T05:41:28Z</dcterms:modified>
</cp:coreProperties>
</file>