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rrent Audit" sheetId="1" r:id="rId3"/>
  </sheets>
  <definedNames/>
  <calcPr/>
</workbook>
</file>

<file path=xl/sharedStrings.xml><?xml version="1.0" encoding="utf-8"?>
<sst xmlns="http://schemas.openxmlformats.org/spreadsheetml/2006/main" count="38" uniqueCount="34">
  <si>
    <t>CONSTANT VALUES - Do Not Modify</t>
  </si>
  <si>
    <t>Critical axe-core error point value</t>
  </si>
  <si>
    <t>Serious axe-core error point value</t>
  </si>
  <si>
    <t>Moderate axe-core error point value</t>
  </si>
  <si>
    <t>Minor axe-core error point value</t>
  </si>
  <si>
    <t>ERROR MULTIPLIERS - Values Will Change Based on Yes/No Answers Below</t>
  </si>
  <si>
    <t>Calculated values for
manual error multplier.
Do not modify.</t>
  </si>
  <si>
    <t>Screenreader error multiplier</t>
  </si>
  <si>
    <t>Keyboard error multiplier</t>
  </si>
  <si>
    <t>Colorblind contrast error multiplier</t>
  </si>
  <si>
    <t>Zoom error multiplier</t>
  </si>
  <si>
    <t>TESTING INFORMATION - Update These Values</t>
  </si>
  <si>
    <t>Site Under Test</t>
  </si>
  <si>
    <t>Test Date</t>
  </si>
  <si>
    <t>No. of Pages Being Tested</t>
  </si>
  <si>
    <t>Previous Test Date</t>
  </si>
  <si>
    <t>n/a</t>
  </si>
  <si>
    <t>Previous Heat Index Score</t>
  </si>
  <si>
    <t>AUTOMATED TEST ERRORS - Update These Values</t>
  </si>
  <si>
    <t>Calculated values for
errors by axe category.
Do not modify.</t>
  </si>
  <si>
    <t>No. of critical axe-core errors</t>
  </si>
  <si>
    <t>No. of serious axe-core errors</t>
  </si>
  <si>
    <t>No. of moderate axe-core errors</t>
  </si>
  <si>
    <t>No. of minor axe-core errors</t>
  </si>
  <si>
    <t>MANUAL TEST ERRORS - Select Yes or No</t>
  </si>
  <si>
    <t>Screenreader errors</t>
  </si>
  <si>
    <t>No</t>
  </si>
  <si>
    <t>Keyboard navigation errors</t>
  </si>
  <si>
    <t>Colorblinding errors</t>
  </si>
  <si>
    <t>Zoom errors</t>
  </si>
  <si>
    <t>ACCESSIBILITY HEAT INDEX SCORE</t>
  </si>
  <si>
    <t>Current Score, Date Logged</t>
  </si>
  <si>
    <t>Previous Score, Date Logged</t>
  </si>
  <si>
    <t>Percent Change From Previous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</si>
</sst>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yy"/>
    <numFmt numFmtId="165" formatCode="mmm&quot; &quot;d&quot;, &quot;yyyy"/>
  </numFmts>
  <fonts count="8">
    <font>
      <sz val="10.0"/>
      <color rgb="FF000000"/>
      <name val="Arial"/>
    </font>
    <font>
      <b/>
      <sz val="12.0"/>
      <color rgb="FFFFFFFF"/>
      <name val="Arial"/>
    </font>
    <font>
      <name val="Arial"/>
    </font>
    <font/>
    <font>
      <b/>
      <name val="Arial"/>
    </font>
    <font>
      <b/>
      <sz val="12.0"/>
      <color rgb="FF000000"/>
      <name val="Arial"/>
    </font>
    <font>
      <color rgb="FF000000"/>
      <name val="Arial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3" fontId="4" numFmtId="0" xfId="0" applyAlignment="1" applyFill="1" applyFont="1">
      <alignment horizontal="center" shrinkToFit="0" wrapText="1"/>
    </xf>
    <xf borderId="0" fillId="0" fontId="2" numFmtId="0" xfId="0" applyAlignment="1" applyFont="1">
      <alignment vertical="bottom"/>
    </xf>
    <xf borderId="0" fillId="4" fontId="0" numFmtId="0" xfId="0" applyFill="1" applyFont="1"/>
    <xf borderId="0" fillId="5" fontId="5" numFmtId="0" xfId="0" applyAlignment="1" applyFill="1" applyFont="1">
      <alignment horizontal="left" readingOrder="0" shrinkToFit="0" vertical="center" wrapText="1"/>
    </xf>
    <xf borderId="0" fillId="5" fontId="2" numFmtId="0" xfId="0" applyAlignment="1" applyFont="1">
      <alignment vertical="center"/>
    </xf>
    <xf borderId="0" fillId="5" fontId="2" numFmtId="0" xfId="0" applyAlignment="1" applyFont="1">
      <alignment vertical="center"/>
    </xf>
    <xf borderId="0" fillId="5" fontId="3" numFmtId="0" xfId="0" applyAlignment="1" applyFont="1">
      <alignment vertical="center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4" fontId="3" numFmtId="4" xfId="0" applyAlignment="1" applyFont="1" applyNumberFormat="1">
      <alignment horizontal="right" readingOrder="0"/>
    </xf>
    <xf borderId="0" fillId="3" fontId="4" numFmtId="0" xfId="0" applyAlignment="1" applyFont="1">
      <alignment horizontal="center" shrinkToFit="0" wrapText="1"/>
    </xf>
    <xf borderId="0" fillId="4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3" numFmtId="4" xfId="0" applyFont="1" applyNumberFormat="1"/>
    <xf borderId="0" fillId="0" fontId="3" numFmtId="165" xfId="0" applyAlignment="1" applyFont="1" applyNumberFormat="1">
      <alignment horizontal="right" readingOrder="0"/>
    </xf>
    <xf borderId="0" fillId="0" fontId="3" numFmtId="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43"/>
    <col customWidth="1" min="2" max="3" width="28.71"/>
  </cols>
  <sheetData>
    <row r="1" ht="27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</row>
    <row r="2">
      <c r="A2" s="5" t="s">
        <v>1</v>
      </c>
      <c r="B2" s="5">
        <v>4.0</v>
      </c>
    </row>
    <row r="3">
      <c r="A3" s="5" t="s">
        <v>2</v>
      </c>
      <c r="B3" s="5">
        <v>3.0</v>
      </c>
    </row>
    <row r="4">
      <c r="A4" s="5" t="s">
        <v>3</v>
      </c>
      <c r="B4" s="5">
        <v>2.0</v>
      </c>
    </row>
    <row r="5">
      <c r="A5" s="5" t="s">
        <v>4</v>
      </c>
      <c r="B5" s="5">
        <v>1.0</v>
      </c>
    </row>
    <row r="7" ht="27.75" customHeight="1">
      <c r="A7" s="1" t="s">
        <v>5</v>
      </c>
    </row>
    <row r="8" ht="37.5">
      <c r="A8" s="6"/>
      <c r="B8" s="6"/>
      <c r="C8" s="7" t="s">
        <v>6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7</v>
      </c>
      <c r="B9" s="5">
        <f>IF(B29 = "Yes", 1.03, 1)</f>
        <v>1</v>
      </c>
      <c r="C9" s="9">
        <f>IF(B9=1, 0, B9 + 1/(B9/B17))</f>
        <v>0</v>
      </c>
    </row>
    <row r="10">
      <c r="A10" s="5" t="s">
        <v>8</v>
      </c>
      <c r="B10" s="5">
        <f>IF(B30 = "Yes", 1.125, 1)</f>
        <v>1</v>
      </c>
      <c r="C10" s="9">
        <f>IF(B10=1, 0, B10 + 1/(B10/B17))</f>
        <v>0</v>
      </c>
    </row>
    <row r="11">
      <c r="A11" s="5" t="s">
        <v>9</v>
      </c>
      <c r="B11" s="5">
        <f>IF(B31 = "Yes", 1.08, 1)</f>
        <v>1</v>
      </c>
      <c r="C11" s="9">
        <f>IF(B11=1, 0, B11 + 1/(B11/B17))</f>
        <v>0</v>
      </c>
    </row>
    <row r="12">
      <c r="A12" s="5" t="s">
        <v>10</v>
      </c>
      <c r="B12" s="5">
        <f>IF(B32 = "Yes", 1.03, 1)</f>
        <v>1</v>
      </c>
      <c r="C12" s="9">
        <f>IF(B12=1, 0, B12 + 1/(B12/B17))</f>
        <v>0</v>
      </c>
    </row>
    <row r="14" ht="27.75" customHeight="1">
      <c r="A14" s="10" t="s">
        <v>11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3"/>
      <c r="X14" s="13"/>
      <c r="Y14" s="13"/>
      <c r="Z14" s="13"/>
    </row>
    <row r="15">
      <c r="A15" s="5" t="s">
        <v>12</v>
      </c>
      <c r="B15" s="14"/>
    </row>
    <row r="16">
      <c r="A16" s="5" t="s">
        <v>13</v>
      </c>
      <c r="B16" s="15"/>
    </row>
    <row r="17">
      <c r="A17" s="5" t="s">
        <v>14</v>
      </c>
      <c r="B17" s="14">
        <v>1.0</v>
      </c>
    </row>
    <row r="18">
      <c r="A18" s="5" t="s">
        <v>15</v>
      </c>
      <c r="B18" s="14" t="s">
        <v>16</v>
      </c>
    </row>
    <row r="19">
      <c r="A19" s="5" t="s">
        <v>17</v>
      </c>
      <c r="B19" s="16" t="s">
        <v>16</v>
      </c>
    </row>
    <row r="21" ht="27.75" customHeight="1">
      <c r="A21" s="10" t="s">
        <v>18</v>
      </c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3"/>
      <c r="X21" s="13"/>
      <c r="Y21" s="13"/>
      <c r="Z21" s="13"/>
    </row>
    <row r="22" ht="37.5">
      <c r="A22" s="6"/>
      <c r="B22" s="6"/>
      <c r="C22" s="17" t="s">
        <v>19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 t="s">
        <v>20</v>
      </c>
      <c r="B23" s="5">
        <v>0.0</v>
      </c>
      <c r="C23">
        <f>B23 * 4</f>
        <v>0</v>
      </c>
    </row>
    <row r="24">
      <c r="A24" s="18" t="s">
        <v>21</v>
      </c>
      <c r="B24" s="5">
        <v>0.0</v>
      </c>
      <c r="C24">
        <f>B24 * 3</f>
        <v>0</v>
      </c>
    </row>
    <row r="25">
      <c r="A25" s="18" t="s">
        <v>22</v>
      </c>
      <c r="B25" s="5">
        <v>0.0</v>
      </c>
      <c r="C25">
        <f>B25 * 2</f>
        <v>0</v>
      </c>
    </row>
    <row r="26">
      <c r="A26" s="18" t="s">
        <v>23</v>
      </c>
      <c r="B26" s="5">
        <v>3.0</v>
      </c>
      <c r="C26">
        <f>B26</f>
        <v>3</v>
      </c>
    </row>
    <row r="28" ht="27.75" customHeight="1">
      <c r="A28" s="10" t="s">
        <v>24</v>
      </c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3"/>
      <c r="X28" s="13"/>
      <c r="Y28" s="13"/>
      <c r="Z28" s="13"/>
    </row>
    <row r="29">
      <c r="A29" s="5" t="s">
        <v>25</v>
      </c>
      <c r="B29" s="5" t="s">
        <v>26</v>
      </c>
    </row>
    <row r="30">
      <c r="A30" s="5" t="s">
        <v>27</v>
      </c>
      <c r="B30" s="5" t="s">
        <v>26</v>
      </c>
    </row>
    <row r="31">
      <c r="A31" s="5" t="s">
        <v>28</v>
      </c>
      <c r="B31" s="5" t="s">
        <v>26</v>
      </c>
    </row>
    <row r="32">
      <c r="A32" s="5" t="s">
        <v>29</v>
      </c>
      <c r="B32" s="5" t="s">
        <v>26</v>
      </c>
    </row>
    <row r="34" ht="27.75" customHeight="1">
      <c r="A34" s="10" t="s">
        <v>30</v>
      </c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3"/>
      <c r="X34" s="13"/>
      <c r="Y34" s="13"/>
      <c r="Z34" s="13"/>
    </row>
    <row r="35">
      <c r="A35" s="19" t="s">
        <v>31</v>
      </c>
      <c r="B35" s="20">
        <f>IF(AND(B17&gt;= 1,B23=0,B24=0,B25=0,B26=0,B29="No",B30="No",B31="No",B32="No"), 0, (IF(AND(B23=0,B24=0,B25=0,B26=0), ((SUM(C9, C10, C11, C12) * B18) / B18), (SUM(SUM(C23, C24, C25, C26), SUM(C9, C10, C11, C12) * B17)) / B17)))</f>
        <v>3</v>
      </c>
      <c r="C35" s="21" t="str">
        <f>B16</f>
        <v/>
      </c>
    </row>
    <row r="36">
      <c r="A36" s="19" t="s">
        <v>32</v>
      </c>
      <c r="B36" s="22" t="str">
        <f>B19</f>
        <v>n/a</v>
      </c>
      <c r="C36" s="23" t="str">
        <f>B18</f>
        <v>n/a</v>
      </c>
    </row>
    <row r="37">
      <c r="A37" s="19" t="s">
        <v>33</v>
      </c>
      <c r="B37" s="24">
        <f>IF(B19 = "n/a", 0, ((B35 - B36)/B36))</f>
        <v>0</v>
      </c>
    </row>
  </sheetData>
  <mergeCells count="1">
    <mergeCell ref="A7:Z7"/>
  </mergeCells>
  <conditionalFormatting sqref="B37">
    <cfRule type="cellIs" dxfId="0" priority="1" operator="lessThan">
      <formula>"0%"</formula>
    </cfRule>
  </conditionalFormatting>
  <conditionalFormatting sqref="B37">
    <cfRule type="cellIs" dxfId="1" priority="2" operator="greaterThan">
      <formula>"0%"</formula>
    </cfRule>
  </conditionalFormatting>
  <conditionalFormatting sqref="B37">
    <cfRule type="cellIs" dxfId="2" priority="3" operator="equal">
      <formula>"0%"</formula>
    </cfRule>
  </conditionalFormatting>
  <conditionalFormatting sqref="B17">
    <cfRule type="cellIs" dxfId="3" priority="4" operator="lessThan">
      <formula>1</formula>
    </cfRule>
  </conditionalFormatting>
  <dataValidations>
    <dataValidation type="list" allowBlank="1" showErrorMessage="1" sqref="B29">
      <formula1>"Yes,No"</formula1>
    </dataValidation>
    <dataValidation type="list" allowBlank="1" sqref="B30:B32">
      <formula1>"Yes,No"</formula1>
    </dataValidation>
  </dataValidations>
  <drawing r:id="rId1"/>
</worksheet>
</file>