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version Rate by Month Aggreg" sheetId="1" r:id="rId4"/>
    <sheet state="visible" name="Bookings by Market Segments" sheetId="2" r:id="rId5"/>
    <sheet state="visible" name="Conversion Rate by Market Segme" sheetId="3" r:id="rId6"/>
    <sheet state="visible" name="Total Number of Clicks by Marke" sheetId="4" r:id="rId7"/>
    <sheet state="visible" name="Total Profit to Total Cost" sheetId="5" r:id="rId8"/>
    <sheet state="visible" name="C" sheetId="6" r:id="rId9"/>
    <sheet state="visible" name="A" sheetId="7" r:id="rId10"/>
    <sheet state="visible" name="B" sheetId="8" r:id="rId11"/>
  </sheets>
  <definedNames/>
  <calcPr/>
  <pivotCaches>
    <pivotCache cacheId="0" r:id="rId12"/>
  </pivotCaches>
</workbook>
</file>

<file path=xl/sharedStrings.xml><?xml version="1.0" encoding="utf-8"?>
<sst xmlns="http://schemas.openxmlformats.org/spreadsheetml/2006/main" count="139" uniqueCount="43">
  <si>
    <t>date_modify</t>
  </si>
  <si>
    <t>Months</t>
  </si>
  <si>
    <t>bookings_total</t>
  </si>
  <si>
    <t>Total Clicks in Millions</t>
  </si>
  <si>
    <t>Conversion Rate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</si>
  <si>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</si>
  <si>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</si>
  <si>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</si>
  <si>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</si>
  <si>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</si>
  <si>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</si>
  <si>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</si>
  <si>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</si>
  <si>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</si>
  <si>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</si>
  <si>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</si>
  <si>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</si>
  <si>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</si>
  <si>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Short</t>
  </si>
  <si>
    <t>Medium</t>
  </si>
  <si>
    <t>Long</t>
  </si>
  <si>
    <t>quarter_</t>
  </si>
  <si>
    <t>Q1</t>
  </si>
  <si>
    <t>Q2</t>
  </si>
  <si>
    <t>Q3</t>
  </si>
  <si>
    <t>Apri</t>
  </si>
  <si>
    <t>Q4</t>
  </si>
  <si>
    <t>July</t>
  </si>
  <si>
    <t>month_</t>
  </si>
  <si>
    <t>long</t>
  </si>
  <si>
    <t>medium</t>
  </si>
  <si>
    <t>short</t>
  </si>
  <si>
    <t>ttt_group</t>
  </si>
  <si>
    <t>advertiser</t>
  </si>
  <si>
    <t>total_profit</t>
  </si>
  <si>
    <t>total_cost</t>
  </si>
  <si>
    <t>ratio</t>
  </si>
  <si>
    <t>percentage</t>
  </si>
  <si>
    <t>C</t>
  </si>
  <si>
    <t>SUM of percentage</t>
  </si>
  <si>
    <t>Grand Total</t>
  </si>
  <si>
    <t>A</t>
  </si>
  <si>
    <t>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</si>
</sst>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 - yyyy"/>
    <numFmt numFmtId="165" formatCode="mmmm - yyyy"/>
    <numFmt numFmtId="166" formatCode="0.0%"/>
  </numFmts>
  <fonts count="9">
    <font>
      <sz val="10.0"/>
      <color rgb="FF000000"/>
      <name val="Arial"/>
    </font>
    <font>
      <b/>
      <sz val="8.0"/>
      <color rgb="FF000000"/>
      <name val="Arial"/>
    </font>
    <font>
      <b/>
      <sz val="12.0"/>
      <color rgb="FF000000"/>
      <name val="Proxima Nova"/>
    </font>
    <font>
      <sz val="12.0"/>
      <color rgb="FF586E75"/>
      <name val="Proxima Nova"/>
    </font>
    <font>
      <color theme="1"/>
      <name val="Arial"/>
    </font>
    <font>
      <sz val="8.0"/>
      <color rgb="FF586E75"/>
      <name val="Arial"/>
    </font>
    <font>
      <sz val="8.0"/>
      <color rgb="FF333333"/>
      <name val="Arial"/>
    </font>
    <font>
      <b/>
      <sz val="10.0"/>
      <color rgb="FF000000"/>
      <name val="Proxima Nova"/>
    </font>
    <font>
      <sz val="10.0"/>
      <color rgb="FF586E75"/>
      <name val="Proxima Nova"/>
    </font>
  </fonts>
  <fills count="3">
    <fill>
      <patternFill patternType="none"/>
    </fill>
    <fill>
      <patternFill patternType="lightGray"/>
    </fill>
    <fill>
      <patternFill patternType="solid">
        <fgColor rgb="FFF4F8F9"/>
        <bgColor rgb="FFF4F8F9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right" readingOrder="0" shrinkToFit="0" wrapText="0"/>
    </xf>
    <xf borderId="0" fillId="0" fontId="3" numFmtId="164" xfId="0" applyAlignment="1" applyFont="1" applyNumberFormat="1">
      <alignment horizontal="center"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center" shrinkToFit="0" wrapText="0"/>
    </xf>
    <xf borderId="0" fillId="0" fontId="3" numFmtId="10" xfId="0" applyAlignment="1" applyFont="1" applyNumberFormat="1">
      <alignment horizontal="center" readingOrder="0" shrinkToFit="0" wrapText="0"/>
    </xf>
    <xf borderId="0" fillId="0" fontId="4" numFmtId="1" xfId="0" applyFont="1" applyNumberFormat="1"/>
    <xf borderId="0" fillId="0" fontId="4" numFmtId="3" xfId="0" applyFont="1" applyNumberFormat="1"/>
    <xf borderId="0" fillId="0" fontId="4" numFmtId="10" xfId="0" applyFont="1" applyNumberFormat="1"/>
    <xf borderId="0" fillId="0" fontId="3" numFmtId="165" xfId="0" applyAlignment="1" applyFont="1" applyNumberFormat="1">
      <alignment horizontal="center" readingOrder="0" shrinkToFit="0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5" numFmtId="0" xfId="0" applyAlignment="1" applyFont="1">
      <alignment horizontal="right" readingOrder="0" shrinkToFit="0" wrapText="0"/>
    </xf>
    <xf borderId="0" fillId="0" fontId="5" numFmtId="3" xfId="0" applyAlignment="1" applyFont="1" applyNumberFormat="1">
      <alignment horizontal="right" readingOrder="0" shrinkToFit="0" wrapText="0"/>
    </xf>
    <xf borderId="0" fillId="0" fontId="5" numFmtId="0" xfId="0" applyAlignment="1" applyFont="1">
      <alignment horizontal="right" readingOrder="0" shrinkToFit="0" wrapText="0"/>
    </xf>
    <xf borderId="0" fillId="2" fontId="6" numFmtId="0" xfId="0" applyAlignment="1" applyFill="1" applyFont="1">
      <alignment horizontal="left" readingOrder="0"/>
    </xf>
    <xf borderId="0" fillId="0" fontId="5" numFmtId="164" xfId="0" applyAlignment="1" applyFont="1" applyNumberFormat="1">
      <alignment readingOrder="0" shrinkToFit="0" wrapText="0"/>
    </xf>
    <xf borderId="0" fillId="0" fontId="5" numFmtId="165" xfId="0" applyAlignment="1" applyFont="1" applyNumberFormat="1">
      <alignment readingOrder="0" shrinkToFit="0" wrapText="0"/>
    </xf>
    <xf borderId="0" fillId="0" fontId="7" numFmtId="10" xfId="0" applyAlignment="1" applyFont="1" applyNumberFormat="1">
      <alignment horizontal="center" readingOrder="0"/>
    </xf>
    <xf borderId="0" fillId="0" fontId="8" numFmtId="10" xfId="0" applyAlignment="1" applyFont="1" applyNumberFormat="1">
      <alignment horizontal="center" readingOrder="0" shrinkToFit="0" wrapText="0"/>
    </xf>
    <xf borderId="0" fillId="0" fontId="4" numFmtId="0" xfId="0" applyFont="1"/>
    <xf borderId="0" fillId="0" fontId="5" numFmtId="0" xfId="0" applyAlignment="1" applyFont="1">
      <alignment readingOrder="0" shrinkToFit="0" wrapText="0"/>
    </xf>
    <xf borderId="0" fillId="0" fontId="4" numFmtId="0" xfId="0" applyAlignment="1" applyFont="1">
      <alignment readingOrder="0"/>
    </xf>
    <xf borderId="0" fillId="0" fontId="4" numFmtId="166" xfId="0" applyFont="1" applyNumberFormat="1"/>
    <xf borderId="0" fillId="0" fontId="5" numFmtId="9" xfId="0" applyAlignment="1" applyFont="1" applyNumberFormat="1">
      <alignment horizontal="righ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'Conversion Rate by Month Aggreg'!$E$1</c:f>
            </c:strRef>
          </c:tx>
          <c:spPr>
            <a:solidFill>
              <a:srgbClr val="FF8B00"/>
            </a:solidFill>
          </c:spPr>
          <c:cat>
            <c:strRef>
              <c:f>'Conversion Rate by Month Aggreg'!$C$2:$C$13</c:f>
            </c:strRef>
          </c:cat>
          <c:val>
            <c:numRef>
              <c:f>'Conversion Rate by Month Aggreg'!$E$2:$E$13</c:f>
              <c:numCache/>
            </c:numRef>
          </c:val>
        </c:ser>
        <c:axId val="1429832343"/>
        <c:axId val="1651915432"/>
      </c:barChart>
      <c:catAx>
        <c:axId val="1429832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</a:p>
        </c:txPr>
        <c:crossAx val="1651915432"/>
      </c:catAx>
      <c:valAx>
        <c:axId val="16519154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</a:p>
        </c:txPr>
        <c:crossAx val="1429832343"/>
      </c:valAx>
      <c:lineChart>
        <c:varyColors val="0"/>
        <c:ser>
          <c:idx val="1"/>
          <c:order val="1"/>
          <c:tx>
            <c:strRef>
              <c:f>'Conversion Rate by Month Aggreg'!$F$1</c:f>
            </c:strRef>
          </c:tx>
          <c:marker>
            <c:symbol val="none"/>
          </c:marker>
          <c:cat>
            <c:strRef>
              <c:f>'Conversion Rate by Month Aggreg'!$C$2:$C$13</c:f>
            </c:strRef>
          </c:cat>
          <c:val>
            <c:numRef>
              <c:f>'Conversion Rate by Month Aggreg'!$F$2:$F$13</c:f>
              <c:numCache/>
            </c:numRef>
          </c:val>
          <c:smooth val="0"/>
        </c:ser>
        <c:axId val="1134112349"/>
        <c:axId val="168329101"/>
      </c:lineChart>
      <c:catAx>
        <c:axId val="113411234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</a:p>
        </c:txPr>
        <c:crossAx val="168329101"/>
      </c:catAx>
      <c:valAx>
        <c:axId val="16832910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4112349"/>
        <c:crosses val="max"/>
      </c:valAx>
    </c:plotArea>
    <c:legend>
      <c:legendPos val="t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Roboto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long, medium and short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A!$J$1</c:f>
            </c:strRef>
          </c:tx>
          <c:spPr>
            <a:solidFill>
              <a:schemeClr val="accent1"/>
            </a:solidFill>
          </c:spPr>
          <c:cat>
            <c:strRef>
              <c:f>A!$I$2:$I$5</c:f>
            </c:strRef>
          </c:cat>
          <c:val>
            <c:numRef>
              <c:f>A!$J$2:$J$5</c:f>
              <c:numCache/>
            </c:numRef>
          </c:val>
        </c:ser>
        <c:ser>
          <c:idx val="1"/>
          <c:order val="1"/>
          <c:tx>
            <c:strRef>
              <c:f>A!$K$1</c:f>
            </c:strRef>
          </c:tx>
          <c:spPr>
            <a:solidFill>
              <a:schemeClr val="accent2"/>
            </a:solidFill>
          </c:spPr>
          <c:cat>
            <c:strRef>
              <c:f>A!$I$2:$I$5</c:f>
            </c:strRef>
          </c:cat>
          <c:val>
            <c:numRef>
              <c:f>A!$K$2:$K$5</c:f>
              <c:numCache/>
            </c:numRef>
          </c:val>
        </c:ser>
        <c:ser>
          <c:idx val="2"/>
          <c:order val="2"/>
          <c:tx>
            <c:strRef>
              <c:f>A!$L$1</c:f>
            </c:strRef>
          </c:tx>
          <c:spPr>
            <a:solidFill>
              <a:schemeClr val="accent3"/>
            </a:solidFill>
          </c:spPr>
          <c:cat>
            <c:strRef>
              <c:f>A!$I$2:$I$5</c:f>
            </c:strRef>
          </c:cat>
          <c:val>
            <c:numRef>
              <c:f>A!$L$2:$L$5</c:f>
              <c:numCache/>
            </c:numRef>
          </c:val>
        </c:ser>
        <c:axId val="296157796"/>
        <c:axId val="1053125643"/>
      </c:barChart>
      <c:catAx>
        <c:axId val="2961577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quarter_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3125643"/>
      </c:catAx>
      <c:valAx>
        <c:axId val="10531256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61577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0000"/>
                </a:solidFill>
                <a:latin typeface="Roboto"/>
              </a:defRPr>
            </a:pPr>
            <a:r>
              <a:rPr b="1" sz="2400">
                <a:solidFill>
                  <a:srgbClr val="000000"/>
                </a:solidFill>
                <a:latin typeface="Roboto"/>
              </a:rPr>
              <a:t>Distribution of Bookings Across Market Segments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'Bookings by Market Segments'!$C$1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'Bookings by Market Segments'!$B$2:$B$13</c:f>
            </c:strRef>
          </c:cat>
          <c:val>
            <c:numRef>
              <c:f>'Bookings by Market Segments'!$C$2:$C$13</c:f>
              <c:numCache/>
            </c:numRef>
          </c:val>
          <c:smooth val="0"/>
        </c:ser>
        <c:ser>
          <c:idx val="1"/>
          <c:order val="1"/>
          <c:tx>
            <c:strRef>
              <c:f>'Bookings by Market Segments'!$D$1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'Bookings by Market Segments'!$B$2:$B$13</c:f>
            </c:strRef>
          </c:cat>
          <c:val>
            <c:numRef>
              <c:f>'Bookings by Market Segments'!$D$2:$D$13</c:f>
              <c:numCache/>
            </c:numRef>
          </c:val>
          <c:smooth val="0"/>
        </c:ser>
        <c:ser>
          <c:idx val="2"/>
          <c:order val="2"/>
          <c:tx>
            <c:strRef>
              <c:f>'Bookings by Market Segments'!$E$1</c:f>
            </c:strRef>
          </c:tx>
          <c:spPr>
            <a:ln cmpd="sng" w="38100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'Bookings by Market Segments'!$B$2:$B$13</c:f>
            </c:strRef>
          </c:cat>
          <c:val>
            <c:numRef>
              <c:f>'Bookings by Market Segments'!$E$2:$E$13</c:f>
              <c:numCache/>
            </c:numRef>
          </c:val>
          <c:smooth val="0"/>
        </c:ser>
        <c:axId val="1305274367"/>
        <c:axId val="1329062673"/>
      </c:lineChart>
      <c:catAx>
        <c:axId val="1305274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9062673"/>
      </c:catAx>
      <c:valAx>
        <c:axId val="13290626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5274367"/>
      </c:valAx>
    </c:plotArea>
    <c:legend>
      <c:legendPos val="r"/>
      <c:overlay val="0"/>
      <c:txPr>
        <a:bodyPr/>
        <a:lstStyle/>
        <a:p>
          <a:pPr lvl="0">
            <a:defRPr b="1" sz="1600">
              <a:solidFill>
                <a:srgbClr val="1A1A1A"/>
              </a:solidFill>
              <a:latin typeface="Roboto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0000"/>
                </a:solidFill>
                <a:latin typeface="Roboto"/>
              </a:defRPr>
            </a:pPr>
            <a:r>
              <a:rPr b="1" sz="2400">
                <a:solidFill>
                  <a:srgbClr val="000000"/>
                </a:solidFill>
                <a:latin typeface="Roboto"/>
              </a:rPr>
              <a:t>Distribution of Bookings Across Market Segments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'Bookings by Market Segments'!$I$1</c:f>
            </c:strRef>
          </c:tx>
          <c:spPr>
            <a:solidFill>
              <a:srgbClr val="0088BC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'Bookings by Market Segments'!$H$2:$H$5</c:f>
            </c:strRef>
          </c:cat>
          <c:val>
            <c:numRef>
              <c:f>'Bookings by Market Segments'!$I$2:$I$5</c:f>
              <c:numCache/>
            </c:numRef>
          </c:val>
        </c:ser>
        <c:ser>
          <c:idx val="1"/>
          <c:order val="1"/>
          <c:tx>
            <c:strRef>
              <c:f>'Bookings by Market Segments'!$J$1</c:f>
            </c:strRef>
          </c:tx>
          <c:spPr>
            <a:solidFill>
              <a:srgbClr val="D83F1F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'Bookings by Market Segments'!$H$2:$H$5</c:f>
            </c:strRef>
          </c:cat>
          <c:val>
            <c:numRef>
              <c:f>'Bookings by Market Segments'!$J$2:$J$5</c:f>
              <c:numCache/>
            </c:numRef>
          </c:val>
        </c:ser>
        <c:ser>
          <c:idx val="2"/>
          <c:order val="2"/>
          <c:tx>
            <c:strRef>
              <c:f>'Bookings by Market Segments'!$K$1</c:f>
            </c:strRef>
          </c:tx>
          <c:spPr>
            <a:solidFill>
              <a:srgbClr val="FF8B00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'Bookings by Market Segments'!$H$2:$H$5</c:f>
            </c:strRef>
          </c:cat>
          <c:val>
            <c:numRef>
              <c:f>'Bookings by Market Segments'!$K$2:$K$5</c:f>
              <c:numCache/>
            </c:numRef>
          </c:val>
        </c:ser>
        <c:axId val="1199290649"/>
        <c:axId val="982347055"/>
      </c:barChart>
      <c:catAx>
        <c:axId val="11992906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Roboto"/>
                  </a:defRPr>
                </a:pPr>
                <a:r>
                  <a:rPr b="1" sz="1600">
                    <a:solidFill>
                      <a:srgbClr val="000000"/>
                    </a:solidFill>
                    <a:latin typeface="Roboto"/>
                  </a:rPr>
                  <a:t>Quarter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</a:p>
        </c:txPr>
        <c:crossAx val="982347055"/>
      </c:catAx>
      <c:valAx>
        <c:axId val="9823470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9290649"/>
      </c:valAx>
    </c:plotArea>
    <c:legend>
      <c:legendPos val="r"/>
      <c:overlay val="0"/>
      <c:txPr>
        <a:bodyPr/>
        <a:lstStyle/>
        <a:p>
          <a:pPr lvl="0">
            <a:defRPr b="1" sz="160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long, medium and short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'Conversion Rate by Market Segme'!$C$1</c:f>
            </c:strRef>
          </c:tx>
          <c:marker>
            <c:symbol val="none"/>
          </c:marker>
          <c:cat>
            <c:strRef>
              <c:f>'Conversion Rate by Market Segme'!$B$2:$B$13</c:f>
            </c:strRef>
          </c:cat>
          <c:val>
            <c:numRef>
              <c:f>'Conversion Rate by Market Segme'!$C$2:$C$13</c:f>
              <c:numCache/>
            </c:numRef>
          </c:val>
          <c:smooth val="0"/>
        </c:ser>
        <c:ser>
          <c:idx val="1"/>
          <c:order val="1"/>
          <c:tx>
            <c:strRef>
              <c:f>'Conversion Rate by Market Segme'!$D$1</c:f>
            </c:strRef>
          </c:tx>
          <c:marker>
            <c:symbol val="none"/>
          </c:marker>
          <c:cat>
            <c:strRef>
              <c:f>'Conversion Rate by Market Segme'!$B$2:$B$13</c:f>
            </c:strRef>
          </c:cat>
          <c:val>
            <c:numRef>
              <c:f>'Conversion Rate by Market Segme'!$D$2:$D$13</c:f>
              <c:numCache/>
            </c:numRef>
          </c:val>
          <c:smooth val="0"/>
        </c:ser>
        <c:ser>
          <c:idx val="2"/>
          <c:order val="2"/>
          <c:tx>
            <c:strRef>
              <c:f>'Conversion Rate by Market Segme'!$E$1</c:f>
            </c:strRef>
          </c:tx>
          <c:marker>
            <c:symbol val="none"/>
          </c:marker>
          <c:cat>
            <c:strRef>
              <c:f>'Conversion Rate by Market Segme'!$B$2:$B$13</c:f>
            </c:strRef>
          </c:cat>
          <c:val>
            <c:numRef>
              <c:f>'Conversion Rate by Market Segme'!$E$2:$E$13</c:f>
              <c:numCache/>
            </c:numRef>
          </c:val>
          <c:smooth val="0"/>
        </c:ser>
        <c:axId val="1846659467"/>
        <c:axId val="482915035"/>
      </c:lineChart>
      <c:catAx>
        <c:axId val="18466594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2915035"/>
      </c:catAx>
      <c:valAx>
        <c:axId val="4829150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66594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long, medium and short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'Total Number of Clicks by Marke'!$C$1</c:f>
            </c:strRef>
          </c:tx>
          <c:marker>
            <c:symbol val="none"/>
          </c:marker>
          <c:cat>
            <c:strRef>
              <c:f>'Total Number of Clicks by Marke'!$B$2:$B$13</c:f>
            </c:strRef>
          </c:cat>
          <c:val>
            <c:numRef>
              <c:f>'Total Number of Clicks by Marke'!$C$2:$C$13</c:f>
              <c:numCache/>
            </c:numRef>
          </c:val>
          <c:smooth val="0"/>
        </c:ser>
        <c:ser>
          <c:idx val="1"/>
          <c:order val="1"/>
          <c:tx>
            <c:strRef>
              <c:f>'Total Number of Clicks by Marke'!$D$1</c:f>
            </c:strRef>
          </c:tx>
          <c:marker>
            <c:symbol val="none"/>
          </c:marker>
          <c:cat>
            <c:strRef>
              <c:f>'Total Number of Clicks by Marke'!$B$2:$B$13</c:f>
            </c:strRef>
          </c:cat>
          <c:val>
            <c:numRef>
              <c:f>'Total Number of Clicks by Marke'!$D$2:$D$13</c:f>
              <c:numCache/>
            </c:numRef>
          </c:val>
          <c:smooth val="0"/>
        </c:ser>
        <c:ser>
          <c:idx val="2"/>
          <c:order val="2"/>
          <c:tx>
            <c:strRef>
              <c:f>'Total Number of Clicks by Marke'!$E$1</c:f>
            </c:strRef>
          </c:tx>
          <c:marker>
            <c:symbol val="none"/>
          </c:marker>
          <c:cat>
            <c:strRef>
              <c:f>'Total Number of Clicks by Marke'!$B$2:$B$13</c:f>
            </c:strRef>
          </c:cat>
          <c:val>
            <c:numRef>
              <c:f>'Total Number of Clicks by Marke'!$E$2:$E$13</c:f>
              <c:numCache/>
            </c:numRef>
          </c:val>
          <c:smooth val="0"/>
        </c:ser>
        <c:axId val="819763205"/>
        <c:axId val="1700796981"/>
      </c:lineChart>
      <c:catAx>
        <c:axId val="819763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0796981"/>
      </c:catAx>
      <c:valAx>
        <c:axId val="17007969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97632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Distribution of Profits of each advertiser amongst market segments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'Total Profit to Total Cost'!$E$14</c:f>
            </c:strRef>
          </c:tx>
          <c:spPr>
            <a:solidFill>
              <a:srgbClr val="0088BC"/>
            </a:solidFill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1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 b="1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General" sourceLinked="1"/>
              <c:txPr>
                <a:bodyPr/>
                <a:lstStyle/>
                <a:p>
                  <a:pPr lvl="0">
                    <a:defRPr b="1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sz="1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'Total Profit to Total Cost'!$D$15:$D$17</c:f>
            </c:strRef>
          </c:cat>
          <c:val>
            <c:numRef>
              <c:f>'Total Profit to Total Cost'!$E$15:$E$17</c:f>
              <c:numCache/>
            </c:numRef>
          </c:val>
        </c:ser>
        <c:ser>
          <c:idx val="1"/>
          <c:order val="1"/>
          <c:tx>
            <c:strRef>
              <c:f>'Total Profit to Total Cost'!$F$14</c:f>
            </c:strRef>
          </c:tx>
          <c:spPr>
            <a:solidFill>
              <a:srgbClr val="D83F1F"/>
            </a:solidFill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1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 b="1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General" sourceLinked="1"/>
              <c:txPr>
                <a:bodyPr/>
                <a:lstStyle/>
                <a:p>
                  <a:pPr lvl="0">
                    <a:defRPr b="1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sz="1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'Total Profit to Total Cost'!$D$15:$D$17</c:f>
            </c:strRef>
          </c:cat>
          <c:val>
            <c:numRef>
              <c:f>'Total Profit to Total Cost'!$F$15:$F$17</c:f>
              <c:numCache/>
            </c:numRef>
          </c:val>
        </c:ser>
        <c:ser>
          <c:idx val="2"/>
          <c:order val="2"/>
          <c:tx>
            <c:strRef>
              <c:f>'Total Profit to Total Cost'!$G$14</c:f>
            </c:strRef>
          </c:tx>
          <c:spPr>
            <a:solidFill>
              <a:srgbClr val="FF8B00"/>
            </a:solidFill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1" sz="16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 b="1" sz="16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General" sourceLinked="1"/>
              <c:txPr>
                <a:bodyPr/>
                <a:lstStyle/>
                <a:p>
                  <a:pPr lvl="0">
                    <a:defRPr b="1" sz="16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'Total Profit to Total Cost'!$D$15:$D$17</c:f>
            </c:strRef>
          </c:cat>
          <c:val>
            <c:numRef>
              <c:f>'Total Profit to Total Cost'!$G$15:$G$17</c:f>
              <c:numCache/>
            </c:numRef>
          </c:val>
        </c:ser>
        <c:axId val="2006017936"/>
        <c:axId val="744307963"/>
      </c:barChart>
      <c:catAx>
        <c:axId val="200601793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Roboto"/>
                  </a:defRPr>
                </a:pPr>
                <a:r>
                  <a:rPr b="1" sz="1600">
                    <a:solidFill>
                      <a:srgbClr val="000000"/>
                    </a:solidFill>
                    <a:latin typeface="Roboto"/>
                  </a:rPr>
                  <a:t>advertiser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</a:p>
        </c:txPr>
        <c:crossAx val="744307963"/>
      </c:catAx>
      <c:valAx>
        <c:axId val="7443079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</a:p>
        </c:txPr>
        <c:crossAx val="2006017936"/>
        <c:crosses val="max"/>
      </c:valAx>
    </c:plotArea>
    <c:legend>
      <c:legendPos val="t"/>
      <c:overlay val="0"/>
      <c:txPr>
        <a:bodyPr/>
        <a:lstStyle/>
        <a:p>
          <a:pPr lvl="0">
            <a:defRPr b="1" sz="160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long, medium and short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'C'!$C$1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'C'!$B$2:$B$15</c:f>
            </c:strRef>
          </c:cat>
          <c:val>
            <c:numRef>
              <c:f>'C'!$C$2:$C$15</c:f>
              <c:numCache/>
            </c:numRef>
          </c:val>
        </c:ser>
        <c:ser>
          <c:idx val="1"/>
          <c:order val="1"/>
          <c:tx>
            <c:strRef>
              <c:f>'C'!$D$1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'C'!$B$2:$B$15</c:f>
            </c:strRef>
          </c:cat>
          <c:val>
            <c:numRef>
              <c:f>'C'!$D$2:$D$15</c:f>
              <c:numCache/>
            </c:numRef>
          </c:val>
        </c:ser>
        <c:ser>
          <c:idx val="2"/>
          <c:order val="2"/>
          <c:tx>
            <c:strRef>
              <c:f>'C'!$E$1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'C'!$B$2:$B$15</c:f>
            </c:strRef>
          </c:cat>
          <c:val>
            <c:numRef>
              <c:f>'C'!$E$2:$E$15</c:f>
              <c:numCache/>
            </c:numRef>
          </c:val>
        </c:ser>
        <c:axId val="1586503189"/>
        <c:axId val="47997877"/>
      </c:barChart>
      <c:catAx>
        <c:axId val="15865031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month_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997877"/>
      </c:catAx>
      <c:valAx>
        <c:axId val="47997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65031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long, medium and short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'C'!$K$1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'C'!$J$2:$J$13</c:f>
            </c:strRef>
          </c:cat>
          <c:val>
            <c:numRef>
              <c:f>'C'!$K$2:$K$13</c:f>
              <c:numCache/>
            </c:numRef>
          </c:val>
        </c:ser>
        <c:ser>
          <c:idx val="1"/>
          <c:order val="1"/>
          <c:tx>
            <c:strRef>
              <c:f>'C'!$L$1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'C'!$J$2:$J$13</c:f>
            </c:strRef>
          </c:cat>
          <c:val>
            <c:numRef>
              <c:f>'C'!$L$2:$L$13</c:f>
              <c:numCache/>
            </c:numRef>
          </c:val>
        </c:ser>
        <c:ser>
          <c:idx val="2"/>
          <c:order val="2"/>
          <c:tx>
            <c:strRef>
              <c:f>'C'!$M$1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'C'!$J$2:$J$13</c:f>
            </c:strRef>
          </c:cat>
          <c:val>
            <c:numRef>
              <c:f>'C'!$M$2:$M$13</c:f>
              <c:numCache/>
            </c:numRef>
          </c:val>
        </c:ser>
        <c:axId val="686630679"/>
        <c:axId val="1372157703"/>
      </c:barChart>
      <c:catAx>
        <c:axId val="686630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month_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2157703"/>
      </c:catAx>
      <c:valAx>
        <c:axId val="13721577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66306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long, medium and short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A!$C$1</c:f>
            </c:strRef>
          </c:tx>
          <c:spPr>
            <a:solidFill>
              <a:schemeClr val="accent1"/>
            </a:solidFill>
          </c:spPr>
          <c:cat>
            <c:strRef>
              <c:f>A!$B$2:$B$5</c:f>
            </c:strRef>
          </c:cat>
          <c:val>
            <c:numRef>
              <c:f>A!$C$2:$C$5</c:f>
              <c:numCache/>
            </c:numRef>
          </c:val>
        </c:ser>
        <c:ser>
          <c:idx val="1"/>
          <c:order val="1"/>
          <c:tx>
            <c:strRef>
              <c:f>A!$D$1</c:f>
            </c:strRef>
          </c:tx>
          <c:spPr>
            <a:solidFill>
              <a:schemeClr val="accent2"/>
            </a:solidFill>
          </c:spPr>
          <c:cat>
            <c:strRef>
              <c:f>A!$B$2:$B$5</c:f>
            </c:strRef>
          </c:cat>
          <c:val>
            <c:numRef>
              <c:f>A!$D$2:$D$5</c:f>
              <c:numCache/>
            </c:numRef>
          </c:val>
        </c:ser>
        <c:ser>
          <c:idx val="2"/>
          <c:order val="2"/>
          <c:tx>
            <c:strRef>
              <c:f>A!$E$1</c:f>
            </c:strRef>
          </c:tx>
          <c:spPr>
            <a:solidFill>
              <a:schemeClr val="accent3"/>
            </a:solidFill>
          </c:spPr>
          <c:cat>
            <c:strRef>
              <c:f>A!$B$2:$B$5</c:f>
            </c:strRef>
          </c:cat>
          <c:val>
            <c:numRef>
              <c:f>A!$E$2:$E$5</c:f>
              <c:numCache/>
            </c:numRef>
          </c:val>
        </c:ser>
        <c:axId val="903593019"/>
        <c:axId val="1544754560"/>
      </c:barChart>
      <c:catAx>
        <c:axId val="9035930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quarter_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4754560"/>
      </c:catAx>
      <c:valAx>
        <c:axId val="15447545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35930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514350</xdr:colOff>
      <xdr:row>10</xdr:row>
      <xdr:rowOff>142875</xdr:rowOff>
    </xdr:from>
    <xdr:ext cx="7820025" cy="4829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561975</xdr:colOff>
      <xdr:row>8</xdr:row>
      <xdr:rowOff>123825</xdr:rowOff>
    </xdr:from>
    <xdr:ext cx="11506200" cy="57626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285750</xdr:colOff>
      <xdr:row>9</xdr:row>
      <xdr:rowOff>114300</xdr:rowOff>
    </xdr:from>
    <xdr:ext cx="10229850" cy="63341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942975</xdr:colOff>
      <xdr:row>7</xdr:row>
      <xdr:rowOff>133350</xdr:rowOff>
    </xdr:from>
    <xdr:ext cx="7972425" cy="49339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209550</xdr:colOff>
      <xdr:row>12</xdr:row>
      <xdr:rowOff>28575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571500</xdr:colOff>
      <xdr:row>32</xdr:row>
      <xdr:rowOff>9525</xdr:rowOff>
    </xdr:from>
    <xdr:ext cx="7762875" cy="48101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666750</xdr:colOff>
      <xdr:row>12</xdr:row>
      <xdr:rowOff>142875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638175</xdr:colOff>
      <xdr:row>40</xdr:row>
      <xdr:rowOff>104775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923925</xdr:colOff>
      <xdr:row>6</xdr:row>
      <xdr:rowOff>180975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28575</xdr:colOff>
      <xdr:row>6</xdr:row>
      <xdr:rowOff>180975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G10" sheet="Total Profit to Total Cost"/>
  </cacheSource>
  <cacheFields>
    <cacheField name="ttt_group" numFmtId="0">
      <sharedItems>
        <s v="long"/>
        <s v="medium"/>
        <s v="short"/>
      </sharedItems>
    </cacheField>
    <cacheField name="advertiser" numFmtId="0">
      <sharedItems>
        <s v="C"/>
        <s v="B"/>
        <s v="A"/>
      </sharedItems>
    </cacheField>
    <cacheField name="total_profit" numFmtId="0">
      <sharedItems containsSemiMixedTypes="0" containsString="0" containsNumber="1" containsInteger="1">
        <n v="6.0867825E7"/>
        <n v="7.5013667E7"/>
        <n v="5.9753327E7"/>
        <n v="1131443.0"/>
        <n v="5999248.0"/>
        <n v="1.22648483E8"/>
        <n v="1085884.0"/>
        <n v="8.3157905E7"/>
        <n v="2.59466974E8"/>
      </sharedItems>
    </cacheField>
    <cacheField name="total_cost" numFmtId="0">
      <sharedItems containsSemiMixedTypes="0" containsString="0" containsNumber="1" containsInteger="1">
        <n v="8.8387565E7"/>
        <n v="6.3605984E7"/>
        <n v="4.2738684E7"/>
        <n v="1286257.0"/>
        <n v="4776495.0"/>
        <n v="1.23435483E8"/>
        <n v="928105.0"/>
        <n v="7.110353E7"/>
        <n v="2.22189935E8"/>
      </sharedItems>
    </cacheField>
    <cacheField name="ratio" numFmtId="0">
      <sharedItems containsSemiMixedTypes="0" containsString="0" containsNumber="1">
        <n v="0.6886469267481234"/>
        <n v="1.1793492102881389"/>
        <n v="1.398108725107212"/>
        <n v="0.8796399164397162"/>
        <n v="1.2559937778643127"/>
        <n v="0.9936241996152759"/>
        <n v="1.1700012390839398"/>
        <n v="1.1695327222150573"/>
        <n v="1.167771051375482"/>
      </sharedItems>
    </cacheField>
    <cacheField name="percentage" numFmtId="0">
      <sharedItems containsSemiMixedTypes="0" containsString="0" containsNumber="1">
        <n v="0.31112981478005713"/>
        <n v="0.38343719887613664"/>
        <n v="0.3054329863438062"/>
        <n v="0.008718216992196298"/>
        <n v="0.046226584860218016"/>
        <n v="0.9450551981475857"/>
        <n v="0.0031592958873970438"/>
        <n v="0.2419415216275901"/>
        <n v="0.7548991824850129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otal Profit to Total Cost" cacheId="0" dataCaption="" compact="0" compactData="0">
  <location ref="I2:M7" firstHeaderRow="0" firstDataRow="1" firstDataCol="1"/>
  <pivotFields>
    <pivotField name="ttt_group" axis="axisCol" compact="0" outline="0" multipleItemSelectionAllowed="1" showAll="0" sortType="ascending">
      <items>
        <item x="0"/>
        <item x="1"/>
        <item x="2"/>
        <item t="default"/>
      </items>
    </pivotField>
    <pivotField name="advertiser" axis="axisRow" compact="0" outline="0" multipleItemSelectionAllowed="1" showAll="0" sortType="ascending">
      <items>
        <item x="2"/>
        <item x="1"/>
        <item x="0"/>
        <item t="default"/>
      </items>
    </pivotField>
    <pivotField name="total_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otal_c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rat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ercent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>
    <field x="1"/>
  </rowFields>
  <colFields>
    <field x="0"/>
  </colFields>
  <dataFields>
    <dataField name="SUM of percentage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3.86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>
      <c r="A2" s="3"/>
      <c r="B2" s="4">
        <v>43466.0</v>
      </c>
      <c r="C2" s="5" t="s">
        <v>5</v>
      </c>
      <c r="D2" s="5">
        <v>807996.0</v>
      </c>
      <c r="E2" s="6">
        <v>23.670613</v>
      </c>
      <c r="F2" s="7">
        <v>0.03413498</v>
      </c>
      <c r="H2" s="8">
        <f t="shared" ref="H2:H13" si="1">E2/1000000</f>
        <v>0.000023670613</v>
      </c>
      <c r="J2" s="9">
        <f>sum(D2:D4)</f>
        <v>4865715</v>
      </c>
      <c r="K2" s="10">
        <f t="shared" ref="K2:K5" si="2">J2/sum(J$2:J$5)</f>
        <v>0.1703319469</v>
      </c>
    </row>
    <row r="3">
      <c r="A3" s="3"/>
      <c r="B3" s="4">
        <v>43497.0</v>
      </c>
      <c r="C3" s="5" t="s">
        <v>6</v>
      </c>
      <c r="D3" s="5">
        <v>1532402.0</v>
      </c>
      <c r="E3" s="6">
        <v>40.45261</v>
      </c>
      <c r="F3" s="7">
        <v>0.03788141</v>
      </c>
      <c r="H3" s="8">
        <f t="shared" si="1"/>
        <v>0.00004045261</v>
      </c>
      <c r="J3" s="9">
        <f>sum(D5:D7)</f>
        <v>8494977</v>
      </c>
      <c r="K3" s="10">
        <f t="shared" si="2"/>
        <v>0.297379927</v>
      </c>
    </row>
    <row r="4">
      <c r="A4" s="3"/>
      <c r="B4" s="4">
        <v>43525.0</v>
      </c>
      <c r="C4" s="5" t="s">
        <v>7</v>
      </c>
      <c r="D4" s="5">
        <v>2525317.0</v>
      </c>
      <c r="E4" s="6">
        <v>64.441353</v>
      </c>
      <c r="F4" s="7">
        <v>0.03918783</v>
      </c>
      <c r="H4" s="8">
        <f t="shared" si="1"/>
        <v>0.000064441353</v>
      </c>
      <c r="J4" s="9">
        <f>sum(D8:D10)</f>
        <v>10863263</v>
      </c>
      <c r="K4" s="10">
        <f t="shared" si="2"/>
        <v>0.3802854743</v>
      </c>
    </row>
    <row r="5">
      <c r="A5" s="3"/>
      <c r="B5" s="4">
        <v>43556.0</v>
      </c>
      <c r="C5" s="5" t="s">
        <v>8</v>
      </c>
      <c r="D5" s="5">
        <v>2530345.0</v>
      </c>
      <c r="E5" s="6">
        <v>65.4106</v>
      </c>
      <c r="F5" s="7">
        <v>0.03868402</v>
      </c>
      <c r="H5" s="8">
        <f t="shared" si="1"/>
        <v>0.0000654106</v>
      </c>
      <c r="J5" s="9">
        <f>sum(D11:D13)</f>
        <v>4342119</v>
      </c>
      <c r="K5" s="10">
        <f t="shared" si="2"/>
        <v>0.1520026518</v>
      </c>
    </row>
    <row r="6">
      <c r="A6" s="3"/>
      <c r="B6" s="11">
        <v>43586.0</v>
      </c>
      <c r="C6" s="5" t="s">
        <v>9</v>
      </c>
      <c r="D6" s="5">
        <v>2548299.0</v>
      </c>
      <c r="E6" s="6">
        <v>65.960126</v>
      </c>
      <c r="F6" s="7">
        <v>0.03863393</v>
      </c>
      <c r="H6" s="8">
        <f t="shared" si="1"/>
        <v>0.000065960126</v>
      </c>
    </row>
    <row r="7">
      <c r="A7" s="3"/>
      <c r="B7" s="4">
        <v>43617.0</v>
      </c>
      <c r="C7" s="5" t="s">
        <v>10</v>
      </c>
      <c r="D7" s="5">
        <v>3416333.0</v>
      </c>
      <c r="E7" s="6">
        <v>83.536609</v>
      </c>
      <c r="F7" s="7">
        <v>0.04089624</v>
      </c>
      <c r="H7" s="8">
        <f t="shared" si="1"/>
        <v>0.000083536609</v>
      </c>
    </row>
    <row r="8">
      <c r="A8" s="3"/>
      <c r="B8" s="4">
        <v>43647.0</v>
      </c>
      <c r="C8" s="5" t="s">
        <v>11</v>
      </c>
      <c r="D8" s="5">
        <v>4312324.0</v>
      </c>
      <c r="E8" s="6">
        <v>101.728756</v>
      </c>
      <c r="F8" s="7">
        <v>0.04239041</v>
      </c>
      <c r="H8" s="8">
        <f t="shared" si="1"/>
        <v>0.000101728756</v>
      </c>
    </row>
    <row r="9">
      <c r="A9" s="3"/>
      <c r="B9" s="4">
        <v>43678.0</v>
      </c>
      <c r="C9" s="5" t="s">
        <v>12</v>
      </c>
      <c r="D9" s="5">
        <v>3922134.0</v>
      </c>
      <c r="E9" s="6">
        <v>91.220361</v>
      </c>
      <c r="F9" s="7">
        <v>0.04299626</v>
      </c>
      <c r="H9" s="8">
        <f t="shared" si="1"/>
        <v>0.000091220361</v>
      </c>
    </row>
    <row r="10">
      <c r="A10" s="3"/>
      <c r="B10" s="4">
        <v>43709.0</v>
      </c>
      <c r="C10" s="5" t="s">
        <v>13</v>
      </c>
      <c r="D10" s="5">
        <v>2628805.0</v>
      </c>
      <c r="E10" s="6">
        <v>61.183041</v>
      </c>
      <c r="F10" s="7">
        <v>0.04296624</v>
      </c>
      <c r="H10" s="8">
        <f t="shared" si="1"/>
        <v>0.000061183041</v>
      </c>
    </row>
    <row r="11">
      <c r="A11" s="3"/>
      <c r="B11" s="4">
        <v>43739.0</v>
      </c>
      <c r="C11" s="5" t="s">
        <v>14</v>
      </c>
      <c r="D11" s="5">
        <v>1476367.0</v>
      </c>
      <c r="E11" s="6">
        <v>36.09807</v>
      </c>
      <c r="F11" s="7">
        <v>0.04089878</v>
      </c>
      <c r="H11" s="8">
        <f t="shared" si="1"/>
        <v>0.00003609807</v>
      </c>
    </row>
    <row r="12">
      <c r="A12" s="3"/>
      <c r="B12" s="4">
        <v>43770.0</v>
      </c>
      <c r="C12" s="5" t="s">
        <v>15</v>
      </c>
      <c r="D12" s="5">
        <v>1154244.0</v>
      </c>
      <c r="E12" s="6">
        <v>29.520432</v>
      </c>
      <c r="F12" s="7">
        <v>0.03909983</v>
      </c>
      <c r="H12" s="8">
        <f t="shared" si="1"/>
        <v>0.000029520432</v>
      </c>
    </row>
    <row r="13">
      <c r="A13" s="3"/>
      <c r="B13" s="4">
        <v>43800.0</v>
      </c>
      <c r="C13" s="5" t="s">
        <v>16</v>
      </c>
      <c r="D13" s="5">
        <v>1711508.0</v>
      </c>
      <c r="E13" s="6">
        <v>42.612897</v>
      </c>
      <c r="F13" s="7">
        <v>0.04016408</v>
      </c>
      <c r="H13" s="8">
        <f t="shared" si="1"/>
        <v>0.000042612897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2" t="s">
        <v>17</v>
      </c>
      <c r="C1" s="12" t="s">
        <v>18</v>
      </c>
      <c r="D1" s="12" t="s">
        <v>19</v>
      </c>
      <c r="E1" s="12" t="s">
        <v>20</v>
      </c>
      <c r="F1" s="13"/>
      <c r="G1" s="14"/>
      <c r="H1" s="13" t="s">
        <v>21</v>
      </c>
      <c r="I1" s="12" t="s">
        <v>20</v>
      </c>
      <c r="J1" s="12" t="s">
        <v>19</v>
      </c>
      <c r="K1" s="12" t="s">
        <v>18</v>
      </c>
    </row>
    <row r="2">
      <c r="A2" s="3"/>
      <c r="B2" s="15" t="s">
        <v>5</v>
      </c>
      <c r="C2" s="16">
        <v>264547.0</v>
      </c>
      <c r="D2" s="16">
        <v>312900.0</v>
      </c>
      <c r="E2" s="16">
        <v>230549.0</v>
      </c>
      <c r="F2" s="17"/>
      <c r="G2" s="14"/>
      <c r="H2" s="15" t="s">
        <v>22</v>
      </c>
      <c r="I2" s="16">
        <v>735962.0</v>
      </c>
      <c r="J2" s="16">
        <v>1443201.0</v>
      </c>
      <c r="K2" s="16">
        <v>2686552.0</v>
      </c>
    </row>
    <row r="3">
      <c r="A3" s="3"/>
      <c r="B3" s="15" t="s">
        <v>6</v>
      </c>
      <c r="C3" s="16">
        <v>801339.0</v>
      </c>
      <c r="D3" s="16">
        <v>517634.0</v>
      </c>
      <c r="E3" s="16">
        <v>213429.0</v>
      </c>
      <c r="F3" s="17"/>
      <c r="G3" s="3"/>
      <c r="H3" s="15" t="s">
        <v>23</v>
      </c>
      <c r="I3" s="16">
        <v>1082728.0</v>
      </c>
      <c r="J3" s="16">
        <v>2324505.0</v>
      </c>
      <c r="K3" s="16">
        <v>5087744.0</v>
      </c>
    </row>
    <row r="4">
      <c r="A4" s="3"/>
      <c r="B4" s="15" t="s">
        <v>7</v>
      </c>
      <c r="C4" s="16">
        <v>1620666.0</v>
      </c>
      <c r="D4" s="16">
        <v>612667.0</v>
      </c>
      <c r="E4" s="16">
        <v>291984.0</v>
      </c>
      <c r="F4" s="17"/>
      <c r="G4" s="3"/>
      <c r="H4" s="15" t="s">
        <v>24</v>
      </c>
      <c r="I4" s="16">
        <v>440425.0</v>
      </c>
      <c r="J4" s="16">
        <v>2356385.0</v>
      </c>
      <c r="K4" s="16">
        <v>8066453.0</v>
      </c>
    </row>
    <row r="5">
      <c r="A5" s="3"/>
      <c r="B5" s="15" t="s">
        <v>25</v>
      </c>
      <c r="C5" s="16">
        <v>1618944.0</v>
      </c>
      <c r="D5" s="16">
        <v>537656.0</v>
      </c>
      <c r="E5" s="16">
        <v>373745.0</v>
      </c>
      <c r="F5" s="17"/>
      <c r="G5" s="3"/>
      <c r="H5" s="15" t="s">
        <v>26</v>
      </c>
      <c r="I5" s="16">
        <v>434759.0</v>
      </c>
      <c r="J5" s="16">
        <v>876882.0</v>
      </c>
      <c r="K5" s="16">
        <v>3030478.0</v>
      </c>
    </row>
    <row r="6">
      <c r="A6" s="3"/>
      <c r="B6" s="15" t="s">
        <v>9</v>
      </c>
      <c r="C6" s="16">
        <v>1396763.0</v>
      </c>
      <c r="D6" s="16">
        <v>753308.0</v>
      </c>
      <c r="E6" s="16">
        <v>398228.0</v>
      </c>
      <c r="F6" s="17"/>
      <c r="G6" s="3"/>
    </row>
    <row r="7">
      <c r="A7" s="3"/>
      <c r="B7" s="15" t="s">
        <v>10</v>
      </c>
      <c r="C7" s="16">
        <v>2072037.0</v>
      </c>
      <c r="D7" s="16">
        <v>1033541.0</v>
      </c>
      <c r="E7" s="16">
        <v>310755.0</v>
      </c>
      <c r="F7" s="17"/>
      <c r="G7" s="18"/>
      <c r="H7" s="17"/>
    </row>
    <row r="8">
      <c r="A8" s="3"/>
      <c r="B8" s="15" t="s">
        <v>27</v>
      </c>
      <c r="C8" s="16">
        <v>3001966.0</v>
      </c>
      <c r="D8" s="16">
        <v>1115864.0</v>
      </c>
      <c r="E8" s="16">
        <v>194494.0</v>
      </c>
      <c r="F8" s="17"/>
      <c r="G8" s="17"/>
      <c r="H8" s="17"/>
    </row>
    <row r="9">
      <c r="A9" s="3"/>
      <c r="B9" s="15" t="s">
        <v>12</v>
      </c>
      <c r="C9" s="16">
        <v>2990149.0</v>
      </c>
      <c r="D9" s="16">
        <v>806134.0</v>
      </c>
      <c r="E9" s="16">
        <v>125851.0</v>
      </c>
      <c r="F9" s="17"/>
      <c r="G9" s="17"/>
      <c r="H9" s="17"/>
    </row>
    <row r="10">
      <c r="A10" s="3"/>
      <c r="B10" s="15" t="s">
        <v>13</v>
      </c>
      <c r="C10" s="16">
        <v>2074338.0</v>
      </c>
      <c r="D10" s="16">
        <v>434387.0</v>
      </c>
      <c r="E10" s="16">
        <v>120080.0</v>
      </c>
      <c r="F10" s="17"/>
      <c r="G10" s="17"/>
      <c r="H10" s="17"/>
    </row>
    <row r="11">
      <c r="A11" s="3"/>
      <c r="B11" s="15" t="s">
        <v>14</v>
      </c>
      <c r="C11" s="16">
        <v>1065520.0</v>
      </c>
      <c r="D11" s="16">
        <v>296191.0</v>
      </c>
      <c r="E11" s="16">
        <v>114656.0</v>
      </c>
      <c r="F11" s="17"/>
      <c r="G11" s="17"/>
      <c r="H11" s="17"/>
    </row>
    <row r="12">
      <c r="A12" s="3"/>
      <c r="B12" s="15" t="s">
        <v>15</v>
      </c>
      <c r="C12" s="16">
        <v>662622.0</v>
      </c>
      <c r="D12" s="16">
        <v>375660.0</v>
      </c>
      <c r="E12" s="16">
        <v>115962.0</v>
      </c>
      <c r="F12" s="17"/>
      <c r="G12" s="17"/>
      <c r="H12" s="17"/>
    </row>
    <row r="13">
      <c r="A13" s="3"/>
      <c r="B13" s="15" t="s">
        <v>16</v>
      </c>
      <c r="C13" s="16">
        <v>1302336.0</v>
      </c>
      <c r="D13" s="16">
        <v>205031.0</v>
      </c>
      <c r="E13" s="16">
        <v>204141.0</v>
      </c>
      <c r="F13" s="17"/>
      <c r="G13" s="17"/>
      <c r="H13" s="17"/>
    </row>
    <row r="14">
      <c r="A14" s="18"/>
      <c r="B14" s="19"/>
      <c r="C14" s="17"/>
      <c r="D14" s="17"/>
      <c r="E14" s="17"/>
      <c r="F14" s="17"/>
      <c r="G14" s="17"/>
      <c r="H14" s="17"/>
    </row>
    <row r="15">
      <c r="A15" s="3"/>
      <c r="B15" s="19"/>
      <c r="F15" s="17"/>
      <c r="G15" s="17"/>
      <c r="H15" s="17"/>
    </row>
    <row r="16">
      <c r="A16" s="3"/>
      <c r="B16" s="19"/>
      <c r="F16" s="17"/>
      <c r="G16" s="17"/>
      <c r="H16" s="17"/>
    </row>
    <row r="17">
      <c r="A17" s="3"/>
      <c r="B17" s="19"/>
      <c r="F17" s="17"/>
      <c r="G17" s="17"/>
      <c r="H17" s="17"/>
    </row>
    <row r="18">
      <c r="A18" s="3"/>
      <c r="B18" s="19"/>
      <c r="F18" s="17"/>
      <c r="G18" s="17"/>
      <c r="H18" s="17"/>
    </row>
    <row r="19">
      <c r="A19" s="3"/>
      <c r="B19" s="19"/>
      <c r="F19" s="17"/>
      <c r="G19" s="17"/>
      <c r="H19" s="17"/>
    </row>
    <row r="20">
      <c r="A20" s="3"/>
      <c r="B20" s="19"/>
      <c r="F20" s="17"/>
      <c r="G20" s="17"/>
      <c r="H20" s="17"/>
    </row>
    <row r="21">
      <c r="A21" s="3"/>
      <c r="B21" s="19"/>
      <c r="F21" s="17"/>
      <c r="G21" s="17"/>
      <c r="H21" s="17"/>
    </row>
    <row r="22">
      <c r="A22" s="3"/>
      <c r="B22" s="19"/>
      <c r="F22" s="17"/>
      <c r="G22" s="17"/>
      <c r="H22" s="17"/>
    </row>
    <row r="23">
      <c r="A23" s="3"/>
      <c r="B23" s="20"/>
      <c r="F23" s="17"/>
      <c r="G23" s="17"/>
      <c r="H23" s="17"/>
    </row>
    <row r="24">
      <c r="A24" s="3"/>
      <c r="B24" s="20"/>
      <c r="F24" s="17"/>
      <c r="G24" s="17"/>
      <c r="H24" s="17"/>
    </row>
    <row r="25">
      <c r="A25" s="3"/>
      <c r="B25" s="20"/>
      <c r="F25" s="17"/>
      <c r="G25" s="17"/>
      <c r="H25" s="17"/>
    </row>
    <row r="26">
      <c r="A26" s="3"/>
      <c r="B26" s="19"/>
      <c r="F26" s="17"/>
      <c r="G26" s="17"/>
      <c r="H26" s="17"/>
    </row>
    <row r="27">
      <c r="A27" s="3"/>
      <c r="B27" s="19"/>
      <c r="F27" s="17"/>
      <c r="G27" s="17"/>
      <c r="H27" s="17"/>
    </row>
    <row r="28">
      <c r="A28" s="3"/>
      <c r="B28" s="19"/>
      <c r="C28" s="17"/>
      <c r="D28" s="17"/>
      <c r="E28" s="17"/>
      <c r="F28" s="17"/>
      <c r="G28" s="17"/>
      <c r="H28" s="17"/>
    </row>
    <row r="29">
      <c r="A29" s="3"/>
      <c r="B29" s="19"/>
      <c r="C29" s="17"/>
      <c r="D29" s="17"/>
      <c r="E29" s="17"/>
      <c r="F29" s="17"/>
      <c r="G29" s="17"/>
      <c r="H29" s="17"/>
    </row>
    <row r="30">
      <c r="A30" s="3"/>
      <c r="B30" s="19"/>
      <c r="C30" s="17"/>
      <c r="D30" s="17"/>
      <c r="E30" s="17"/>
      <c r="F30" s="17"/>
      <c r="G30" s="17"/>
      <c r="H30" s="17"/>
    </row>
    <row r="31">
      <c r="A31" s="3"/>
      <c r="B31" s="19"/>
      <c r="C31" s="17"/>
      <c r="D31" s="17"/>
      <c r="E31" s="17"/>
      <c r="F31" s="17"/>
      <c r="G31" s="17"/>
      <c r="H31" s="17"/>
    </row>
    <row r="32">
      <c r="A32" s="3"/>
      <c r="B32" s="19"/>
      <c r="C32" s="17"/>
      <c r="D32" s="17"/>
      <c r="E32" s="17"/>
      <c r="F32" s="17"/>
      <c r="G32" s="17"/>
      <c r="H32" s="17"/>
    </row>
    <row r="33">
      <c r="A33" s="3"/>
      <c r="B33" s="19"/>
      <c r="C33" s="17"/>
      <c r="D33" s="17"/>
      <c r="E33" s="17"/>
      <c r="F33" s="17"/>
      <c r="G33" s="17"/>
      <c r="H33" s="17"/>
    </row>
    <row r="34">
      <c r="A34" s="3"/>
      <c r="B34" s="19"/>
      <c r="C34" s="17"/>
      <c r="D34" s="17"/>
      <c r="E34" s="17"/>
      <c r="F34" s="17"/>
      <c r="G34" s="17"/>
      <c r="H34" s="17"/>
    </row>
    <row r="35">
      <c r="A35" s="3"/>
      <c r="B35" s="19"/>
      <c r="C35" s="17"/>
      <c r="D35" s="17"/>
      <c r="E35" s="17"/>
      <c r="F35" s="17"/>
      <c r="G35" s="17"/>
      <c r="H35" s="17"/>
    </row>
    <row r="36">
      <c r="A36" s="3"/>
      <c r="B36" s="19"/>
      <c r="C36" s="17"/>
      <c r="D36" s="17"/>
      <c r="E36" s="17"/>
      <c r="F36" s="17"/>
      <c r="G36" s="17"/>
      <c r="H36" s="17"/>
    </row>
    <row r="37">
      <c r="A37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1" t="s">
        <v>28</v>
      </c>
      <c r="C1" s="21" t="s">
        <v>29</v>
      </c>
      <c r="D1" s="21" t="s">
        <v>30</v>
      </c>
      <c r="E1" s="21" t="s">
        <v>31</v>
      </c>
    </row>
    <row r="2">
      <c r="A2" s="3"/>
      <c r="B2" s="22" t="s">
        <v>5</v>
      </c>
      <c r="C2" s="22">
        <v>0.02361209</v>
      </c>
      <c r="D2" s="22">
        <v>0.03901122</v>
      </c>
      <c r="E2" s="22">
        <v>0.04494649</v>
      </c>
    </row>
    <row r="3">
      <c r="A3" s="3"/>
      <c r="B3" s="22" t="s">
        <v>6</v>
      </c>
      <c r="C3" s="22">
        <v>0.02208064</v>
      </c>
      <c r="D3" s="22">
        <v>0.03996005</v>
      </c>
      <c r="E3" s="22">
        <v>0.0449359</v>
      </c>
    </row>
    <row r="4">
      <c r="A4" s="3"/>
      <c r="B4" s="22" t="s">
        <v>7</v>
      </c>
      <c r="C4" s="22">
        <v>0.02183068</v>
      </c>
      <c r="D4" s="22">
        <v>0.04054559</v>
      </c>
      <c r="E4" s="22">
        <v>0.04507378</v>
      </c>
    </row>
    <row r="5">
      <c r="A5" s="3"/>
      <c r="B5" s="22" t="s">
        <v>8</v>
      </c>
      <c r="C5" s="22">
        <v>0.02321469</v>
      </c>
      <c r="D5" s="22">
        <v>0.03993216</v>
      </c>
      <c r="E5" s="22">
        <v>0.04516278</v>
      </c>
    </row>
    <row r="6">
      <c r="A6" s="3"/>
      <c r="B6" s="22" t="s">
        <v>9</v>
      </c>
      <c r="C6" s="22">
        <v>0.02498961</v>
      </c>
      <c r="D6" s="22">
        <v>0.039632</v>
      </c>
      <c r="E6" s="22">
        <v>0.04503245</v>
      </c>
    </row>
    <row r="7">
      <c r="A7" s="3"/>
      <c r="B7" s="22" t="s">
        <v>10</v>
      </c>
      <c r="C7" s="22">
        <v>0.02645783</v>
      </c>
      <c r="D7" s="22">
        <v>0.04005141</v>
      </c>
      <c r="E7" s="22">
        <v>0.04505804</v>
      </c>
    </row>
    <row r="8">
      <c r="A8" s="3"/>
      <c r="B8" s="22" t="s">
        <v>11</v>
      </c>
      <c r="C8" s="22">
        <v>0.02543552</v>
      </c>
      <c r="D8" s="22">
        <v>0.04054778</v>
      </c>
      <c r="E8" s="22">
        <v>0.04509998</v>
      </c>
    </row>
    <row r="9">
      <c r="A9" s="3"/>
      <c r="B9" s="22" t="s">
        <v>12</v>
      </c>
      <c r="C9" s="22">
        <v>0.02347036</v>
      </c>
      <c r="D9" s="22">
        <v>0.04110649</v>
      </c>
      <c r="E9" s="22">
        <v>0.04513612</v>
      </c>
    </row>
    <row r="10">
      <c r="A10" s="3"/>
      <c r="B10" s="22" t="s">
        <v>13</v>
      </c>
      <c r="C10" s="22">
        <v>0.02516269</v>
      </c>
      <c r="D10" s="22">
        <v>0.04124329</v>
      </c>
      <c r="E10" s="22">
        <v>0.04521364</v>
      </c>
    </row>
    <row r="11">
      <c r="A11" s="3"/>
      <c r="B11" s="22" t="s">
        <v>14</v>
      </c>
      <c r="C11" s="22">
        <v>0.02265696</v>
      </c>
      <c r="D11" s="22">
        <v>0.03957556</v>
      </c>
      <c r="E11" s="22">
        <v>0.04523855</v>
      </c>
    </row>
    <row r="12">
      <c r="A12" s="3"/>
      <c r="B12" s="22" t="s">
        <v>15</v>
      </c>
      <c r="C12" s="22">
        <v>0.0204326</v>
      </c>
      <c r="D12" s="22">
        <v>0.0412006</v>
      </c>
      <c r="E12" s="22">
        <v>0.04499288</v>
      </c>
    </row>
    <row r="13">
      <c r="A13" s="3"/>
      <c r="B13" s="22" t="s">
        <v>16</v>
      </c>
      <c r="C13" s="22">
        <v>0.02301917</v>
      </c>
      <c r="D13" s="22">
        <v>0.04081583</v>
      </c>
      <c r="E13" s="22">
        <v>0.04534395</v>
      </c>
    </row>
    <row r="32">
      <c r="D32" s="23">
        <f>864767/117272</f>
        <v>7.374027901</v>
      </c>
    </row>
    <row r="33">
      <c r="D33" s="23">
        <f>423745/68608</f>
        <v>6.176320546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2" t="s">
        <v>17</v>
      </c>
      <c r="C1" s="13" t="s">
        <v>29</v>
      </c>
      <c r="D1" s="13" t="s">
        <v>30</v>
      </c>
      <c r="E1" s="13" t="s">
        <v>31</v>
      </c>
    </row>
    <row r="2">
      <c r="A2" s="3"/>
      <c r="B2" s="24" t="s">
        <v>5</v>
      </c>
      <c r="C2" s="16">
        <v>9764022.0</v>
      </c>
      <c r="D2" s="16">
        <v>8020770.0</v>
      </c>
      <c r="E2" s="16">
        <v>5885821.0</v>
      </c>
    </row>
    <row r="3">
      <c r="A3" s="3"/>
      <c r="B3" s="24" t="s">
        <v>6</v>
      </c>
      <c r="C3" s="16">
        <v>9665887.0</v>
      </c>
      <c r="D3" s="16">
        <v>1.2953786E7</v>
      </c>
      <c r="E3" s="16">
        <v>1.7832937E7</v>
      </c>
    </row>
    <row r="4">
      <c r="A4" s="3"/>
      <c r="B4" s="24" t="s">
        <v>7</v>
      </c>
      <c r="C4" s="16">
        <v>1.3374938E7</v>
      </c>
      <c r="D4" s="16">
        <v>1.5110569E7</v>
      </c>
      <c r="E4" s="16">
        <v>3.5955846E7</v>
      </c>
    </row>
    <row r="5">
      <c r="A5" s="3"/>
      <c r="B5" s="24" t="s">
        <v>8</v>
      </c>
      <c r="C5" s="16">
        <v>1.6099503E7</v>
      </c>
      <c r="D5" s="16">
        <v>1.3464236E7</v>
      </c>
      <c r="E5" s="16">
        <v>3.5846861E7</v>
      </c>
    </row>
    <row r="6">
      <c r="A6" s="3"/>
      <c r="B6" s="24" t="s">
        <v>9</v>
      </c>
      <c r="C6" s="16">
        <v>1.5935745E7</v>
      </c>
      <c r="D6" s="16">
        <v>1.9007569E7</v>
      </c>
      <c r="E6" s="16">
        <v>3.1016812E7</v>
      </c>
    </row>
    <row r="7">
      <c r="A7" s="3"/>
      <c r="B7" s="24" t="s">
        <v>10</v>
      </c>
      <c r="C7" s="16">
        <v>1.1745293E7</v>
      </c>
      <c r="D7" s="16">
        <v>2.580536E7</v>
      </c>
      <c r="E7" s="16">
        <v>4.5985956E7</v>
      </c>
    </row>
    <row r="8">
      <c r="A8" s="3"/>
      <c r="B8" s="24" t="s">
        <v>11</v>
      </c>
      <c r="C8" s="16">
        <v>7646552.0</v>
      </c>
      <c r="D8" s="16">
        <v>2.7519729E7</v>
      </c>
      <c r="E8" s="16">
        <v>6.6562475E7</v>
      </c>
    </row>
    <row r="9">
      <c r="A9" s="3"/>
      <c r="B9" s="24" t="s">
        <v>12</v>
      </c>
      <c r="C9" s="16">
        <v>5362125.0</v>
      </c>
      <c r="D9" s="16">
        <v>1.9610869E7</v>
      </c>
      <c r="E9" s="16">
        <v>6.6247367E7</v>
      </c>
    </row>
    <row r="10">
      <c r="A10" s="3"/>
      <c r="B10" s="24" t="s">
        <v>13</v>
      </c>
      <c r="C10" s="16">
        <v>4772145.0</v>
      </c>
      <c r="D10" s="16">
        <v>1.0532308E7</v>
      </c>
      <c r="E10" s="16">
        <v>4.5878588E7</v>
      </c>
    </row>
    <row r="11">
      <c r="A11" s="3"/>
      <c r="B11" s="24" t="s">
        <v>14</v>
      </c>
      <c r="C11" s="16">
        <v>5060519.0</v>
      </c>
      <c r="D11" s="16">
        <v>7484190.0</v>
      </c>
      <c r="E11" s="16">
        <v>2.3553361E7</v>
      </c>
    </row>
    <row r="12">
      <c r="A12" s="3"/>
      <c r="B12" s="24" t="s">
        <v>15</v>
      </c>
      <c r="C12" s="16">
        <v>5675341.0</v>
      </c>
      <c r="D12" s="16">
        <v>9117828.0</v>
      </c>
      <c r="E12" s="16">
        <v>1.4727263E7</v>
      </c>
    </row>
    <row r="13">
      <c r="A13" s="3"/>
      <c r="B13" s="24" t="s">
        <v>16</v>
      </c>
      <c r="C13" s="16">
        <v>8868303.0</v>
      </c>
      <c r="D13" s="16">
        <v>5023320.0</v>
      </c>
      <c r="E13" s="16">
        <v>2.8721274E7</v>
      </c>
    </row>
    <row r="14">
      <c r="A14" s="1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2" t="s">
        <v>32</v>
      </c>
      <c r="C1" s="13" t="s">
        <v>33</v>
      </c>
      <c r="D1" s="13" t="s">
        <v>34</v>
      </c>
      <c r="E1" s="13" t="s">
        <v>35</v>
      </c>
      <c r="F1" s="25" t="s">
        <v>36</v>
      </c>
      <c r="G1" s="25" t="s">
        <v>37</v>
      </c>
    </row>
    <row r="2">
      <c r="A2" s="3"/>
      <c r="B2" s="24" t="s">
        <v>29</v>
      </c>
      <c r="C2" s="24" t="s">
        <v>38</v>
      </c>
      <c r="D2" s="17">
        <v>6.0867825E7</v>
      </c>
      <c r="E2" s="17">
        <v>8.8387565E7</v>
      </c>
      <c r="F2" s="23">
        <f t="shared" ref="F2:F10" si="1">D2/E2</f>
        <v>0.6886469267</v>
      </c>
      <c r="G2" s="23">
        <f t="shared" ref="G2:G4" si="2">D2/sum(D$2:D$4)</f>
        <v>0.3111298148</v>
      </c>
    </row>
    <row r="3">
      <c r="A3" s="3"/>
      <c r="B3" s="24" t="s">
        <v>30</v>
      </c>
      <c r="C3" s="24" t="s">
        <v>38</v>
      </c>
      <c r="D3" s="17">
        <v>7.5013667E7</v>
      </c>
      <c r="E3" s="17">
        <v>6.3605984E7</v>
      </c>
      <c r="F3" s="23">
        <f t="shared" si="1"/>
        <v>1.17934921</v>
      </c>
      <c r="G3" s="23">
        <f t="shared" si="2"/>
        <v>0.3834371989</v>
      </c>
    </row>
    <row r="4">
      <c r="A4" s="3"/>
      <c r="B4" s="24" t="s">
        <v>31</v>
      </c>
      <c r="C4" s="24" t="s">
        <v>38</v>
      </c>
      <c r="D4" s="17">
        <v>5.9753327E7</v>
      </c>
      <c r="E4" s="17">
        <v>4.2738684E7</v>
      </c>
      <c r="F4" s="23">
        <f t="shared" si="1"/>
        <v>1.398108725</v>
      </c>
      <c r="G4" s="23">
        <f t="shared" si="2"/>
        <v>0.3054329863</v>
      </c>
    </row>
    <row r="5">
      <c r="A5" s="3"/>
      <c r="B5" s="24" t="s">
        <v>29</v>
      </c>
      <c r="C5" s="24" t="s">
        <v>42</v>
      </c>
      <c r="D5" s="17">
        <v>1131443.0</v>
      </c>
      <c r="E5" s="17">
        <v>1286257.0</v>
      </c>
      <c r="F5" s="23">
        <f t="shared" si="1"/>
        <v>0.8796399164</v>
      </c>
      <c r="G5" s="23">
        <f t="shared" ref="G5:G7" si="3">D5/sum(D$5:D$7)</f>
        <v>0.008718216992</v>
      </c>
    </row>
    <row r="6">
      <c r="A6" s="3"/>
      <c r="B6" s="24" t="s">
        <v>30</v>
      </c>
      <c r="C6" s="24" t="s">
        <v>42</v>
      </c>
      <c r="D6" s="17">
        <v>5999248.0</v>
      </c>
      <c r="E6" s="17">
        <v>4776495.0</v>
      </c>
      <c r="F6" s="23">
        <f t="shared" si="1"/>
        <v>1.255993778</v>
      </c>
      <c r="G6" s="23">
        <f t="shared" si="3"/>
        <v>0.04622658486</v>
      </c>
    </row>
    <row r="7">
      <c r="A7" s="3"/>
      <c r="B7" s="24" t="s">
        <v>31</v>
      </c>
      <c r="C7" s="24" t="s">
        <v>42</v>
      </c>
      <c r="D7" s="17">
        <v>1.22648483E8</v>
      </c>
      <c r="E7" s="17">
        <v>1.23435483E8</v>
      </c>
      <c r="F7" s="23">
        <f t="shared" si="1"/>
        <v>0.9936241996</v>
      </c>
      <c r="G7" s="23">
        <f t="shared" si="3"/>
        <v>0.9450551981</v>
      </c>
    </row>
    <row r="8">
      <c r="A8" s="3"/>
      <c r="B8" s="24" t="s">
        <v>29</v>
      </c>
      <c r="C8" s="24" t="s">
        <v>41</v>
      </c>
      <c r="D8" s="17">
        <v>1085884.0</v>
      </c>
      <c r="E8" s="17">
        <v>928105.0</v>
      </c>
      <c r="F8" s="23">
        <f t="shared" si="1"/>
        <v>1.170001239</v>
      </c>
      <c r="G8" s="23">
        <f t="shared" ref="G8:G10" si="4">D8/sum(D$8:D$10)</f>
        <v>0.003159295887</v>
      </c>
    </row>
    <row r="9">
      <c r="A9" s="3"/>
      <c r="B9" s="24" t="s">
        <v>30</v>
      </c>
      <c r="C9" s="24" t="s">
        <v>41</v>
      </c>
      <c r="D9" s="17">
        <v>8.3157905E7</v>
      </c>
      <c r="E9" s="17">
        <v>7.110353E7</v>
      </c>
      <c r="F9" s="23">
        <f t="shared" si="1"/>
        <v>1.169532722</v>
      </c>
      <c r="G9" s="23">
        <f t="shared" si="4"/>
        <v>0.2419415216</v>
      </c>
    </row>
    <row r="10">
      <c r="A10" s="3"/>
      <c r="B10" s="24" t="s">
        <v>31</v>
      </c>
      <c r="C10" s="24" t="s">
        <v>41</v>
      </c>
      <c r="D10" s="17">
        <v>2.59466974E8</v>
      </c>
      <c r="E10" s="17">
        <v>2.22189935E8</v>
      </c>
      <c r="F10" s="23">
        <f t="shared" si="1"/>
        <v>1.167771051</v>
      </c>
      <c r="G10" s="23">
        <f t="shared" si="4"/>
        <v>0.7548991825</v>
      </c>
    </row>
    <row r="11">
      <c r="A11" s="18"/>
    </row>
    <row r="14">
      <c r="D14" s="23" t="s">
        <v>33</v>
      </c>
      <c r="E14" s="25" t="s">
        <v>20</v>
      </c>
      <c r="F14" s="25" t="s">
        <v>19</v>
      </c>
      <c r="G14" s="25" t="s">
        <v>18</v>
      </c>
    </row>
    <row r="15">
      <c r="D15" s="23" t="s">
        <v>41</v>
      </c>
      <c r="E15" s="26">
        <v>0.0031592958873970438</v>
      </c>
      <c r="F15" s="26">
        <v>0.2419415216275901</v>
      </c>
      <c r="G15" s="26">
        <v>0.7548991824850129</v>
      </c>
    </row>
    <row r="16">
      <c r="D16" s="23" t="s">
        <v>42</v>
      </c>
      <c r="E16" s="26">
        <v>0.008718216992196298</v>
      </c>
      <c r="F16" s="26">
        <v>0.046226584860218016</v>
      </c>
      <c r="G16" s="26">
        <v>0.9450551981475857</v>
      </c>
    </row>
    <row r="17">
      <c r="D17" s="23" t="s">
        <v>38</v>
      </c>
      <c r="E17" s="26">
        <v>0.31112981478005713</v>
      </c>
      <c r="F17" s="26">
        <v>0.38343719887613664</v>
      </c>
      <c r="G17" s="26">
        <v>0.3054329863438062</v>
      </c>
    </row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3" t="s">
        <v>21</v>
      </c>
      <c r="C1" s="13" t="s">
        <v>29</v>
      </c>
      <c r="D1" s="13" t="s">
        <v>30</v>
      </c>
      <c r="E1" s="13" t="s">
        <v>31</v>
      </c>
      <c r="I1" s="1"/>
      <c r="J1" s="13" t="s">
        <v>21</v>
      </c>
      <c r="K1" s="13" t="s">
        <v>29</v>
      </c>
      <c r="L1" s="13" t="s">
        <v>30</v>
      </c>
      <c r="M1" s="13" t="s">
        <v>31</v>
      </c>
    </row>
    <row r="2">
      <c r="A2" s="14"/>
      <c r="B2" s="17">
        <v>1.0</v>
      </c>
      <c r="C2" s="27">
        <v>0.4083829</v>
      </c>
      <c r="D2" s="27">
        <v>0.383392</v>
      </c>
      <c r="E2" s="27">
        <v>0.208225</v>
      </c>
      <c r="I2" s="1"/>
      <c r="J2" s="17">
        <v>1.0</v>
      </c>
      <c r="K2" s="27">
        <v>0.5649115</v>
      </c>
      <c r="L2" s="27">
        <v>0.2996115</v>
      </c>
      <c r="M2" s="27">
        <v>0.135477</v>
      </c>
    </row>
    <row r="3">
      <c r="A3" s="3"/>
      <c r="B3" s="17">
        <v>2.0</v>
      </c>
      <c r="C3" s="27">
        <v>0.3660621</v>
      </c>
      <c r="D3" s="27">
        <v>0.392628</v>
      </c>
      <c r="E3" s="27">
        <v>0.2413099</v>
      </c>
      <c r="I3" s="3"/>
      <c r="J3" s="17">
        <v>2.0</v>
      </c>
      <c r="K3" s="27">
        <v>0.500248</v>
      </c>
      <c r="L3" s="27">
        <v>0.3293698</v>
      </c>
      <c r="M3" s="27">
        <v>0.1703822</v>
      </c>
    </row>
    <row r="4">
      <c r="A4" s="3"/>
      <c r="B4" s="17">
        <v>3.0</v>
      </c>
      <c r="C4" s="27">
        <v>0.1664768</v>
      </c>
      <c r="D4" s="27">
        <v>0.4030221</v>
      </c>
      <c r="E4" s="27">
        <v>0.4305011</v>
      </c>
      <c r="I4" s="3"/>
      <c r="J4" s="17">
        <v>3.0</v>
      </c>
      <c r="K4" s="27">
        <v>0.2630536</v>
      </c>
      <c r="L4" s="27">
        <v>0.384603</v>
      </c>
      <c r="M4" s="27">
        <v>0.3523434</v>
      </c>
    </row>
    <row r="5">
      <c r="A5" s="3"/>
      <c r="B5" s="17">
        <v>4.0</v>
      </c>
      <c r="C5" s="27">
        <v>0.3444298</v>
      </c>
      <c r="D5" s="27">
        <v>0.3213632</v>
      </c>
      <c r="E5" s="27">
        <v>0.334207</v>
      </c>
      <c r="I5" s="3"/>
      <c r="J5" s="17">
        <v>4.0</v>
      </c>
      <c r="K5" s="27">
        <v>0.513402</v>
      </c>
      <c r="L5" s="27">
        <v>0.2603373</v>
      </c>
      <c r="M5" s="27">
        <v>0.2262607</v>
      </c>
    </row>
    <row r="6">
      <c r="A6" s="3"/>
      <c r="I6" s="3"/>
    </row>
    <row r="7">
      <c r="A7" s="18"/>
      <c r="B7" s="17"/>
      <c r="C7" s="24"/>
      <c r="D7" s="17"/>
      <c r="E7" s="17"/>
      <c r="I7" s="18"/>
      <c r="J7" s="24"/>
      <c r="K7" s="17"/>
      <c r="L7" s="17"/>
      <c r="M7" s="17"/>
    </row>
    <row r="8">
      <c r="A8" s="3"/>
      <c r="B8" s="17"/>
      <c r="C8" s="24"/>
      <c r="D8" s="17"/>
      <c r="E8" s="17"/>
      <c r="I8" s="3"/>
      <c r="J8" s="24"/>
      <c r="K8" s="17"/>
      <c r="L8" s="17"/>
      <c r="M8" s="17"/>
    </row>
    <row r="9">
      <c r="A9" s="3"/>
      <c r="B9" s="17"/>
      <c r="C9" s="24"/>
      <c r="D9" s="17"/>
      <c r="E9" s="17"/>
      <c r="I9" s="3"/>
      <c r="J9" s="24"/>
      <c r="K9" s="17"/>
      <c r="L9" s="17"/>
      <c r="M9" s="17"/>
    </row>
    <row r="10">
      <c r="A10" s="3"/>
      <c r="B10" s="17"/>
      <c r="C10" s="24"/>
      <c r="D10" s="17"/>
      <c r="E10" s="17"/>
      <c r="I10" s="3"/>
      <c r="J10" s="24"/>
      <c r="K10" s="17"/>
      <c r="L10" s="17"/>
      <c r="M10" s="17"/>
    </row>
    <row r="11">
      <c r="A11" s="3"/>
      <c r="B11" s="17"/>
      <c r="C11" s="24"/>
      <c r="D11" s="17"/>
      <c r="E11" s="17"/>
      <c r="I11" s="3"/>
      <c r="J11" s="24"/>
      <c r="K11" s="17"/>
      <c r="L11" s="17"/>
      <c r="M11" s="17"/>
    </row>
    <row r="12">
      <c r="A12" s="3"/>
      <c r="B12" s="17"/>
      <c r="C12" s="24"/>
      <c r="D12" s="17"/>
      <c r="E12" s="17"/>
      <c r="I12" s="3"/>
      <c r="J12" s="24"/>
      <c r="K12" s="17"/>
      <c r="L12" s="17"/>
      <c r="M12" s="17"/>
    </row>
    <row r="13">
      <c r="A13" s="3"/>
      <c r="B13" s="17"/>
      <c r="C13" s="24"/>
      <c r="D13" s="17"/>
      <c r="E13" s="17"/>
      <c r="I13" s="3"/>
      <c r="J13" s="24"/>
      <c r="K13" s="17"/>
      <c r="L13" s="17"/>
      <c r="M13" s="17"/>
    </row>
    <row r="14">
      <c r="A14" s="3"/>
      <c r="B14" s="17"/>
      <c r="C14" s="24"/>
      <c r="D14" s="17"/>
      <c r="E14" s="17"/>
      <c r="I14" s="3"/>
    </row>
    <row r="15">
      <c r="A15" s="18"/>
      <c r="I15" s="1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3" t="s">
        <v>21</v>
      </c>
      <c r="C1" s="13" t="s">
        <v>29</v>
      </c>
      <c r="D1" s="13" t="s">
        <v>30</v>
      </c>
      <c r="E1" s="13" t="s">
        <v>31</v>
      </c>
      <c r="H1" s="1"/>
      <c r="I1" s="13" t="s">
        <v>21</v>
      </c>
      <c r="J1" s="13" t="s">
        <v>29</v>
      </c>
      <c r="K1" s="13" t="s">
        <v>30</v>
      </c>
      <c r="L1" s="13" t="s">
        <v>31</v>
      </c>
    </row>
    <row r="2">
      <c r="A2" s="3"/>
      <c r="B2" s="17">
        <v>1.0</v>
      </c>
      <c r="C2" s="27">
        <v>0.003238715</v>
      </c>
      <c r="D2" s="27">
        <v>0.3097275</v>
      </c>
      <c r="E2" s="27">
        <v>0.6870338</v>
      </c>
      <c r="H2" s="1"/>
      <c r="I2" s="17">
        <v>1.0</v>
      </c>
      <c r="J2" s="27">
        <v>0.003216602</v>
      </c>
      <c r="K2" s="27">
        <v>0.3100641</v>
      </c>
      <c r="L2" s="27">
        <v>0.6867193</v>
      </c>
    </row>
    <row r="3">
      <c r="A3" s="3"/>
      <c r="B3" s="17">
        <v>2.0</v>
      </c>
      <c r="C3" s="27">
        <v>0.005938631</v>
      </c>
      <c r="D3" s="27">
        <v>0.2737712</v>
      </c>
      <c r="E3" s="27">
        <v>0.7202902</v>
      </c>
      <c r="H3" s="3"/>
      <c r="I3" s="17">
        <v>2.0</v>
      </c>
      <c r="J3" s="27">
        <v>0.005932094</v>
      </c>
      <c r="K3" s="27">
        <v>0.2726292</v>
      </c>
      <c r="L3" s="27">
        <v>0.7214387</v>
      </c>
    </row>
    <row r="4">
      <c r="A4" s="3"/>
      <c r="B4" s="17">
        <v>3.0</v>
      </c>
      <c r="C4" s="27">
        <v>0.001667207</v>
      </c>
      <c r="D4" s="27">
        <v>0.2091583</v>
      </c>
      <c r="E4" s="27">
        <v>0.7891745</v>
      </c>
      <c r="H4" s="3"/>
      <c r="I4" s="17">
        <v>3.0</v>
      </c>
      <c r="J4" s="27">
        <v>0.001664267</v>
      </c>
      <c r="K4" s="27">
        <v>0.2089848</v>
      </c>
      <c r="L4" s="27">
        <v>0.789351</v>
      </c>
    </row>
    <row r="5">
      <c r="A5" s="3"/>
      <c r="B5" s="17">
        <v>4.0</v>
      </c>
      <c r="C5" s="27">
        <v>0.001949226</v>
      </c>
      <c r="D5" s="27">
        <v>0.201927</v>
      </c>
      <c r="E5" s="27">
        <v>0.7961238</v>
      </c>
      <c r="H5" s="3"/>
      <c r="I5" s="17">
        <v>4.0</v>
      </c>
      <c r="J5" s="27">
        <v>0.001953078</v>
      </c>
      <c r="K5" s="27">
        <v>0.2022903</v>
      </c>
      <c r="L5" s="27">
        <v>0.7957566</v>
      </c>
    </row>
    <row r="6">
      <c r="A6" s="18"/>
      <c r="H6" s="3"/>
    </row>
    <row r="7">
      <c r="H7" s="1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3" t="s">
        <v>21</v>
      </c>
      <c r="C1" s="13" t="s">
        <v>29</v>
      </c>
      <c r="D1" s="13" t="s">
        <v>30</v>
      </c>
      <c r="E1" s="13" t="s">
        <v>31</v>
      </c>
      <c r="H1" s="1"/>
      <c r="I1" s="13" t="s">
        <v>21</v>
      </c>
      <c r="J1" s="13" t="s">
        <v>29</v>
      </c>
      <c r="K1" s="13" t="s">
        <v>30</v>
      </c>
      <c r="L1" s="13" t="s">
        <v>31</v>
      </c>
    </row>
    <row r="2">
      <c r="A2" s="3"/>
      <c r="B2" s="17">
        <v>1.0</v>
      </c>
      <c r="C2" s="27">
        <v>0.01607975</v>
      </c>
      <c r="D2" s="27">
        <v>0.06662022</v>
      </c>
      <c r="E2" s="27">
        <v>0.9173</v>
      </c>
      <c r="H2" s="1"/>
      <c r="I2" s="17">
        <v>1.0</v>
      </c>
      <c r="J2" s="27">
        <v>0.019386289</v>
      </c>
      <c r="K2" s="27">
        <v>0.05397719</v>
      </c>
      <c r="L2" s="27">
        <v>0.9266365</v>
      </c>
    </row>
    <row r="3">
      <c r="A3" s="3"/>
      <c r="B3" s="17">
        <v>2.0</v>
      </c>
      <c r="C3" s="27">
        <v>0.012616995</v>
      </c>
      <c r="D3" s="27">
        <v>0.05771944</v>
      </c>
      <c r="E3" s="27">
        <v>0.9296636</v>
      </c>
      <c r="H3" s="3"/>
      <c r="I3" s="17">
        <v>2.0</v>
      </c>
      <c r="J3" s="27">
        <v>0.013906881</v>
      </c>
      <c r="K3" s="27">
        <v>0.04678014</v>
      </c>
      <c r="L3" s="27">
        <v>0.939313</v>
      </c>
    </row>
    <row r="4">
      <c r="A4" s="3"/>
      <c r="B4" s="17">
        <v>3.0</v>
      </c>
      <c r="C4" s="27">
        <v>0.003451881</v>
      </c>
      <c r="D4" s="27">
        <v>0.03530923</v>
      </c>
      <c r="E4" s="27">
        <v>0.9612389</v>
      </c>
      <c r="H4" s="3"/>
      <c r="I4" s="17">
        <v>3.0</v>
      </c>
      <c r="J4" s="27">
        <v>0.003683889</v>
      </c>
      <c r="K4" s="27">
        <v>0.02767133</v>
      </c>
      <c r="L4" s="27">
        <v>0.9686448</v>
      </c>
    </row>
    <row r="5">
      <c r="A5" s="3"/>
      <c r="B5" s="17">
        <v>4.0</v>
      </c>
      <c r="C5" s="27">
        <v>0.008881868</v>
      </c>
      <c r="D5" s="27">
        <v>0.03577778</v>
      </c>
      <c r="E5" s="27">
        <v>0.9553404</v>
      </c>
      <c r="H5" s="3"/>
      <c r="I5" s="17">
        <v>4.0</v>
      </c>
      <c r="J5" s="27">
        <v>0.010800588</v>
      </c>
      <c r="K5" s="27">
        <v>0.02823008</v>
      </c>
      <c r="L5" s="27">
        <v>0.9609693</v>
      </c>
    </row>
    <row r="6">
      <c r="A6" s="18"/>
      <c r="H6" s="3"/>
    </row>
    <row r="7">
      <c r="H7" s="18"/>
    </row>
  </sheetData>
  <drawing r:id="rId1"/>
</worksheet>
</file>