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dulana\Downloads\"/>
    </mc:Choice>
  </mc:AlternateContent>
  <xr:revisionPtr revIDLastSave="0" documentId="8_{C4AFA71A-E220-43CE-B747-2373991E8546}" xr6:coauthVersionLast="47" xr6:coauthVersionMax="47" xr10:uidLastSave="{00000000-0000-0000-0000-000000000000}"/>
  <bookViews>
    <workbookView xWindow="-108" yWindow="-108" windowWidth="23256" windowHeight="14016" xr2:uid="{15F7DCDD-4C33-4397-A63F-DA0504B2B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3" i="1" l="1"/>
  <c r="AQ43" i="1"/>
  <c r="AO43" i="1"/>
  <c r="AM43" i="1"/>
  <c r="AI43" i="1"/>
  <c r="AG43" i="1"/>
  <c r="AE43" i="1"/>
  <c r="AC43" i="1"/>
  <c r="AS31" i="1"/>
  <c r="AQ31" i="1"/>
  <c r="AO31" i="1"/>
  <c r="AM31" i="1"/>
  <c r="AK31" i="1"/>
  <c r="AG31" i="1"/>
  <c r="AE31" i="1"/>
  <c r="AC31" i="1"/>
  <c r="K31" i="1"/>
  <c r="I31" i="1"/>
  <c r="G31" i="1"/>
  <c r="C31" i="1"/>
  <c r="BM18" i="1"/>
  <c r="BK18" i="1"/>
  <c r="BI18" i="1"/>
  <c r="BG18" i="1"/>
  <c r="BE18" i="1"/>
  <c r="BC18" i="1"/>
  <c r="BA18" i="1"/>
  <c r="AY18" i="1"/>
  <c r="AW18" i="1"/>
  <c r="AU18" i="1"/>
  <c r="AS18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K18" i="1"/>
  <c r="I18" i="1"/>
  <c r="G18" i="1"/>
  <c r="C18" i="1"/>
</calcChain>
</file>

<file path=xl/sharedStrings.xml><?xml version="1.0" encoding="utf-8"?>
<sst xmlns="http://schemas.openxmlformats.org/spreadsheetml/2006/main" count="410" uniqueCount="109">
  <si>
    <t>Component</t>
  </si>
  <si>
    <t>Choice SE Vertical (2 Stage Unit)</t>
  </si>
  <si>
    <t>Carrier SE Down Flow (2 Stage unit)-Belt Drive</t>
  </si>
  <si>
    <t>Carrier SE Down Flow (2 Stage unit)-Direct Drive</t>
  </si>
  <si>
    <t>Trane SE Downflow (2Stage Unit)-Direct Drive</t>
  </si>
  <si>
    <t>Carrier SE horizontal Flow (2 Stage unit)-Direct Drive</t>
  </si>
  <si>
    <t>Choice SE Horizontal (2 Stage Unit)</t>
  </si>
  <si>
    <t>AV15</t>
  </si>
  <si>
    <t>AV18</t>
  </si>
  <si>
    <t>AV20</t>
  </si>
  <si>
    <t>AV25</t>
  </si>
  <si>
    <t>AV28</t>
  </si>
  <si>
    <t>AH/AL15</t>
  </si>
  <si>
    <t>AH/AL18</t>
  </si>
  <si>
    <t>AH/AL20</t>
  </si>
  <si>
    <t>Nominal Tonnage</t>
  </si>
  <si>
    <t>Gross Capacity (MBH)</t>
  </si>
  <si>
    <t>Net Capacity (MBH)</t>
  </si>
  <si>
    <t>EER</t>
  </si>
  <si>
    <t>IEER (CV)</t>
  </si>
  <si>
    <t>NA</t>
  </si>
  <si>
    <t>IEER (Intelispeed)</t>
  </si>
  <si>
    <t>IEER (VAV)</t>
  </si>
  <si>
    <t>Standrd CFM</t>
  </si>
  <si>
    <t>System Power (KW)</t>
  </si>
  <si>
    <t>Charge Qty</t>
  </si>
  <si>
    <t>16.3/17.5</t>
  </si>
  <si>
    <t>20.6/14.7</t>
  </si>
  <si>
    <t>19.8/20.4</t>
  </si>
  <si>
    <t>27/28.5</t>
  </si>
  <si>
    <t>19-8</t>
  </si>
  <si>
    <t>24-0</t>
  </si>
  <si>
    <t>28-14</t>
  </si>
  <si>
    <t>37-1</t>
  </si>
  <si>
    <t>CABINET DIMENSIONS (inches)</t>
  </si>
  <si>
    <t>Length</t>
  </si>
  <si>
    <t>Width</t>
  </si>
  <si>
    <t>Height</t>
  </si>
  <si>
    <t>Volume</t>
  </si>
  <si>
    <t>COMPRESSORS</t>
  </si>
  <si>
    <t>Type</t>
  </si>
  <si>
    <t>Scroll</t>
  </si>
  <si>
    <t>Quantity</t>
  </si>
  <si>
    <t>2 (32/68/100)</t>
  </si>
  <si>
    <t>2 (33/67/100)</t>
  </si>
  <si>
    <t>2 (24/36/64/100)</t>
  </si>
  <si>
    <t>2 (25/37/63/100)</t>
  </si>
  <si>
    <t>Comp 1 RLA</t>
  </si>
  <si>
    <t>Comp 2 RLA</t>
  </si>
  <si>
    <t>CONDENSER COIL DATA</t>
  </si>
  <si>
    <t xml:space="preserve">Coil Type </t>
  </si>
  <si>
    <t>MCHX</t>
  </si>
  <si>
    <t>RTPF</t>
  </si>
  <si>
    <t>RTPF-5/16</t>
  </si>
  <si>
    <t>(Tube/Fin)</t>
  </si>
  <si>
    <t>AL</t>
  </si>
  <si>
    <t>CU/AL</t>
  </si>
  <si>
    <t>AL/1"</t>
  </si>
  <si>
    <t>AL/0.71"</t>
  </si>
  <si>
    <t>Coil Length</t>
  </si>
  <si>
    <t>Coil Height</t>
  </si>
  <si>
    <t>Rows</t>
  </si>
  <si>
    <t>Fins per inch</t>
  </si>
  <si>
    <t>Total Face area (Sq. Ft.)</t>
  </si>
  <si>
    <t>CONDENSER FAN DATA</t>
  </si>
  <si>
    <t>Fan diameter (Inch)</t>
  </si>
  <si>
    <t>30/8200</t>
  </si>
  <si>
    <t>26/11520</t>
  </si>
  <si>
    <t>26/14660</t>
  </si>
  <si>
    <t>26/14220</t>
  </si>
  <si>
    <t>26/16600</t>
  </si>
  <si>
    <t>Motor HP each</t>
  </si>
  <si>
    <t xml:space="preserve"> 1/2</t>
  </si>
  <si>
    <t>RPM</t>
  </si>
  <si>
    <t>Multispeed</t>
  </si>
  <si>
    <t>EVAPORATOR COIL DATA</t>
  </si>
  <si>
    <t>Face area (Sq. Ft.)</t>
  </si>
  <si>
    <t>EVAPORATOR FAN DATA</t>
  </si>
  <si>
    <t>Quantity/Drive</t>
  </si>
  <si>
    <t>1/DD</t>
  </si>
  <si>
    <t>2/DD</t>
  </si>
  <si>
    <t>22/DD</t>
  </si>
  <si>
    <t>15 x 15</t>
  </si>
  <si>
    <t>23*6</t>
  </si>
  <si>
    <t>Fan Type</t>
  </si>
  <si>
    <t>Centrifugal</t>
  </si>
  <si>
    <t>Vane Axial</t>
  </si>
  <si>
    <t>Belt Drive</t>
  </si>
  <si>
    <t>Plenum</t>
  </si>
  <si>
    <t>Max BHP</t>
  </si>
  <si>
    <t>RPM Range</t>
  </si>
  <si>
    <t>250-2200</t>
  </si>
  <si>
    <t>250-2000</t>
  </si>
  <si>
    <t>External Static Range</t>
  </si>
  <si>
    <t xml:space="preserve">0.2 - 2.0 </t>
  </si>
  <si>
    <t>0.2-2</t>
  </si>
  <si>
    <t>0.1-2"</t>
  </si>
  <si>
    <t>OPENING DETAILS</t>
  </si>
  <si>
    <t>Supply opening (H X W) in</t>
  </si>
  <si>
    <t>H: 25.5 X W: 61.6</t>
  </si>
  <si>
    <t>H: 15.8 X W: 29.6</t>
  </si>
  <si>
    <t>H: 15.8125 X W: 31.53125</t>
  </si>
  <si>
    <t>Return Opening (H X W) in</t>
  </si>
  <si>
    <t>H: 19.3 X W:68.1</t>
  </si>
  <si>
    <t>Econ- H: 18.8 X W: 61.5, H: 23.3 X W:41.1/49.3</t>
  </si>
  <si>
    <t>H: 40.1875 X W: 15.46875</t>
  </si>
  <si>
    <t>OA opening (H X W) in</t>
  </si>
  <si>
    <t>H: 19 X W: 68</t>
  </si>
  <si>
    <t>17.4 X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</si>
</sst>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rgb="FF000000"/>
      <name val="Calibri"/>
      <family val="2"/>
    </font>
    <font>
      <sz val="11"/>
      <name val="Aptos Narrow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80808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05">
    <xf numFmtId="0" fontId="0" fillId="0" borderId="0" xfId="0"/>
    <xf numFmtId="0" fontId="2" fillId="4" borderId="1" xfId="0" applyFont="1" applyFill="1" applyBorder="1" applyAlignment="1">
      <alignment horizontal="center" vertical="center" wrapText="1" readingOrder="1"/>
    </xf>
    <xf numFmtId="0" fontId="1" fillId="3" borderId="2" xfId="2" applyBorder="1" applyAlignment="1">
      <alignment horizontal="center" vertical="center" wrapText="1" readingOrder="1"/>
    </xf>
    <xf numFmtId="0" fontId="1" fillId="3" borderId="3" xfId="2" applyBorder="1" applyAlignment="1">
      <alignment horizontal="center" vertical="center" wrapText="1" readingOrder="1"/>
    </xf>
    <xf numFmtId="0" fontId="1" fillId="3" borderId="4" xfId="2" applyBorder="1" applyAlignment="1">
      <alignment horizontal="center" vertical="center" wrapText="1" readingOrder="1"/>
    </xf>
    <xf numFmtId="0" fontId="1" fillId="2" borderId="1" xfId="1" applyBorder="1" applyAlignment="1">
      <alignment horizontal="center" vertical="center" wrapText="1" readingOrder="1"/>
    </xf>
    <xf numFmtId="0" fontId="1" fillId="2" borderId="5" xfId="1" applyBorder="1" applyAlignment="1">
      <alignment horizontal="center" vertical="center" wrapText="1" readingOrder="1"/>
    </xf>
    <xf numFmtId="0" fontId="1" fillId="2" borderId="6" xfId="1" applyBorder="1" applyAlignment="1">
      <alignment horizontal="center" vertical="center" wrapText="1" readingOrder="1"/>
    </xf>
    <xf numFmtId="0" fontId="1" fillId="2" borderId="3" xfId="1" applyBorder="1" applyAlignment="1">
      <alignment horizontal="center" vertical="center" wrapText="1" readingOrder="1"/>
    </xf>
    <xf numFmtId="0" fontId="1" fillId="2" borderId="4" xfId="1" applyBorder="1" applyAlignment="1">
      <alignment horizontal="center" vertical="center" wrapText="1" readingOrder="1"/>
    </xf>
    <xf numFmtId="0" fontId="3" fillId="5" borderId="1" xfId="1" applyFont="1" applyFill="1" applyBorder="1" applyAlignment="1">
      <alignment horizontal="center" vertical="center" wrapText="1" readingOrder="1"/>
    </xf>
    <xf numFmtId="0" fontId="3" fillId="5" borderId="5" xfId="1" applyFont="1" applyFill="1" applyBorder="1" applyAlignment="1">
      <alignment horizontal="center" vertical="center" wrapText="1" readingOrder="1"/>
    </xf>
    <xf numFmtId="0" fontId="3" fillId="5" borderId="7" xfId="1" applyFont="1" applyFill="1" applyBorder="1" applyAlignment="1">
      <alignment horizontal="center" vertical="center" wrapText="1" readingOrder="1"/>
    </xf>
    <xf numFmtId="0" fontId="1" fillId="3" borderId="8" xfId="2" applyBorder="1" applyAlignment="1">
      <alignment horizontal="center" vertical="center" wrapText="1" readingOrder="1"/>
    </xf>
    <xf numFmtId="0" fontId="2" fillId="4" borderId="9" xfId="0" applyFont="1" applyFill="1" applyBorder="1" applyAlignment="1">
      <alignment horizontal="center" vertical="center" wrapText="1" readingOrder="1"/>
    </xf>
    <xf numFmtId="0" fontId="1" fillId="3" borderId="10" xfId="2" applyBorder="1" applyAlignment="1">
      <alignment horizontal="center" vertical="center" wrapText="1" readingOrder="1"/>
    </xf>
    <xf numFmtId="0" fontId="1" fillId="3" borderId="11" xfId="2" applyBorder="1" applyAlignment="1">
      <alignment horizontal="center" vertical="center" wrapText="1" readingOrder="1"/>
    </xf>
    <xf numFmtId="0" fontId="1" fillId="3" borderId="12" xfId="2" applyBorder="1" applyAlignment="1">
      <alignment horizontal="center" vertical="center" wrapText="1" readingOrder="1"/>
    </xf>
    <xf numFmtId="0" fontId="1" fillId="2" borderId="11" xfId="1" applyBorder="1" applyAlignment="1">
      <alignment horizontal="center" vertical="center" wrapText="1" readingOrder="1"/>
    </xf>
    <xf numFmtId="0" fontId="1" fillId="2" borderId="13" xfId="1" applyBorder="1" applyAlignment="1">
      <alignment horizontal="center" vertical="center" wrapText="1" readingOrder="1"/>
    </xf>
    <xf numFmtId="0" fontId="1" fillId="2" borderId="14" xfId="1" applyBorder="1" applyAlignment="1">
      <alignment horizontal="center" vertical="center" wrapText="1" readingOrder="1"/>
    </xf>
    <xf numFmtId="0" fontId="1" fillId="2" borderId="12" xfId="1" applyBorder="1" applyAlignment="1">
      <alignment horizontal="center" vertical="center" wrapText="1" readingOrder="1"/>
    </xf>
    <xf numFmtId="0" fontId="3" fillId="5" borderId="13" xfId="1" applyFont="1" applyFill="1" applyBorder="1" applyAlignment="1">
      <alignment horizontal="center" vertical="center" wrapText="1" readingOrder="1"/>
    </xf>
    <xf numFmtId="0" fontId="3" fillId="5" borderId="15" xfId="1" applyFont="1" applyFill="1" applyBorder="1" applyAlignment="1">
      <alignment horizontal="center" vertical="center" wrapText="1" readingOrder="1"/>
    </xf>
    <xf numFmtId="0" fontId="3" fillId="5" borderId="16" xfId="1" applyFont="1" applyFill="1" applyBorder="1" applyAlignment="1">
      <alignment horizontal="center" vertical="center" wrapText="1" readingOrder="1"/>
    </xf>
    <xf numFmtId="0" fontId="1" fillId="3" borderId="9" xfId="2" applyBorder="1" applyAlignment="1">
      <alignment horizontal="center" vertical="center" wrapText="1" readingOrder="1"/>
    </xf>
    <xf numFmtId="0" fontId="1" fillId="3" borderId="17" xfId="2" applyBorder="1" applyAlignment="1">
      <alignment horizontal="center" vertical="center" wrapText="1" readingOrder="1"/>
    </xf>
    <xf numFmtId="0" fontId="2" fillId="4" borderId="18" xfId="0" applyFont="1" applyFill="1" applyBorder="1" applyAlignment="1">
      <alignment horizontal="center" vertical="center" wrapText="1" readingOrder="1"/>
    </xf>
    <xf numFmtId="0" fontId="1" fillId="3" borderId="19" xfId="2" applyBorder="1" applyAlignment="1">
      <alignment horizontal="center" vertical="center" wrapText="1" readingOrder="1"/>
    </xf>
    <xf numFmtId="0" fontId="1" fillId="3" borderId="20" xfId="2" applyBorder="1" applyAlignment="1">
      <alignment horizontal="center" vertical="center" wrapText="1" readingOrder="1"/>
    </xf>
    <xf numFmtId="0" fontId="1" fillId="3" borderId="21" xfId="2" applyBorder="1" applyAlignment="1">
      <alignment horizontal="center" vertical="center" wrapText="1" readingOrder="1"/>
    </xf>
    <xf numFmtId="0" fontId="1" fillId="2" borderId="20" xfId="1" applyBorder="1" applyAlignment="1">
      <alignment horizontal="center" vertical="center" wrapText="1" readingOrder="1"/>
    </xf>
    <xf numFmtId="0" fontId="1" fillId="2" borderId="22" xfId="1" applyBorder="1" applyAlignment="1">
      <alignment horizontal="center" vertical="center" wrapText="1" readingOrder="1"/>
    </xf>
    <xf numFmtId="0" fontId="1" fillId="2" borderId="23" xfId="1" applyBorder="1" applyAlignment="1">
      <alignment horizontal="center" vertical="center" wrapText="1" readingOrder="1"/>
    </xf>
    <xf numFmtId="0" fontId="1" fillId="2" borderId="24" xfId="1" applyBorder="1" applyAlignment="1">
      <alignment horizontal="center" vertical="center" wrapText="1" readingOrder="1"/>
    </xf>
    <xf numFmtId="0" fontId="1" fillId="2" borderId="16" xfId="1" applyBorder="1" applyAlignment="1">
      <alignment horizontal="center" vertical="center" wrapText="1" readingOrder="1"/>
    </xf>
    <xf numFmtId="0" fontId="1" fillId="2" borderId="21" xfId="1" applyBorder="1" applyAlignment="1">
      <alignment horizontal="center" vertical="center" wrapText="1" readingOrder="1"/>
    </xf>
    <xf numFmtId="0" fontId="3" fillId="5" borderId="20" xfId="1" applyFont="1" applyFill="1" applyBorder="1" applyAlignment="1">
      <alignment horizontal="center" vertical="center" wrapText="1" readingOrder="1"/>
    </xf>
    <xf numFmtId="0" fontId="3" fillId="5" borderId="22" xfId="1" applyFont="1" applyFill="1" applyBorder="1" applyAlignment="1">
      <alignment horizontal="center" vertical="center" wrapText="1" readingOrder="1"/>
    </xf>
    <xf numFmtId="0" fontId="3" fillId="5" borderId="23" xfId="1" applyFont="1" applyFill="1" applyBorder="1" applyAlignment="1">
      <alignment horizontal="center" vertical="center" wrapText="1" readingOrder="1"/>
    </xf>
    <xf numFmtId="0" fontId="3" fillId="5" borderId="16" xfId="1" applyFont="1" applyFill="1" applyBorder="1" applyAlignment="1">
      <alignment horizontal="center" vertical="center" wrapText="1" readingOrder="1"/>
    </xf>
    <xf numFmtId="0" fontId="1" fillId="3" borderId="18" xfId="2" applyBorder="1" applyAlignment="1">
      <alignment horizontal="center" vertical="center" wrapText="1" readingOrder="1"/>
    </xf>
    <xf numFmtId="0" fontId="1" fillId="3" borderId="23" xfId="2" applyBorder="1" applyAlignment="1">
      <alignment horizontal="center" vertical="center" wrapText="1" readingOrder="1"/>
    </xf>
    <xf numFmtId="0" fontId="1" fillId="3" borderId="25" xfId="2" applyBorder="1" applyAlignment="1">
      <alignment horizontal="center" vertical="center" wrapText="1" readingOrder="1"/>
    </xf>
    <xf numFmtId="0" fontId="1" fillId="3" borderId="26" xfId="2" applyBorder="1" applyAlignment="1">
      <alignment horizontal="center" vertical="center" wrapText="1" readingOrder="1"/>
    </xf>
    <xf numFmtId="0" fontId="1" fillId="3" borderId="27" xfId="2" applyBorder="1" applyAlignment="1">
      <alignment horizontal="center" vertical="center" wrapText="1" readingOrder="1"/>
    </xf>
    <xf numFmtId="0" fontId="4" fillId="6" borderId="28" xfId="0" applyFont="1" applyFill="1" applyBorder="1" applyAlignment="1">
      <alignment horizontal="left" wrapText="1" readingOrder="1"/>
    </xf>
    <xf numFmtId="0" fontId="4" fillId="7" borderId="28" xfId="0" applyFont="1" applyFill="1" applyBorder="1" applyAlignment="1">
      <alignment horizontal="center" vertical="center" wrapText="1" readingOrder="1"/>
    </xf>
    <xf numFmtId="0" fontId="4" fillId="7" borderId="29" xfId="0" applyFont="1" applyFill="1" applyBorder="1" applyAlignment="1">
      <alignment horizontal="center" vertical="center" wrapText="1" readingOrder="1"/>
    </xf>
    <xf numFmtId="0" fontId="4" fillId="7" borderId="30" xfId="0" applyFont="1" applyFill="1" applyBorder="1" applyAlignment="1">
      <alignment horizontal="center" vertical="center" wrapText="1" readingOrder="1"/>
    </xf>
    <xf numFmtId="0" fontId="4" fillId="7" borderId="7" xfId="0" applyFont="1" applyFill="1" applyBorder="1" applyAlignment="1">
      <alignment horizontal="center" vertical="center" wrapText="1" readingOrder="1"/>
    </xf>
    <xf numFmtId="0" fontId="4" fillId="8" borderId="31" xfId="0" applyFont="1" applyFill="1" applyBorder="1" applyAlignment="1">
      <alignment horizontal="center" vertical="center" wrapText="1" readingOrder="1"/>
    </xf>
    <xf numFmtId="0" fontId="4" fillId="8" borderId="32" xfId="0" applyFont="1" applyFill="1" applyBorder="1" applyAlignment="1">
      <alignment horizontal="center" vertical="center" wrapText="1" readingOrder="1"/>
    </xf>
    <xf numFmtId="0" fontId="4" fillId="8" borderId="33" xfId="0" applyFont="1" applyFill="1" applyBorder="1" applyAlignment="1">
      <alignment horizontal="center" vertical="center" wrapText="1" readingOrder="1"/>
    </xf>
    <xf numFmtId="0" fontId="4" fillId="8" borderId="34" xfId="0" applyFont="1" applyFill="1" applyBorder="1" applyAlignment="1">
      <alignment horizontal="center" vertical="center" wrapText="1" readingOrder="1"/>
    </xf>
    <xf numFmtId="0" fontId="4" fillId="8" borderId="35" xfId="0" applyFont="1" applyFill="1" applyBorder="1" applyAlignment="1">
      <alignment horizontal="center" vertical="center" wrapText="1" readingOrder="1"/>
    </xf>
    <xf numFmtId="0" fontId="4" fillId="8" borderId="36" xfId="0" applyFont="1" applyFill="1" applyBorder="1" applyAlignment="1">
      <alignment horizontal="center" vertical="center" wrapText="1" readingOrder="1"/>
    </xf>
    <xf numFmtId="0" fontId="4" fillId="8" borderId="29" xfId="0" applyFont="1" applyFill="1" applyBorder="1" applyAlignment="1">
      <alignment horizontal="center" vertical="center" wrapText="1" readingOrder="1"/>
    </xf>
    <xf numFmtId="0" fontId="4" fillId="8" borderId="36" xfId="0" applyFont="1" applyFill="1" applyBorder="1" applyAlignment="1">
      <alignment horizontal="center" vertical="center" wrapText="1" readingOrder="1"/>
    </xf>
    <xf numFmtId="0" fontId="4" fillId="8" borderId="30" xfId="0" applyFont="1" applyFill="1" applyBorder="1" applyAlignment="1">
      <alignment horizontal="center" vertical="center" wrapText="1" readingOrder="1"/>
    </xf>
    <xf numFmtId="0" fontId="4" fillId="8" borderId="7" xfId="0" applyFont="1" applyFill="1" applyBorder="1" applyAlignment="1">
      <alignment horizontal="center" vertical="center" wrapText="1" readingOrder="1"/>
    </xf>
    <xf numFmtId="0" fontId="4" fillId="9" borderId="37" xfId="0" applyFont="1" applyFill="1" applyBorder="1" applyAlignment="1">
      <alignment horizontal="center" vertical="center" wrapText="1" readingOrder="1"/>
    </xf>
    <xf numFmtId="0" fontId="4" fillId="9" borderId="33" xfId="0" applyFont="1" applyFill="1" applyBorder="1" applyAlignment="1">
      <alignment horizontal="center" vertical="center" wrapText="1" readingOrder="1"/>
    </xf>
    <xf numFmtId="0" fontId="4" fillId="9" borderId="38" xfId="0" applyFont="1" applyFill="1" applyBorder="1" applyAlignment="1">
      <alignment horizontal="center" vertical="center" wrapText="1" readingOrder="1"/>
    </xf>
    <xf numFmtId="0" fontId="4" fillId="9" borderId="35" xfId="0" applyFont="1" applyFill="1" applyBorder="1" applyAlignment="1">
      <alignment horizontal="center" vertical="center" wrapText="1" readingOrder="1"/>
    </xf>
    <xf numFmtId="0" fontId="4" fillId="8" borderId="30" xfId="0" applyFont="1" applyFill="1" applyBorder="1" applyAlignment="1">
      <alignment horizontal="center" vertical="center" wrapText="1" readingOrder="1"/>
    </xf>
    <xf numFmtId="0" fontId="4" fillId="7" borderId="39" xfId="0" applyFont="1" applyFill="1" applyBorder="1" applyAlignment="1">
      <alignment horizontal="center" vertical="center" wrapText="1" readingOrder="1"/>
    </xf>
    <xf numFmtId="0" fontId="4" fillId="7" borderId="40" xfId="0" applyFont="1" applyFill="1" applyBorder="1" applyAlignment="1">
      <alignment horizontal="center" vertical="center" wrapText="1" readingOrder="1"/>
    </xf>
    <xf numFmtId="0" fontId="4" fillId="6" borderId="41" xfId="0" applyFont="1" applyFill="1" applyBorder="1" applyAlignment="1">
      <alignment horizontal="left" vertical="center" wrapText="1" readingOrder="1"/>
    </xf>
    <xf numFmtId="0" fontId="4" fillId="7" borderId="10" xfId="0" applyFont="1" applyFill="1" applyBorder="1" applyAlignment="1">
      <alignment horizontal="center" vertical="center" wrapText="1" readingOrder="1"/>
    </xf>
    <xf numFmtId="0" fontId="4" fillId="7" borderId="11" xfId="0" applyFont="1" applyFill="1" applyBorder="1" applyAlignment="1">
      <alignment horizontal="center" vertical="center" wrapText="1" readingOrder="1"/>
    </xf>
    <xf numFmtId="0" fontId="4" fillId="7" borderId="12" xfId="0" applyFont="1" applyFill="1" applyBorder="1" applyAlignment="1">
      <alignment horizontal="center" vertical="center" wrapText="1" readingOrder="1"/>
    </xf>
    <xf numFmtId="0" fontId="5" fillId="8" borderId="42" xfId="0" applyFont="1" applyFill="1" applyBorder="1" applyAlignment="1">
      <alignment horizontal="center" vertical="center" wrapText="1" readingOrder="1"/>
    </xf>
    <xf numFmtId="0" fontId="5" fillId="8" borderId="43" xfId="0" applyFont="1" applyFill="1" applyBorder="1" applyAlignment="1">
      <alignment horizontal="center" vertical="center" wrapText="1" readingOrder="1"/>
    </xf>
    <xf numFmtId="0" fontId="4" fillId="8" borderId="42" xfId="0" applyFont="1" applyFill="1" applyBorder="1" applyAlignment="1">
      <alignment horizontal="center" vertical="center" wrapText="1" readingOrder="1"/>
    </xf>
    <xf numFmtId="0" fontId="4" fillId="8" borderId="43" xfId="0" applyFont="1" applyFill="1" applyBorder="1" applyAlignment="1">
      <alignment horizontal="center" vertical="center" wrapText="1" readingOrder="1"/>
    </xf>
    <xf numFmtId="0" fontId="4" fillId="8" borderId="44" xfId="0" applyFont="1" applyFill="1" applyBorder="1" applyAlignment="1">
      <alignment horizontal="center" vertical="center" wrapText="1" readingOrder="1"/>
    </xf>
    <xf numFmtId="0" fontId="6" fillId="8" borderId="42" xfId="0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vertical="center" wrapText="1" readingOrder="1"/>
    </xf>
    <xf numFmtId="0" fontId="4" fillId="8" borderId="46" xfId="0" applyFont="1" applyFill="1" applyBorder="1" applyAlignment="1">
      <alignment horizontal="center" vertical="center" wrapText="1" readingOrder="1"/>
    </xf>
    <xf numFmtId="0" fontId="4" fillId="9" borderId="41" xfId="0" applyFont="1" applyFill="1" applyBorder="1" applyAlignment="1">
      <alignment horizontal="center" vertical="center" wrapText="1" readingOrder="1"/>
    </xf>
    <xf numFmtId="0" fontId="4" fillId="9" borderId="47" xfId="0" applyFont="1" applyFill="1" applyBorder="1" applyAlignment="1">
      <alignment horizontal="center" vertical="center" wrapText="1" readingOrder="1"/>
    </xf>
    <xf numFmtId="0" fontId="4" fillId="9" borderId="48" xfId="0" applyFont="1" applyFill="1" applyBorder="1" applyAlignment="1">
      <alignment horizontal="center" vertical="center" wrapText="1" readingOrder="1"/>
    </xf>
    <xf numFmtId="0" fontId="4" fillId="9" borderId="46" xfId="0" applyFont="1" applyFill="1" applyBorder="1" applyAlignment="1">
      <alignment horizontal="center" vertical="center" wrapText="1" readingOrder="1"/>
    </xf>
    <xf numFmtId="0" fontId="4" fillId="9" borderId="45" xfId="0" applyFont="1" applyFill="1" applyBorder="1" applyAlignment="1">
      <alignment horizontal="center" vertical="center" wrapText="1" readingOrder="1"/>
    </xf>
    <xf numFmtId="0" fontId="4" fillId="8" borderId="45" xfId="0" applyFont="1" applyFill="1" applyBorder="1" applyAlignment="1">
      <alignment horizontal="center" vertical="center" wrapText="1" readingOrder="1"/>
    </xf>
    <xf numFmtId="0" fontId="4" fillId="7" borderId="49" xfId="0" applyFont="1" applyFill="1" applyBorder="1" applyAlignment="1">
      <alignment horizontal="center" vertical="center" wrapText="1" readingOrder="1"/>
    </xf>
    <xf numFmtId="0" fontId="4" fillId="7" borderId="50" xfId="0" applyFont="1" applyFill="1" applyBorder="1" applyAlignment="1">
      <alignment horizontal="center" vertical="center" wrapText="1" readingOrder="1"/>
    </xf>
    <xf numFmtId="0" fontId="4" fillId="7" borderId="51" xfId="0" applyFont="1" applyFill="1" applyBorder="1" applyAlignment="1">
      <alignment horizontal="center" vertical="center" wrapText="1" readingOrder="1"/>
    </xf>
    <xf numFmtId="0" fontId="4" fillId="7" borderId="52" xfId="0" applyFont="1" applyFill="1" applyBorder="1" applyAlignment="1">
      <alignment horizontal="center" vertical="center" wrapText="1" readingOrder="1"/>
    </xf>
    <xf numFmtId="0" fontId="4" fillId="6" borderId="41" xfId="0" applyFont="1" applyFill="1" applyBorder="1" applyAlignment="1">
      <alignment horizontal="left" wrapText="1" readingOrder="1"/>
    </xf>
    <xf numFmtId="0" fontId="4" fillId="7" borderId="53" xfId="0" applyFont="1" applyFill="1" applyBorder="1" applyAlignment="1">
      <alignment horizontal="center" vertical="center" wrapText="1" readingOrder="1"/>
    </xf>
    <xf numFmtId="0" fontId="4" fillId="7" borderId="44" xfId="0" applyFont="1" applyFill="1" applyBorder="1" applyAlignment="1">
      <alignment horizontal="center" vertical="center" wrapText="1" readingOrder="1"/>
    </xf>
    <xf numFmtId="0" fontId="4" fillId="7" borderId="54" xfId="0" applyFont="1" applyFill="1" applyBorder="1" applyAlignment="1">
      <alignment horizontal="center" vertical="center" wrapText="1" readingOrder="1"/>
    </xf>
    <xf numFmtId="0" fontId="4" fillId="7" borderId="55" xfId="0" applyFont="1" applyFill="1" applyBorder="1" applyAlignment="1">
      <alignment horizontal="center" vertical="center" wrapText="1" readingOrder="1"/>
    </xf>
    <xf numFmtId="0" fontId="4" fillId="7" borderId="9" xfId="0" applyFont="1" applyFill="1" applyBorder="1" applyAlignment="1">
      <alignment horizontal="center" vertical="center" wrapText="1" readingOrder="1"/>
    </xf>
    <xf numFmtId="0" fontId="4" fillId="7" borderId="14" xfId="0" applyFont="1" applyFill="1" applyBorder="1" applyAlignment="1">
      <alignment horizontal="center" vertical="center" wrapText="1" readingOrder="1"/>
    </xf>
    <xf numFmtId="0" fontId="4" fillId="7" borderId="13" xfId="0" applyFont="1" applyFill="1" applyBorder="1" applyAlignment="1">
      <alignment horizontal="center" vertical="center" wrapText="1" readingOrder="1"/>
    </xf>
    <xf numFmtId="0" fontId="4" fillId="7" borderId="56" xfId="0" applyFont="1" applyFill="1" applyBorder="1" applyAlignment="1">
      <alignment horizontal="center" vertical="center" wrapText="1" readingOrder="1"/>
    </xf>
    <xf numFmtId="0" fontId="4" fillId="7" borderId="57" xfId="0" applyFont="1" applyFill="1" applyBorder="1" applyAlignment="1">
      <alignment horizontal="center" vertical="center" wrapText="1" readingOrder="1"/>
    </xf>
    <xf numFmtId="0" fontId="4" fillId="7" borderId="58" xfId="0" applyFont="1" applyFill="1" applyBorder="1" applyAlignment="1">
      <alignment horizontal="center" vertical="center" wrapText="1" readingOrder="1"/>
    </xf>
    <xf numFmtId="0" fontId="4" fillId="7" borderId="59" xfId="0" applyFont="1" applyFill="1" applyBorder="1" applyAlignment="1">
      <alignment horizontal="center" vertical="center" wrapText="1" readingOrder="1"/>
    </xf>
    <xf numFmtId="0" fontId="4" fillId="7" borderId="60" xfId="0" applyFont="1" applyFill="1" applyBorder="1" applyAlignment="1">
      <alignment horizontal="center" vertical="center" wrapText="1" readingOrder="1"/>
    </xf>
    <xf numFmtId="0" fontId="5" fillId="8" borderId="59" xfId="0" applyFont="1" applyFill="1" applyBorder="1" applyAlignment="1">
      <alignment horizontal="center" vertical="center" wrapText="1" readingOrder="1"/>
    </xf>
    <xf numFmtId="0" fontId="5" fillId="8" borderId="58" xfId="0" applyFont="1" applyFill="1" applyBorder="1" applyAlignment="1">
      <alignment horizontal="center" vertical="center" wrapText="1" readingOrder="1"/>
    </xf>
    <xf numFmtId="0" fontId="4" fillId="8" borderId="61" xfId="0" applyFont="1" applyFill="1" applyBorder="1" applyAlignment="1">
      <alignment horizontal="center" vertical="center" wrapText="1" readingOrder="1"/>
    </xf>
    <xf numFmtId="0" fontId="4" fillId="8" borderId="62" xfId="0" applyFont="1" applyFill="1" applyBorder="1" applyAlignment="1">
      <alignment horizontal="center" vertical="center" wrapText="1" readingOrder="1"/>
    </xf>
    <xf numFmtId="0" fontId="4" fillId="8" borderId="59" xfId="0" applyFont="1" applyFill="1" applyBorder="1" applyAlignment="1">
      <alignment horizontal="center" vertical="center" wrapText="1" readingOrder="1"/>
    </xf>
    <xf numFmtId="0" fontId="4" fillId="8" borderId="58" xfId="0" applyFont="1" applyFill="1" applyBorder="1" applyAlignment="1">
      <alignment horizontal="center" vertical="center" wrapText="1" readingOrder="1"/>
    </xf>
    <xf numFmtId="0" fontId="6" fillId="8" borderId="59" xfId="0" applyFont="1" applyFill="1" applyBorder="1" applyAlignment="1">
      <alignment horizontal="center" vertical="center" wrapText="1" readingOrder="1"/>
    </xf>
    <xf numFmtId="0" fontId="6" fillId="8" borderId="60" xfId="0" applyFont="1" applyFill="1" applyBorder="1" applyAlignment="1">
      <alignment horizontal="center" vertical="center" wrapText="1" readingOrder="1"/>
    </xf>
    <xf numFmtId="0" fontId="4" fillId="8" borderId="63" xfId="0" applyFont="1" applyFill="1" applyBorder="1" applyAlignment="1">
      <alignment horizontal="center" vertical="center" wrapText="1" readingOrder="1"/>
    </xf>
    <xf numFmtId="0" fontId="4" fillId="8" borderId="60" xfId="0" applyFont="1" applyFill="1" applyBorder="1" applyAlignment="1">
      <alignment horizontal="center" vertical="center" wrapText="1" readingOrder="1"/>
    </xf>
    <xf numFmtId="0" fontId="5" fillId="8" borderId="13" xfId="0" applyFont="1" applyFill="1" applyBorder="1" applyAlignment="1">
      <alignment horizontal="center" vertical="center" wrapText="1" readingOrder="1"/>
    </xf>
    <xf numFmtId="0" fontId="5" fillId="8" borderId="14" xfId="0" applyFont="1" applyFill="1" applyBorder="1" applyAlignment="1">
      <alignment horizontal="center" vertical="center" wrapText="1" readingOrder="1"/>
    </xf>
    <xf numFmtId="0" fontId="4" fillId="8" borderId="13" xfId="0" applyFont="1" applyFill="1" applyBorder="1" applyAlignment="1">
      <alignment horizontal="center" vertical="center" wrapText="1" readingOrder="1"/>
    </xf>
    <xf numFmtId="0" fontId="4" fillId="8" borderId="14" xfId="0" applyFont="1" applyFill="1" applyBorder="1" applyAlignment="1">
      <alignment horizontal="center" vertical="center" wrapText="1" readingOrder="1"/>
    </xf>
    <xf numFmtId="0" fontId="6" fillId="8" borderId="13" xfId="0" applyFont="1" applyFill="1" applyBorder="1" applyAlignment="1">
      <alignment horizontal="center" vertical="center" wrapText="1" readingOrder="1"/>
    </xf>
    <xf numFmtId="0" fontId="6" fillId="8" borderId="56" xfId="0" applyFont="1" applyFill="1" applyBorder="1" applyAlignment="1">
      <alignment horizontal="center" vertical="center" wrapText="1" readingOrder="1"/>
    </xf>
    <xf numFmtId="0" fontId="4" fillId="8" borderId="17" xfId="0" applyFont="1" applyFill="1" applyBorder="1" applyAlignment="1">
      <alignment horizontal="center" vertical="center" wrapText="1" readingOrder="1"/>
    </xf>
    <xf numFmtId="0" fontId="4" fillId="8" borderId="56" xfId="0" applyFont="1" applyFill="1" applyBorder="1" applyAlignment="1">
      <alignment horizontal="center" vertical="center" wrapText="1" readingOrder="1"/>
    </xf>
    <xf numFmtId="0" fontId="5" fillId="10" borderId="13" xfId="0" applyFont="1" applyFill="1" applyBorder="1" applyAlignment="1">
      <alignment horizontal="center" vertical="center" wrapText="1" readingOrder="1"/>
    </xf>
    <xf numFmtId="0" fontId="5" fillId="10" borderId="14" xfId="0" applyFont="1" applyFill="1" applyBorder="1" applyAlignment="1">
      <alignment horizontal="center" vertical="center" wrapText="1" readingOrder="1"/>
    </xf>
    <xf numFmtId="0" fontId="4" fillId="10" borderId="13" xfId="0" applyFont="1" applyFill="1" applyBorder="1" applyAlignment="1">
      <alignment horizontal="center" vertical="center" wrapText="1" readingOrder="1"/>
    </xf>
    <xf numFmtId="0" fontId="4" fillId="10" borderId="14" xfId="0" applyFont="1" applyFill="1" applyBorder="1" applyAlignment="1">
      <alignment horizontal="center" vertical="center" wrapText="1" readingOrder="1"/>
    </xf>
    <xf numFmtId="0" fontId="6" fillId="10" borderId="13" xfId="0" applyFont="1" applyFill="1" applyBorder="1" applyAlignment="1">
      <alignment horizontal="center" vertical="center" wrapText="1" readingOrder="1"/>
    </xf>
    <xf numFmtId="0" fontId="6" fillId="10" borderId="56" xfId="0" applyFont="1" applyFill="1" applyBorder="1" applyAlignment="1">
      <alignment horizontal="center" vertical="center" wrapText="1" readingOrder="1"/>
    </xf>
    <xf numFmtId="0" fontId="4" fillId="10" borderId="17" xfId="0" applyFont="1" applyFill="1" applyBorder="1" applyAlignment="1">
      <alignment horizontal="center" vertical="center" wrapText="1" readingOrder="1"/>
    </xf>
    <xf numFmtId="0" fontId="4" fillId="10" borderId="56" xfId="0" applyFont="1" applyFill="1" applyBorder="1" applyAlignment="1">
      <alignment horizontal="center" vertical="center" wrapText="1" readingOrder="1"/>
    </xf>
    <xf numFmtId="0" fontId="5" fillId="8" borderId="56" xfId="0" applyFont="1" applyFill="1" applyBorder="1" applyAlignment="1">
      <alignment horizontal="center" vertical="center" wrapText="1" readingOrder="1"/>
    </xf>
    <xf numFmtId="0" fontId="5" fillId="8" borderId="17" xfId="0" applyFont="1" applyFill="1" applyBorder="1" applyAlignment="1">
      <alignment horizontal="center" vertical="center" wrapText="1" readingOrder="1"/>
    </xf>
    <xf numFmtId="0" fontId="4" fillId="9" borderId="63" xfId="0" applyFont="1" applyFill="1" applyBorder="1" applyAlignment="1">
      <alignment horizontal="center" vertical="center" wrapText="1" readingOrder="1"/>
    </xf>
    <xf numFmtId="0" fontId="4" fillId="9" borderId="60" xfId="0" applyFont="1" applyFill="1" applyBorder="1" applyAlignment="1">
      <alignment horizontal="center" vertical="center" wrapText="1" readingOrder="1"/>
    </xf>
    <xf numFmtId="0" fontId="4" fillId="6" borderId="64" xfId="0" applyFont="1" applyFill="1" applyBorder="1" applyAlignment="1">
      <alignment horizontal="left" wrapText="1" readingOrder="1"/>
    </xf>
    <xf numFmtId="0" fontId="4" fillId="7" borderId="19" xfId="0" applyFont="1" applyFill="1" applyBorder="1" applyAlignment="1">
      <alignment horizontal="center" vertical="center" wrapText="1" readingOrder="1"/>
    </xf>
    <xf numFmtId="0" fontId="4" fillId="7" borderId="20" xfId="0" applyFont="1" applyFill="1" applyBorder="1" applyAlignment="1">
      <alignment horizontal="center" vertical="center" wrapText="1" readingOrder="1"/>
    </xf>
    <xf numFmtId="0" fontId="4" fillId="7" borderId="21" xfId="0" applyFont="1" applyFill="1" applyBorder="1" applyAlignment="1">
      <alignment horizontal="center" vertical="center" wrapText="1" readingOrder="1"/>
    </xf>
    <xf numFmtId="0" fontId="5" fillId="8" borderId="22" xfId="0" applyFont="1" applyFill="1" applyBorder="1" applyAlignment="1">
      <alignment horizontal="center" vertical="center" wrapText="1" readingOrder="1"/>
    </xf>
    <xf numFmtId="0" fontId="5" fillId="8" borderId="23" xfId="0" applyFont="1" applyFill="1" applyBorder="1" applyAlignment="1">
      <alignment horizontal="center" vertical="center" wrapText="1" readingOrder="1"/>
    </xf>
    <xf numFmtId="0" fontId="4" fillId="8" borderId="22" xfId="0" applyFont="1" applyFill="1" applyBorder="1" applyAlignment="1">
      <alignment horizontal="center" vertical="center" wrapText="1" readingOrder="1"/>
    </xf>
    <xf numFmtId="0" fontId="4" fillId="8" borderId="23" xfId="0" applyFont="1" applyFill="1" applyBorder="1" applyAlignment="1">
      <alignment horizontal="center" vertical="center" wrapText="1" readingOrder="1"/>
    </xf>
    <xf numFmtId="0" fontId="6" fillId="8" borderId="22" xfId="0" applyFont="1" applyFill="1" applyBorder="1" applyAlignment="1">
      <alignment horizontal="center" vertical="center" wrapText="1" readingOrder="1"/>
    </xf>
    <xf numFmtId="0" fontId="6" fillId="8" borderId="65" xfId="0" applyFont="1" applyFill="1" applyBorder="1" applyAlignment="1">
      <alignment horizontal="center" vertical="center" wrapText="1" readingOrder="1"/>
    </xf>
    <xf numFmtId="0" fontId="4" fillId="8" borderId="66" xfId="0" applyFont="1" applyFill="1" applyBorder="1" applyAlignment="1">
      <alignment horizontal="center" vertical="center" wrapText="1" readingOrder="1"/>
    </xf>
    <xf numFmtId="0" fontId="4" fillId="9" borderId="64" xfId="0" applyFont="1" applyFill="1" applyBorder="1" applyAlignment="1">
      <alignment horizontal="center" vertical="center" wrapText="1" readingOrder="1"/>
    </xf>
    <xf numFmtId="0" fontId="4" fillId="9" borderId="67" xfId="0" applyFont="1" applyFill="1" applyBorder="1" applyAlignment="1">
      <alignment horizontal="center" vertical="center" wrapText="1" readingOrder="1"/>
    </xf>
    <xf numFmtId="0" fontId="4" fillId="9" borderId="68" xfId="0" applyFont="1" applyFill="1" applyBorder="1" applyAlignment="1">
      <alignment horizontal="center" vertical="center" wrapText="1" readingOrder="1"/>
    </xf>
    <xf numFmtId="0" fontId="4" fillId="9" borderId="69" xfId="0" applyFont="1" applyFill="1" applyBorder="1" applyAlignment="1">
      <alignment horizontal="center" vertical="center" wrapText="1" readingOrder="1"/>
    </xf>
    <xf numFmtId="0" fontId="4" fillId="8" borderId="65" xfId="0" applyFont="1" applyFill="1" applyBorder="1" applyAlignment="1">
      <alignment horizontal="center" vertical="center" wrapText="1" readingOrder="1"/>
    </xf>
    <xf numFmtId="0" fontId="4" fillId="7" borderId="18" xfId="0" applyFont="1" applyFill="1" applyBorder="1" applyAlignment="1">
      <alignment horizontal="center" vertical="center" wrapText="1" readingOrder="1"/>
    </xf>
    <xf numFmtId="0" fontId="4" fillId="7" borderId="23" xfId="0" applyFont="1" applyFill="1" applyBorder="1" applyAlignment="1">
      <alignment horizontal="center" vertical="center" wrapText="1" readingOrder="1"/>
    </xf>
    <xf numFmtId="0" fontId="4" fillId="7" borderId="22" xfId="0" applyFont="1" applyFill="1" applyBorder="1" applyAlignment="1">
      <alignment horizontal="center" vertical="center" wrapText="1" readingOrder="1"/>
    </xf>
    <xf numFmtId="0" fontId="4" fillId="7" borderId="65" xfId="0" applyFont="1" applyFill="1" applyBorder="1" applyAlignment="1">
      <alignment horizontal="center" vertical="center" wrapText="1" readingOrder="1"/>
    </xf>
    <xf numFmtId="0" fontId="4" fillId="9" borderId="70" xfId="0" applyFont="1" applyFill="1" applyBorder="1" applyAlignment="1">
      <alignment horizontal="center" vertical="center" wrapText="1" readingOrder="1"/>
    </xf>
    <xf numFmtId="0" fontId="4" fillId="9" borderId="71" xfId="0" applyFont="1" applyFill="1" applyBorder="1" applyAlignment="1">
      <alignment horizontal="center" vertical="center" wrapText="1" readingOrder="1"/>
    </xf>
    <xf numFmtId="0" fontId="4" fillId="9" borderId="72" xfId="0" applyFont="1" applyFill="1" applyBorder="1" applyAlignment="1">
      <alignment horizontal="center" vertical="center" wrapText="1" readingOrder="1"/>
    </xf>
    <xf numFmtId="0" fontId="4" fillId="9" borderId="73" xfId="0" applyFont="1" applyFill="1" applyBorder="1" applyAlignment="1">
      <alignment horizontal="center" vertical="center" wrapText="1" readingOrder="1"/>
    </xf>
    <xf numFmtId="0" fontId="2" fillId="4" borderId="74" xfId="0" applyFont="1" applyFill="1" applyBorder="1" applyAlignment="1">
      <alignment horizontal="center" vertical="center" wrapText="1" readingOrder="1"/>
    </xf>
    <xf numFmtId="0" fontId="2" fillId="4" borderId="75" xfId="0" applyFont="1" applyFill="1" applyBorder="1" applyAlignment="1">
      <alignment horizontal="center" vertical="center" wrapText="1" readingOrder="1"/>
    </xf>
    <xf numFmtId="0" fontId="2" fillId="4" borderId="73" xfId="0" applyFont="1" applyFill="1" applyBorder="1" applyAlignment="1">
      <alignment horizontal="center" vertical="center" wrapText="1" readingOrder="1"/>
    </xf>
    <xf numFmtId="0" fontId="4" fillId="6" borderId="76" xfId="0" applyFont="1" applyFill="1" applyBorder="1" applyAlignment="1">
      <alignment horizontal="left" wrapText="1" readingOrder="1"/>
    </xf>
    <xf numFmtId="0" fontId="4" fillId="7" borderId="77" xfId="0" applyFont="1" applyFill="1" applyBorder="1" applyAlignment="1">
      <alignment horizontal="center" vertical="center" wrapText="1" readingOrder="1"/>
    </xf>
    <xf numFmtId="0" fontId="4" fillId="7" borderId="78" xfId="0" applyFont="1" applyFill="1" applyBorder="1" applyAlignment="1">
      <alignment horizontal="center" vertical="center" wrapText="1" readingOrder="1"/>
    </xf>
    <xf numFmtId="0" fontId="4" fillId="7" borderId="79" xfId="0" applyFont="1" applyFill="1" applyBorder="1" applyAlignment="1">
      <alignment horizontal="center" vertical="center" wrapText="1" readingOrder="1"/>
    </xf>
    <xf numFmtId="0" fontId="5" fillId="8" borderId="50" xfId="0" applyFont="1" applyFill="1" applyBorder="1" applyAlignment="1">
      <alignment horizontal="center" vertical="center" wrapText="1" readingOrder="1"/>
    </xf>
    <xf numFmtId="0" fontId="5" fillId="8" borderId="51" xfId="0" applyFont="1" applyFill="1" applyBorder="1" applyAlignment="1">
      <alignment horizontal="center" vertical="center" wrapText="1" readingOrder="1"/>
    </xf>
    <xf numFmtId="0" fontId="6" fillId="8" borderId="49" xfId="0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vertical="center" wrapText="1" readingOrder="1"/>
    </xf>
    <xf numFmtId="0" fontId="6" fillId="8" borderId="51" xfId="0" applyFont="1" applyFill="1" applyBorder="1" applyAlignment="1">
      <alignment horizontal="center" vertical="center" wrapText="1" readingOrder="1"/>
    </xf>
    <xf numFmtId="0" fontId="6" fillId="8" borderId="77" xfId="0" applyFont="1" applyFill="1" applyBorder="1" applyAlignment="1">
      <alignment horizontal="center" vertical="center" wrapText="1" readingOrder="1"/>
    </xf>
    <xf numFmtId="0" fontId="6" fillId="8" borderId="80" xfId="0" applyFont="1" applyFill="1" applyBorder="1" applyAlignment="1">
      <alignment horizontal="center" vertical="center" wrapText="1" readingOrder="1"/>
    </xf>
    <xf numFmtId="0" fontId="4" fillId="8" borderId="76" xfId="0" applyFont="1" applyFill="1" applyBorder="1" applyAlignment="1">
      <alignment horizontal="center" vertical="center" wrapText="1" readingOrder="1"/>
    </xf>
    <xf numFmtId="0" fontId="4" fillId="8" borderId="77" xfId="0" applyFont="1" applyFill="1" applyBorder="1" applyAlignment="1">
      <alignment horizontal="center" vertical="center" wrapText="1" readingOrder="1"/>
    </xf>
    <xf numFmtId="0" fontId="4" fillId="8" borderId="51" xfId="0" applyFont="1" applyFill="1" applyBorder="1" applyAlignment="1">
      <alignment horizontal="center" vertical="center" wrapText="1" readingOrder="1"/>
    </xf>
    <xf numFmtId="0" fontId="4" fillId="8" borderId="50" xfId="0" applyFont="1" applyFill="1" applyBorder="1" applyAlignment="1">
      <alignment horizontal="center" vertical="center" wrapText="1" readingOrder="1"/>
    </xf>
    <xf numFmtId="0" fontId="4" fillId="9" borderId="76" xfId="0" applyFont="1" applyFill="1" applyBorder="1" applyAlignment="1">
      <alignment horizontal="center" vertical="center" wrapText="1" readingOrder="1"/>
    </xf>
    <xf numFmtId="0" fontId="4" fillId="9" borderId="77" xfId="0" applyFont="1" applyFill="1" applyBorder="1" applyAlignment="1">
      <alignment horizontal="center" vertical="center" wrapText="1" readingOrder="1"/>
    </xf>
    <xf numFmtId="0" fontId="4" fillId="9" borderId="51" xfId="0" applyFont="1" applyFill="1" applyBorder="1" applyAlignment="1">
      <alignment horizontal="center" vertical="center" wrapText="1" readingOrder="1"/>
    </xf>
    <xf numFmtId="0" fontId="4" fillId="9" borderId="50" xfId="0" applyFont="1" applyFill="1" applyBorder="1" applyAlignment="1">
      <alignment horizontal="center" vertical="center" wrapText="1" readingOrder="1"/>
    </xf>
    <xf numFmtId="0" fontId="4" fillId="8" borderId="81" xfId="0" applyFont="1" applyFill="1" applyBorder="1" applyAlignment="1">
      <alignment horizontal="center" vertical="center" wrapText="1" readingOrder="1"/>
    </xf>
    <xf numFmtId="0" fontId="4" fillId="8" borderId="78" xfId="0" applyFont="1" applyFill="1" applyBorder="1" applyAlignment="1">
      <alignment horizontal="center" vertical="center" wrapText="1" readingOrder="1"/>
    </xf>
    <xf numFmtId="0" fontId="4" fillId="8" borderId="80" xfId="0" applyFont="1" applyFill="1" applyBorder="1" applyAlignment="1">
      <alignment horizontal="center" vertical="center" wrapText="1" readingOrder="1"/>
    </xf>
    <xf numFmtId="0" fontId="4" fillId="7" borderId="82" xfId="0" applyFont="1" applyFill="1" applyBorder="1" applyAlignment="1">
      <alignment horizontal="center" vertical="center" wrapText="1" readingOrder="1"/>
    </xf>
    <xf numFmtId="0" fontId="4" fillId="7" borderId="80" xfId="0" applyFont="1" applyFill="1" applyBorder="1" applyAlignment="1">
      <alignment horizontal="center" vertical="center" wrapText="1" readingOrder="1"/>
    </xf>
    <xf numFmtId="0" fontId="4" fillId="6" borderId="10" xfId="0" applyFont="1" applyFill="1" applyBorder="1" applyAlignment="1">
      <alignment horizontal="left" wrapText="1" readingOrder="1"/>
    </xf>
    <xf numFmtId="0" fontId="4" fillId="7" borderId="17" xfId="0" applyFont="1" applyFill="1" applyBorder="1" applyAlignment="1">
      <alignment horizontal="center" vertical="center" wrapText="1" readingOrder="1"/>
    </xf>
    <xf numFmtId="0" fontId="5" fillId="8" borderId="11" xfId="0" applyFont="1" applyFill="1" applyBorder="1" applyAlignment="1">
      <alignment horizontal="center" vertical="center" wrapText="1" readingOrder="1"/>
    </xf>
    <xf numFmtId="0" fontId="6" fillId="8" borderId="14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6" fillId="8" borderId="12" xfId="0" applyFont="1" applyFill="1" applyBorder="1" applyAlignment="1">
      <alignment horizontal="center" vertical="center" wrapText="1" readingOrder="1"/>
    </xf>
    <xf numFmtId="0" fontId="4" fillId="8" borderId="11" xfId="0" applyFont="1" applyFill="1" applyBorder="1" applyAlignment="1">
      <alignment horizontal="center" vertical="center" wrapText="1" readingOrder="1"/>
    </xf>
    <xf numFmtId="0" fontId="4" fillId="9" borderId="13" xfId="0" applyFont="1" applyFill="1" applyBorder="1" applyAlignment="1">
      <alignment horizontal="center" vertical="center" wrapText="1" readingOrder="1"/>
    </xf>
    <xf numFmtId="0" fontId="4" fillId="9" borderId="14" xfId="0" applyFont="1" applyFill="1" applyBorder="1" applyAlignment="1">
      <alignment horizontal="center" vertical="center" wrapText="1" readingOrder="1"/>
    </xf>
    <xf numFmtId="0" fontId="4" fillId="9" borderId="11" xfId="0" applyFont="1" applyFill="1" applyBorder="1" applyAlignment="1">
      <alignment horizontal="center" vertical="center" wrapText="1" readingOrder="1"/>
    </xf>
    <xf numFmtId="0" fontId="4" fillId="8" borderId="10" xfId="0" applyFont="1" applyFill="1" applyBorder="1" applyAlignment="1">
      <alignment horizontal="center" vertical="center" wrapText="1" readingOrder="1"/>
    </xf>
    <xf numFmtId="0" fontId="4" fillId="8" borderId="12" xfId="0" applyFont="1" applyFill="1" applyBorder="1" applyAlignment="1">
      <alignment horizontal="center" vertical="center" wrapText="1" readingOrder="1"/>
    </xf>
    <xf numFmtId="0" fontId="4" fillId="6" borderId="83" xfId="0" applyFont="1" applyFill="1" applyBorder="1" applyAlignment="1">
      <alignment horizontal="left" wrapText="1" readingOrder="1"/>
    </xf>
    <xf numFmtId="0" fontId="5" fillId="8" borderId="84" xfId="0" applyFont="1" applyFill="1" applyBorder="1" applyAlignment="1">
      <alignment horizontal="center" vertical="center" wrapText="1" readingOrder="1"/>
    </xf>
    <xf numFmtId="0" fontId="5" fillId="8" borderId="24" xfId="0" applyFont="1" applyFill="1" applyBorder="1" applyAlignment="1">
      <alignment horizontal="center" vertical="center" wrapText="1" readingOrder="1"/>
    </xf>
    <xf numFmtId="0" fontId="4" fillId="8" borderId="9" xfId="0" applyFont="1" applyFill="1" applyBorder="1" applyAlignment="1">
      <alignment horizontal="center" vertical="center" wrapText="1" readingOrder="1"/>
    </xf>
    <xf numFmtId="0" fontId="4" fillId="9" borderId="9" xfId="0" applyFont="1" applyFill="1" applyBorder="1" applyAlignment="1">
      <alignment horizontal="center" vertical="center" wrapText="1" readingOrder="1"/>
    </xf>
    <xf numFmtId="0" fontId="4" fillId="8" borderId="49" xfId="0" applyFont="1" applyFill="1" applyBorder="1" applyAlignment="1">
      <alignment horizontal="center" vertical="center" wrapText="1" readingOrder="1"/>
    </xf>
    <xf numFmtId="0" fontId="4" fillId="6" borderId="19" xfId="0" applyFont="1" applyFill="1" applyBorder="1" applyAlignment="1">
      <alignment horizontal="left" wrapText="1" readingOrder="1"/>
    </xf>
    <xf numFmtId="164" fontId="4" fillId="7" borderId="22" xfId="0" applyNumberFormat="1" applyFont="1" applyFill="1" applyBorder="1" applyAlignment="1">
      <alignment horizontal="center" vertical="center" wrapText="1" readingOrder="1"/>
    </xf>
    <xf numFmtId="164" fontId="4" fillId="7" borderId="66" xfId="0" applyNumberFormat="1" applyFont="1" applyFill="1" applyBorder="1" applyAlignment="1">
      <alignment horizontal="center" vertical="center" wrapText="1" readingOrder="1"/>
    </xf>
    <xf numFmtId="164" fontId="4" fillId="7" borderId="23" xfId="0" applyNumberFormat="1" applyFont="1" applyFill="1" applyBorder="1" applyAlignment="1">
      <alignment horizontal="center" vertical="center" wrapText="1" readingOrder="1"/>
    </xf>
    <xf numFmtId="164" fontId="4" fillId="7" borderId="65" xfId="0" applyNumberFormat="1" applyFont="1" applyFill="1" applyBorder="1" applyAlignment="1">
      <alignment horizontal="center" vertical="center" wrapText="1" readingOrder="1"/>
    </xf>
    <xf numFmtId="164" fontId="5" fillId="8" borderId="23" xfId="0" applyNumberFormat="1" applyFont="1" applyFill="1" applyBorder="1" applyAlignment="1">
      <alignment horizontal="center" vertical="center" wrapText="1" readingOrder="1"/>
    </xf>
    <xf numFmtId="164" fontId="5" fillId="8" borderId="20" xfId="0" applyNumberFormat="1" applyFont="1" applyFill="1" applyBorder="1" applyAlignment="1">
      <alignment horizontal="center" vertical="center" wrapText="1" readingOrder="1"/>
    </xf>
    <xf numFmtId="164" fontId="6" fillId="8" borderId="22" xfId="0" applyNumberFormat="1" applyFont="1" applyFill="1" applyBorder="1" applyAlignment="1">
      <alignment horizontal="center" vertical="center" wrapText="1" readingOrder="1"/>
    </xf>
    <xf numFmtId="164" fontId="6" fillId="8" borderId="23" xfId="0" applyNumberFormat="1" applyFont="1" applyFill="1" applyBorder="1" applyAlignment="1">
      <alignment horizontal="center" vertical="center" wrapText="1" readingOrder="1"/>
    </xf>
    <xf numFmtId="164" fontId="6" fillId="8" borderId="20" xfId="0" applyNumberFormat="1" applyFont="1" applyFill="1" applyBorder="1" applyAlignment="1">
      <alignment horizontal="center" vertical="center" wrapText="1" readingOrder="1"/>
    </xf>
    <xf numFmtId="164" fontId="6" fillId="8" borderId="21" xfId="0" applyNumberFormat="1" applyFont="1" applyFill="1" applyBorder="1" applyAlignment="1">
      <alignment horizontal="center" vertical="center" wrapText="1" readingOrder="1"/>
    </xf>
    <xf numFmtId="164" fontId="4" fillId="8" borderId="23" xfId="0" applyNumberFormat="1" applyFont="1" applyFill="1" applyBorder="1" applyAlignment="1">
      <alignment horizontal="center" vertical="center" wrapText="1" readingOrder="1"/>
    </xf>
    <xf numFmtId="164" fontId="4" fillId="8" borderId="20" xfId="0" applyNumberFormat="1" applyFont="1" applyFill="1" applyBorder="1" applyAlignment="1">
      <alignment horizontal="center" vertical="center" wrapText="1" readingOrder="1"/>
    </xf>
    <xf numFmtId="164" fontId="5" fillId="8" borderId="22" xfId="0" applyNumberFormat="1" applyFont="1" applyFill="1" applyBorder="1" applyAlignment="1">
      <alignment horizontal="center" vertical="center" wrapText="1" readingOrder="1"/>
    </xf>
    <xf numFmtId="164" fontId="4" fillId="8" borderId="22" xfId="0" applyNumberFormat="1" applyFont="1" applyFill="1" applyBorder="1" applyAlignment="1">
      <alignment horizontal="center" vertical="center" wrapText="1" readingOrder="1"/>
    </xf>
    <xf numFmtId="164" fontId="4" fillId="9" borderId="23" xfId="0" applyNumberFormat="1" applyFont="1" applyFill="1" applyBorder="1" applyAlignment="1">
      <alignment horizontal="center" vertical="center" wrapText="1" readingOrder="1"/>
    </xf>
    <xf numFmtId="164" fontId="4" fillId="9" borderId="20" xfId="0" applyNumberFormat="1" applyFont="1" applyFill="1" applyBorder="1" applyAlignment="1">
      <alignment horizontal="center" vertical="center" wrapText="1" readingOrder="1"/>
    </xf>
    <xf numFmtId="164" fontId="6" fillId="9" borderId="22" xfId="0" applyNumberFormat="1" applyFont="1" applyFill="1" applyBorder="1" applyAlignment="1">
      <alignment horizontal="center" vertical="center" wrapText="1" readingOrder="1"/>
    </xf>
    <xf numFmtId="164" fontId="6" fillId="9" borderId="23" xfId="0" applyNumberFormat="1" applyFont="1" applyFill="1" applyBorder="1" applyAlignment="1">
      <alignment horizontal="center" vertical="center" wrapText="1" readingOrder="1"/>
    </xf>
    <xf numFmtId="164" fontId="4" fillId="9" borderId="22" xfId="0" applyNumberFormat="1" applyFont="1" applyFill="1" applyBorder="1" applyAlignment="1">
      <alignment horizontal="center" vertical="center" wrapText="1" readingOrder="1"/>
    </xf>
    <xf numFmtId="164" fontId="4" fillId="9" borderId="66" xfId="0" applyNumberFormat="1" applyFont="1" applyFill="1" applyBorder="1" applyAlignment="1">
      <alignment horizontal="center" vertical="center" wrapText="1" readingOrder="1"/>
    </xf>
    <xf numFmtId="164" fontId="4" fillId="8" borderId="19" xfId="0" applyNumberFormat="1" applyFont="1" applyFill="1" applyBorder="1" applyAlignment="1">
      <alignment horizontal="center" vertical="center" wrapText="1" readingOrder="1"/>
    </xf>
    <xf numFmtId="164" fontId="4" fillId="8" borderId="21" xfId="0" applyNumberFormat="1" applyFont="1" applyFill="1" applyBorder="1" applyAlignment="1">
      <alignment horizontal="center" vertical="center" wrapText="1" readingOrder="1"/>
    </xf>
    <xf numFmtId="165" fontId="4" fillId="7" borderId="66" xfId="0" applyNumberFormat="1" applyFont="1" applyFill="1" applyBorder="1" applyAlignment="1">
      <alignment horizontal="center" vertical="center" wrapText="1" readingOrder="1"/>
    </xf>
    <xf numFmtId="165" fontId="4" fillId="7" borderId="23" xfId="0" applyNumberFormat="1" applyFont="1" applyFill="1" applyBorder="1" applyAlignment="1">
      <alignment horizontal="center" vertical="center" wrapText="1" readingOrder="1"/>
    </xf>
    <xf numFmtId="165" fontId="4" fillId="7" borderId="22" xfId="0" applyNumberFormat="1" applyFont="1" applyFill="1" applyBorder="1" applyAlignment="1">
      <alignment horizontal="center" vertical="center" wrapText="1" readingOrder="1"/>
    </xf>
    <xf numFmtId="165" fontId="4" fillId="7" borderId="65" xfId="0" applyNumberFormat="1" applyFont="1" applyFill="1" applyBorder="1" applyAlignment="1">
      <alignment horizontal="center" vertical="center" wrapText="1" readingOrder="1"/>
    </xf>
    <xf numFmtId="0" fontId="4" fillId="6" borderId="85" xfId="0" applyFont="1" applyFill="1" applyBorder="1" applyAlignment="1">
      <alignment horizontal="left" wrapText="1" readingOrder="1"/>
    </xf>
    <xf numFmtId="0" fontId="4" fillId="7" borderId="86" xfId="0" applyFont="1" applyFill="1" applyBorder="1" applyAlignment="1">
      <alignment horizontal="center" vertical="center" wrapText="1" readingOrder="1"/>
    </xf>
    <xf numFmtId="0" fontId="4" fillId="7" borderId="87" xfId="0" applyFont="1" applyFill="1" applyBorder="1" applyAlignment="1">
      <alignment horizontal="center" vertical="center" wrapText="1" readingOrder="1"/>
    </xf>
    <xf numFmtId="0" fontId="5" fillId="8" borderId="39" xfId="0" applyFont="1" applyFill="1" applyBorder="1" applyAlignment="1">
      <alignment horizontal="center" vertical="center" wrapText="1" readingOrder="1"/>
    </xf>
    <xf numFmtId="0" fontId="5" fillId="8" borderId="86" xfId="0" applyFont="1" applyFill="1" applyBorder="1" applyAlignment="1">
      <alignment horizontal="center" vertical="center" wrapText="1" readingOrder="1"/>
    </xf>
    <xf numFmtId="0" fontId="4" fillId="8" borderId="40" xfId="0" applyFont="1" applyFill="1" applyBorder="1" applyAlignment="1">
      <alignment horizontal="center" vertical="center" wrapText="1" readingOrder="1"/>
    </xf>
    <xf numFmtId="0" fontId="4" fillId="8" borderId="39" xfId="0" applyFont="1" applyFill="1" applyBorder="1" applyAlignment="1">
      <alignment horizontal="center" vertical="center" wrapText="1" readingOrder="1"/>
    </xf>
    <xf numFmtId="0" fontId="4" fillId="8" borderId="86" xfId="0" applyFont="1" applyFill="1" applyBorder="1" applyAlignment="1">
      <alignment horizontal="center" vertical="center" wrapText="1" readingOrder="1"/>
    </xf>
    <xf numFmtId="0" fontId="4" fillId="8" borderId="87" xfId="0" applyFont="1" applyFill="1" applyBorder="1" applyAlignment="1">
      <alignment horizontal="center" vertical="center" wrapText="1" readingOrder="1"/>
    </xf>
    <xf numFmtId="0" fontId="4" fillId="9" borderId="39" xfId="0" applyFont="1" applyFill="1" applyBorder="1" applyAlignment="1">
      <alignment horizontal="center" vertical="center" wrapText="1" readingOrder="1"/>
    </xf>
    <xf numFmtId="0" fontId="4" fillId="9" borderId="86" xfId="0" applyFont="1" applyFill="1" applyBorder="1" applyAlignment="1">
      <alignment horizontal="center" vertical="center" wrapText="1" readingOrder="1"/>
    </xf>
    <xf numFmtId="0" fontId="4" fillId="9" borderId="40" xfId="0" applyFont="1" applyFill="1" applyBorder="1" applyAlignment="1">
      <alignment horizontal="center" vertical="center" wrapText="1" readingOrder="1"/>
    </xf>
    <xf numFmtId="0" fontId="4" fillId="8" borderId="2" xfId="0" applyFont="1" applyFill="1" applyBorder="1" applyAlignment="1">
      <alignment horizontal="center" vertical="center" wrapText="1" readingOrder="1"/>
    </xf>
    <xf numFmtId="0" fontId="4" fillId="8" borderId="3" xfId="0" applyFont="1" applyFill="1" applyBorder="1" applyAlignment="1">
      <alignment horizontal="center" vertical="center" wrapText="1" readingOrder="1"/>
    </xf>
    <xf numFmtId="0" fontId="4" fillId="7" borderId="14" xfId="0" applyFont="1" applyFill="1" applyBorder="1" applyAlignment="1">
      <alignment horizontal="center" wrapText="1" readingOrder="1"/>
    </xf>
    <xf numFmtId="0" fontId="4" fillId="7" borderId="11" xfId="0" applyFont="1" applyFill="1" applyBorder="1" applyAlignment="1">
      <alignment horizontal="center" wrapText="1" readingOrder="1"/>
    </xf>
    <xf numFmtId="0" fontId="4" fillId="7" borderId="13" xfId="0" applyFont="1" applyFill="1" applyBorder="1" applyAlignment="1">
      <alignment horizontal="center" wrapText="1" readingOrder="1"/>
    </xf>
    <xf numFmtId="0" fontId="4" fillId="7" borderId="24" xfId="0" applyFont="1" applyFill="1" applyBorder="1" applyAlignment="1">
      <alignment horizontal="center" wrapText="1" readingOrder="1"/>
    </xf>
    <xf numFmtId="0" fontId="4" fillId="7" borderId="16" xfId="0" applyFont="1" applyFill="1" applyBorder="1" applyAlignment="1">
      <alignment horizontal="center" wrapText="1" readingOrder="1"/>
    </xf>
    <xf numFmtId="0" fontId="4" fillId="9" borderId="12" xfId="0" applyFont="1" applyFill="1" applyBorder="1" applyAlignment="1">
      <alignment horizontal="center" vertical="center" wrapText="1" readingOrder="1"/>
    </xf>
    <xf numFmtId="0" fontId="4" fillId="7" borderId="17" xfId="0" applyFont="1" applyFill="1" applyBorder="1" applyAlignment="1">
      <alignment horizontal="center" wrapText="1" readingOrder="1"/>
    </xf>
    <xf numFmtId="0" fontId="4" fillId="7" borderId="15" xfId="0" applyFont="1" applyFill="1" applyBorder="1" applyAlignment="1">
      <alignment horizontal="center" wrapText="1" readingOrder="1"/>
    </xf>
    <xf numFmtId="0" fontId="4" fillId="7" borderId="84" xfId="0" applyFont="1" applyFill="1" applyBorder="1" applyAlignment="1">
      <alignment horizontal="center" wrapText="1" readingOrder="1"/>
    </xf>
    <xf numFmtId="0" fontId="4" fillId="7" borderId="88" xfId="0" applyFont="1" applyFill="1" applyBorder="1" applyAlignment="1">
      <alignment horizontal="center" wrapText="1" readingOrder="1"/>
    </xf>
    <xf numFmtId="0" fontId="4" fillId="7" borderId="56" xfId="0" applyFont="1" applyFill="1" applyBorder="1" applyAlignment="1">
      <alignment horizontal="center" wrapText="1" readingOrder="1"/>
    </xf>
    <xf numFmtId="0" fontId="5" fillId="8" borderId="14" xfId="0" applyFont="1" applyFill="1" applyBorder="1" applyAlignment="1">
      <alignment horizontal="center" vertical="center" wrapText="1" readingOrder="1"/>
    </xf>
    <xf numFmtId="0" fontId="5" fillId="8" borderId="11" xfId="0" applyFont="1" applyFill="1" applyBorder="1" applyAlignment="1">
      <alignment horizontal="center" vertical="center" wrapText="1" readingOrder="1"/>
    </xf>
    <xf numFmtId="0" fontId="4" fillId="8" borderId="15" xfId="0" applyFont="1" applyFill="1" applyBorder="1" applyAlignment="1">
      <alignment horizontal="center" vertical="center" wrapText="1" readingOrder="1"/>
    </xf>
    <xf numFmtId="0" fontId="4" fillId="8" borderId="84" xfId="0" applyFont="1" applyFill="1" applyBorder="1" applyAlignment="1">
      <alignment horizontal="center" vertical="center" wrapText="1" readingOrder="1"/>
    </xf>
    <xf numFmtId="0" fontId="4" fillId="8" borderId="88" xfId="0" applyFont="1" applyFill="1" applyBorder="1" applyAlignment="1">
      <alignment horizontal="center" vertical="center" wrapText="1" readingOrder="1"/>
    </xf>
    <xf numFmtId="0" fontId="4" fillId="9" borderId="88" xfId="0" applyFont="1" applyFill="1" applyBorder="1" applyAlignment="1">
      <alignment horizontal="center" vertical="center" wrapText="1" readingOrder="1"/>
    </xf>
    <xf numFmtId="0" fontId="4" fillId="9" borderId="84" xfId="0" applyFont="1" applyFill="1" applyBorder="1" applyAlignment="1">
      <alignment horizontal="center" vertical="center" wrapText="1" readingOrder="1"/>
    </xf>
    <xf numFmtId="0" fontId="4" fillId="9" borderId="15" xfId="0" applyFont="1" applyFill="1" applyBorder="1" applyAlignment="1">
      <alignment horizontal="center" vertical="center" wrapText="1" readingOrder="1"/>
    </xf>
    <xf numFmtId="0" fontId="4" fillId="9" borderId="56" xfId="0" applyFont="1" applyFill="1" applyBorder="1" applyAlignment="1">
      <alignment horizontal="center" vertical="center" wrapText="1" readingOrder="1"/>
    </xf>
    <xf numFmtId="0" fontId="4" fillId="6" borderId="89" xfId="0" applyFont="1" applyFill="1" applyBorder="1" applyAlignment="1">
      <alignment horizontal="left" wrapText="1" readingOrder="1"/>
    </xf>
    <xf numFmtId="0" fontId="4" fillId="7" borderId="66" xfId="0" applyFont="1" applyFill="1" applyBorder="1" applyAlignment="1">
      <alignment horizontal="center" wrapText="1" readingOrder="1"/>
    </xf>
    <xf numFmtId="0" fontId="4" fillId="7" borderId="22" xfId="0" applyFont="1" applyFill="1" applyBorder="1" applyAlignment="1">
      <alignment horizontal="center" wrapText="1" readingOrder="1"/>
    </xf>
    <xf numFmtId="0" fontId="4" fillId="7" borderId="65" xfId="0" applyFont="1" applyFill="1" applyBorder="1" applyAlignment="1">
      <alignment horizontal="center" wrapText="1" readingOrder="1"/>
    </xf>
    <xf numFmtId="0" fontId="5" fillId="8" borderId="0" xfId="0" applyFont="1" applyFill="1" applyAlignment="1">
      <alignment horizontal="center" vertical="center" wrapText="1" readingOrder="1"/>
    </xf>
    <xf numFmtId="0" fontId="4" fillId="8" borderId="18" xfId="0" applyFont="1" applyFill="1" applyBorder="1" applyAlignment="1">
      <alignment horizontal="center" vertical="center" wrapText="1" readingOrder="1"/>
    </xf>
    <xf numFmtId="0" fontId="4" fillId="9" borderId="66" xfId="0" applyFont="1" applyFill="1" applyBorder="1" applyAlignment="1">
      <alignment horizontal="center" vertical="center" wrapText="1" readingOrder="1"/>
    </xf>
    <xf numFmtId="0" fontId="4" fillId="9" borderId="22" xfId="0" applyFont="1" applyFill="1" applyBorder="1" applyAlignment="1">
      <alignment horizontal="center" vertical="center" wrapText="1" readingOrder="1"/>
    </xf>
    <xf numFmtId="0" fontId="4" fillId="9" borderId="65" xfId="0" applyFont="1" applyFill="1" applyBorder="1" applyAlignment="1">
      <alignment horizontal="center" vertical="center" wrapText="1" readingOrder="1"/>
    </xf>
    <xf numFmtId="0" fontId="4" fillId="7" borderId="23" xfId="0" applyFont="1" applyFill="1" applyBorder="1" applyAlignment="1">
      <alignment horizontal="center" wrapText="1" readingOrder="1"/>
    </xf>
    <xf numFmtId="0" fontId="2" fillId="4" borderId="90" xfId="0" applyFont="1" applyFill="1" applyBorder="1" applyAlignment="1">
      <alignment horizontal="center" vertical="center" wrapText="1" readingOrder="1"/>
    </xf>
    <xf numFmtId="0" fontId="2" fillId="4" borderId="91" xfId="0" applyFont="1" applyFill="1" applyBorder="1" applyAlignment="1">
      <alignment horizontal="center" vertical="center" wrapText="1" readingOrder="1"/>
    </xf>
    <xf numFmtId="0" fontId="2" fillId="4" borderId="0" xfId="0" applyFont="1" applyFill="1" applyAlignment="1">
      <alignment horizontal="center" vertical="center" wrapText="1" readingOrder="1"/>
    </xf>
    <xf numFmtId="0" fontId="2" fillId="4" borderId="36" xfId="0" applyFont="1" applyFill="1" applyBorder="1" applyAlignment="1">
      <alignment horizontal="center" vertical="center" wrapText="1" readingOrder="1"/>
    </xf>
    <xf numFmtId="0" fontId="4" fillId="6" borderId="2" xfId="0" applyFont="1" applyFill="1" applyBorder="1" applyAlignment="1">
      <alignment horizontal="left" wrapText="1" readingOrder="1"/>
    </xf>
    <xf numFmtId="0" fontId="4" fillId="7" borderId="3" xfId="0" applyFont="1" applyFill="1" applyBorder="1" applyAlignment="1">
      <alignment horizontal="center" vertical="center" wrapText="1" readingOrder="1"/>
    </xf>
    <xf numFmtId="0" fontId="4" fillId="7" borderId="92" xfId="0" applyFont="1" applyFill="1" applyBorder="1" applyAlignment="1">
      <alignment horizontal="center" vertical="center" wrapText="1" readingOrder="1"/>
    </xf>
    <xf numFmtId="0" fontId="4" fillId="7" borderId="4" xfId="0" applyFont="1" applyFill="1" applyBorder="1" applyAlignment="1">
      <alignment horizontal="center" vertical="center" wrapText="1" readingOrder="1"/>
    </xf>
    <xf numFmtId="0" fontId="5" fillId="8" borderId="5" xfId="0" applyFont="1" applyFill="1" applyBorder="1" applyAlignment="1">
      <alignment horizontal="center" vertical="center" wrapText="1" readingOrder="1"/>
    </xf>
    <xf numFmtId="0" fontId="5" fillId="8" borderId="8" xfId="0" applyFont="1" applyFill="1" applyBorder="1" applyAlignment="1">
      <alignment horizontal="center" vertical="center" wrapText="1" readingOrder="1"/>
    </xf>
    <xf numFmtId="0" fontId="4" fillId="8" borderId="92" xfId="0" applyFont="1" applyFill="1" applyBorder="1" applyAlignment="1">
      <alignment horizontal="center" vertical="center" wrapText="1" readingOrder="1"/>
    </xf>
    <xf numFmtId="0" fontId="4" fillId="8" borderId="8" xfId="0" applyFont="1" applyFill="1" applyBorder="1" applyAlignment="1">
      <alignment horizontal="center" vertical="center" wrapText="1" readingOrder="1"/>
    </xf>
    <xf numFmtId="0" fontId="4" fillId="8" borderId="6" xfId="0" applyFont="1" applyFill="1" applyBorder="1" applyAlignment="1">
      <alignment horizontal="center" vertical="center" wrapText="1" readingOrder="1"/>
    </xf>
    <xf numFmtId="0" fontId="4" fillId="8" borderId="5" xfId="0" applyFont="1" applyFill="1" applyBorder="1" applyAlignment="1">
      <alignment horizontal="center" vertical="center" wrapText="1" readingOrder="1"/>
    </xf>
    <xf numFmtId="0" fontId="4" fillId="9" borderId="5" xfId="0" applyFont="1" applyFill="1" applyBorder="1" applyAlignment="1">
      <alignment horizontal="center" vertical="center" wrapText="1" readingOrder="1"/>
    </xf>
    <xf numFmtId="0" fontId="4" fillId="9" borderId="8" xfId="0" applyFont="1" applyFill="1" applyBorder="1" applyAlignment="1">
      <alignment horizontal="center" vertical="center" wrapText="1" readingOrder="1"/>
    </xf>
    <xf numFmtId="0" fontId="4" fillId="9" borderId="92" xfId="0" applyFont="1" applyFill="1" applyBorder="1" applyAlignment="1">
      <alignment horizontal="center" vertical="center" wrapText="1" readingOrder="1"/>
    </xf>
    <xf numFmtId="0" fontId="4" fillId="9" borderId="6" xfId="0" applyFont="1" applyFill="1" applyBorder="1" applyAlignment="1">
      <alignment horizontal="center" vertical="center" wrapText="1" readingOrder="1"/>
    </xf>
    <xf numFmtId="0" fontId="4" fillId="7" borderId="5" xfId="0" applyFont="1" applyFill="1" applyBorder="1" applyAlignment="1">
      <alignment horizontal="center" wrapText="1" readingOrder="1"/>
    </xf>
    <xf numFmtId="0" fontId="4" fillId="7" borderId="8" xfId="0" applyFont="1" applyFill="1" applyBorder="1" applyAlignment="1">
      <alignment horizontal="center" wrapText="1" readingOrder="1"/>
    </xf>
    <xf numFmtId="0" fontId="4" fillId="9" borderId="17" xfId="0" applyFont="1" applyFill="1" applyBorder="1" applyAlignment="1">
      <alignment horizontal="center" vertical="center" wrapText="1" readingOrder="1"/>
    </xf>
    <xf numFmtId="0" fontId="4" fillId="9" borderId="93" xfId="0" applyFont="1" applyFill="1" applyBorder="1" applyAlignment="1">
      <alignment horizontal="center" vertical="center" wrapText="1" readingOrder="1"/>
    </xf>
    <xf numFmtId="0" fontId="4" fillId="7" borderId="11" xfId="0" applyFont="1" applyFill="1" applyBorder="1" applyAlignment="1">
      <alignment horizontal="center" vertical="center" wrapText="1" readingOrder="1"/>
    </xf>
    <xf numFmtId="0" fontId="4" fillId="7" borderId="14" xfId="0" applyFont="1" applyFill="1" applyBorder="1" applyAlignment="1">
      <alignment horizontal="center" vertical="center" wrapText="1" readingOrder="1"/>
    </xf>
    <xf numFmtId="0" fontId="4" fillId="7" borderId="17" xfId="0" applyFont="1" applyFill="1" applyBorder="1" applyAlignment="1">
      <alignment horizontal="center" vertical="center" wrapText="1" readingOrder="1"/>
    </xf>
    <xf numFmtId="0" fontId="4" fillId="7" borderId="13" xfId="0" applyFont="1" applyFill="1" applyBorder="1" applyAlignment="1">
      <alignment horizontal="center" vertical="center" wrapText="1" readingOrder="1"/>
    </xf>
    <xf numFmtId="0" fontId="4" fillId="7" borderId="56" xfId="0" applyFont="1" applyFill="1" applyBorder="1" applyAlignment="1">
      <alignment horizontal="center" vertical="center" wrapText="1" readingOrder="1"/>
    </xf>
    <xf numFmtId="0" fontId="5" fillId="8" borderId="17" xfId="0" applyFont="1" applyFill="1" applyBorder="1" applyAlignment="1">
      <alignment horizontal="center" vertical="center" wrapText="1" readingOrder="1"/>
    </xf>
    <xf numFmtId="0" fontId="4" fillId="8" borderId="11" xfId="0" applyFont="1" applyFill="1" applyBorder="1" applyAlignment="1">
      <alignment horizontal="center" vertical="center" wrapText="1" readingOrder="1"/>
    </xf>
    <xf numFmtId="0" fontId="4" fillId="8" borderId="14" xfId="0" applyFont="1" applyFill="1" applyBorder="1" applyAlignment="1">
      <alignment horizontal="center" vertical="center" wrapText="1" readingOrder="1"/>
    </xf>
    <xf numFmtId="0" fontId="4" fillId="8" borderId="17" xfId="0" applyFont="1" applyFill="1" applyBorder="1" applyAlignment="1">
      <alignment horizontal="center" vertical="center" wrapText="1" readingOrder="1"/>
    </xf>
    <xf numFmtId="0" fontId="4" fillId="8" borderId="56" xfId="0" applyFont="1" applyFill="1" applyBorder="1" applyAlignment="1">
      <alignment horizontal="center" vertical="center" wrapText="1" readingOrder="1"/>
    </xf>
    <xf numFmtId="0" fontId="4" fillId="9" borderId="13" xfId="0" applyFont="1" applyFill="1" applyBorder="1" applyAlignment="1">
      <alignment horizontal="center" vertical="center" wrapText="1" readingOrder="1"/>
    </xf>
    <xf numFmtId="0" fontId="4" fillId="9" borderId="14" xfId="0" applyFont="1" applyFill="1" applyBorder="1" applyAlignment="1">
      <alignment horizontal="center" vertical="center" wrapText="1" readingOrder="1"/>
    </xf>
    <xf numFmtId="0" fontId="4" fillId="9" borderId="52" xfId="0" applyFont="1" applyFill="1" applyBorder="1" applyAlignment="1">
      <alignment horizontal="center" vertical="center" wrapText="1" readingOrder="1"/>
    </xf>
    <xf numFmtId="0" fontId="4" fillId="8" borderId="13" xfId="0" applyFont="1" applyFill="1" applyBorder="1" applyAlignment="1">
      <alignment horizontal="center" vertical="center" wrapText="1" readingOrder="1"/>
    </xf>
    <xf numFmtId="0" fontId="4" fillId="7" borderId="17" xfId="0" applyFont="1" applyFill="1" applyBorder="1" applyAlignment="1">
      <alignment horizontal="center" wrapText="1" readingOrder="1"/>
    </xf>
    <xf numFmtId="0" fontId="4" fillId="7" borderId="14" xfId="0" applyFont="1" applyFill="1" applyBorder="1" applyAlignment="1">
      <alignment horizontal="center" wrapText="1" readingOrder="1"/>
    </xf>
    <xf numFmtId="0" fontId="4" fillId="8" borderId="77" xfId="0" applyFont="1" applyFill="1" applyBorder="1" applyAlignment="1">
      <alignment horizontal="center" vertical="center" wrapText="1" readingOrder="1"/>
    </xf>
    <xf numFmtId="0" fontId="4" fillId="7" borderId="12" xfId="0" applyFont="1" applyFill="1" applyBorder="1" applyAlignment="1">
      <alignment horizontal="center" wrapText="1" readingOrder="1"/>
    </xf>
    <xf numFmtId="0" fontId="5" fillId="8" borderId="88" xfId="0" applyFont="1" applyFill="1" applyBorder="1" applyAlignment="1">
      <alignment horizontal="center" vertical="center" wrapText="1" readingOrder="1"/>
    </xf>
    <xf numFmtId="0" fontId="5" fillId="8" borderId="84" xfId="0" applyFont="1" applyFill="1" applyBorder="1" applyAlignment="1">
      <alignment horizontal="center" vertical="center" wrapText="1" readingOrder="1"/>
    </xf>
    <xf numFmtId="0" fontId="4" fillId="8" borderId="24" xfId="0" applyFont="1" applyFill="1" applyBorder="1" applyAlignment="1">
      <alignment horizontal="center" vertical="center" wrapText="1" readingOrder="1"/>
    </xf>
    <xf numFmtId="0" fontId="4" fillId="8" borderId="84" xfId="0" applyFont="1" applyFill="1" applyBorder="1" applyAlignment="1">
      <alignment horizontal="center" vertical="center" wrapText="1" readingOrder="1"/>
    </xf>
    <xf numFmtId="0" fontId="4" fillId="8" borderId="88" xfId="0" applyFont="1" applyFill="1" applyBorder="1" applyAlignment="1">
      <alignment horizontal="center" vertical="center" wrapText="1" readingOrder="1"/>
    </xf>
    <xf numFmtId="0" fontId="4" fillId="8" borderId="93" xfId="0" applyFont="1" applyFill="1" applyBorder="1" applyAlignment="1">
      <alignment horizontal="center" vertical="center" wrapText="1" readingOrder="1"/>
    </xf>
    <xf numFmtId="0" fontId="4" fillId="8" borderId="93" xfId="0" applyFont="1" applyFill="1" applyBorder="1" applyAlignment="1">
      <alignment horizontal="center" vertical="center" wrapText="1" readingOrder="1"/>
    </xf>
    <xf numFmtId="0" fontId="4" fillId="7" borderId="3" xfId="0" applyFont="1" applyFill="1" applyBorder="1" applyAlignment="1">
      <alignment horizontal="center" wrapText="1" readingOrder="1"/>
    </xf>
    <xf numFmtId="0" fontId="4" fillId="7" borderId="92" xfId="0" applyFont="1" applyFill="1" applyBorder="1" applyAlignment="1">
      <alignment horizontal="center" wrapText="1" readingOrder="1"/>
    </xf>
    <xf numFmtId="0" fontId="4" fillId="7" borderId="4" xfId="0" applyFont="1" applyFill="1" applyBorder="1" applyAlignment="1">
      <alignment horizontal="center" wrapText="1" readingOrder="1"/>
    </xf>
    <xf numFmtId="0" fontId="5" fillId="8" borderId="3" xfId="0" applyFont="1" applyFill="1" applyBorder="1" applyAlignment="1">
      <alignment horizontal="center" vertical="center" wrapText="1" readingOrder="1"/>
    </xf>
    <xf numFmtId="0" fontId="5" fillId="8" borderId="92" xfId="0" applyFont="1" applyFill="1" applyBorder="1" applyAlignment="1">
      <alignment horizontal="center" vertical="center" wrapText="1" readingOrder="1"/>
    </xf>
    <xf numFmtId="0" fontId="4" fillId="8" borderId="4" xfId="0" applyFont="1" applyFill="1" applyBorder="1" applyAlignment="1">
      <alignment horizontal="center" vertical="center" wrapText="1" readingOrder="1"/>
    </xf>
    <xf numFmtId="0" fontId="4" fillId="9" borderId="3" xfId="0" applyFont="1" applyFill="1" applyBorder="1" applyAlignment="1">
      <alignment horizontal="center" vertical="center" wrapText="1" readingOrder="1"/>
    </xf>
    <xf numFmtId="0" fontId="5" fillId="9" borderId="92" xfId="0" applyFont="1" applyFill="1" applyBorder="1" applyAlignment="1">
      <alignment horizontal="center" vertical="center" wrapText="1" readingOrder="1"/>
    </xf>
    <xf numFmtId="0" fontId="5" fillId="9" borderId="8" xfId="0" applyFont="1" applyFill="1" applyBorder="1" applyAlignment="1">
      <alignment horizontal="center" vertical="center" wrapText="1" readingOrder="1"/>
    </xf>
    <xf numFmtId="0" fontId="4" fillId="9" borderId="4" xfId="0" applyFont="1" applyFill="1" applyBorder="1" applyAlignment="1">
      <alignment horizontal="center" vertical="center" wrapText="1" readingOrder="1"/>
    </xf>
    <xf numFmtId="12" fontId="5" fillId="8" borderId="14" xfId="0" applyNumberFormat="1" applyFont="1" applyFill="1" applyBorder="1" applyAlignment="1">
      <alignment horizontal="center" vertical="center" wrapText="1" readingOrder="1"/>
    </xf>
    <xf numFmtId="12" fontId="5" fillId="8" borderId="11" xfId="0" applyNumberFormat="1" applyFont="1" applyFill="1" applyBorder="1" applyAlignment="1">
      <alignment horizontal="center" vertical="center" wrapText="1" readingOrder="1"/>
    </xf>
    <xf numFmtId="12" fontId="4" fillId="8" borderId="13" xfId="0" applyNumberFormat="1" applyFont="1" applyFill="1" applyBorder="1" applyAlignment="1">
      <alignment horizontal="center" vertical="center" wrapText="1" readingOrder="1"/>
    </xf>
    <xf numFmtId="12" fontId="4" fillId="8" borderId="14" xfId="0" applyNumberFormat="1" applyFont="1" applyFill="1" applyBorder="1" applyAlignment="1">
      <alignment horizontal="center" vertical="center" wrapText="1" readingOrder="1"/>
    </xf>
    <xf numFmtId="12" fontId="4" fillId="8" borderId="11" xfId="0" applyNumberFormat="1" applyFont="1" applyFill="1" applyBorder="1" applyAlignment="1">
      <alignment horizontal="center" vertical="center" wrapText="1" readingOrder="1"/>
    </xf>
    <xf numFmtId="12" fontId="4" fillId="8" borderId="12" xfId="0" applyNumberFormat="1" applyFont="1" applyFill="1" applyBorder="1" applyAlignment="1">
      <alignment horizontal="center" vertical="center" wrapText="1" readingOrder="1"/>
    </xf>
    <xf numFmtId="12" fontId="4" fillId="9" borderId="14" xfId="0" applyNumberFormat="1" applyFont="1" applyFill="1" applyBorder="1" applyAlignment="1">
      <alignment horizontal="center" vertical="center" wrapText="1" readingOrder="1"/>
    </xf>
    <xf numFmtId="12" fontId="4" fillId="9" borderId="11" xfId="0" applyNumberFormat="1" applyFont="1" applyFill="1" applyBorder="1" applyAlignment="1">
      <alignment horizontal="center" vertical="center" wrapText="1" readingOrder="1"/>
    </xf>
    <xf numFmtId="12" fontId="4" fillId="9" borderId="13" xfId="0" applyNumberFormat="1" applyFont="1" applyFill="1" applyBorder="1" applyAlignment="1">
      <alignment horizontal="center" vertical="center" wrapText="1" readingOrder="1"/>
    </xf>
    <xf numFmtId="12" fontId="4" fillId="9" borderId="12" xfId="0" applyNumberFormat="1" applyFont="1" applyFill="1" applyBorder="1" applyAlignment="1">
      <alignment horizontal="center" vertical="center" wrapText="1" readingOrder="1"/>
    </xf>
    <xf numFmtId="0" fontId="4" fillId="7" borderId="20" xfId="0" applyFont="1" applyFill="1" applyBorder="1" applyAlignment="1">
      <alignment horizontal="center" wrapText="1" readingOrder="1"/>
    </xf>
    <xf numFmtId="0" fontId="4" fillId="7" borderId="21" xfId="0" applyFont="1" applyFill="1" applyBorder="1" applyAlignment="1">
      <alignment horizontal="center" wrapText="1" readingOrder="1"/>
    </xf>
    <xf numFmtId="0" fontId="5" fillId="8" borderId="20" xfId="0" applyFont="1" applyFill="1" applyBorder="1" applyAlignment="1">
      <alignment horizontal="center" vertical="center" wrapText="1" readingOrder="1"/>
    </xf>
    <xf numFmtId="0" fontId="4" fillId="8" borderId="20" xfId="0" applyFont="1" applyFill="1" applyBorder="1" applyAlignment="1">
      <alignment horizontal="center" vertical="center" wrapText="1" readingOrder="1"/>
    </xf>
    <xf numFmtId="0" fontId="4" fillId="8" borderId="21" xfId="0" applyFont="1" applyFill="1" applyBorder="1" applyAlignment="1">
      <alignment horizontal="center" vertical="center" wrapText="1" readingOrder="1"/>
    </xf>
    <xf numFmtId="0" fontId="4" fillId="9" borderId="23" xfId="0" applyFont="1" applyFill="1" applyBorder="1" applyAlignment="1">
      <alignment horizontal="center" vertical="center" wrapText="1" readingOrder="1"/>
    </xf>
    <xf numFmtId="0" fontId="4" fillId="9" borderId="20" xfId="0" applyFont="1" applyFill="1" applyBorder="1" applyAlignment="1">
      <alignment horizontal="center" vertical="center" wrapText="1" readingOrder="1"/>
    </xf>
    <xf numFmtId="0" fontId="5" fillId="9" borderId="22" xfId="0" applyFont="1" applyFill="1" applyBorder="1" applyAlignment="1">
      <alignment horizontal="center" vertical="center" wrapText="1" readingOrder="1"/>
    </xf>
    <xf numFmtId="0" fontId="5" fillId="9" borderId="23" xfId="0" applyFont="1" applyFill="1" applyBorder="1" applyAlignment="1">
      <alignment horizontal="center" vertical="center" wrapText="1" readingOrder="1"/>
    </xf>
    <xf numFmtId="0" fontId="4" fillId="9" borderId="21" xfId="0" applyFont="1" applyFill="1" applyBorder="1" applyAlignment="1">
      <alignment horizontal="center" vertical="center" wrapText="1" readingOrder="1"/>
    </xf>
    <xf numFmtId="0" fontId="2" fillId="4" borderId="28" xfId="0" applyFont="1" applyFill="1" applyBorder="1" applyAlignment="1">
      <alignment horizontal="center" vertical="center" wrapText="1" readingOrder="1"/>
    </xf>
    <xf numFmtId="0" fontId="2" fillId="4" borderId="7" xfId="0" applyFont="1" applyFill="1" applyBorder="1" applyAlignment="1">
      <alignment horizontal="center" vertical="center" wrapText="1" readingOrder="1"/>
    </xf>
    <xf numFmtId="0" fontId="4" fillId="6" borderId="2" xfId="0" applyFont="1" applyFill="1" applyBorder="1" applyAlignment="1">
      <alignment horizontal="left" vertical="center" wrapText="1" readingOrder="1"/>
    </xf>
    <xf numFmtId="0" fontId="4" fillId="7" borderId="8" xfId="0" applyFont="1" applyFill="1" applyBorder="1" applyAlignment="1">
      <alignment horizontal="center" vertical="center" wrapText="1" readingOrder="1"/>
    </xf>
    <xf numFmtId="0" fontId="4" fillId="7" borderId="5" xfId="0" applyFont="1" applyFill="1" applyBorder="1" applyAlignment="1">
      <alignment horizontal="center" vertical="center" wrapText="1" readingOrder="1"/>
    </xf>
    <xf numFmtId="0" fontId="4" fillId="7" borderId="6" xfId="0" applyFont="1" applyFill="1" applyBorder="1" applyAlignment="1">
      <alignment horizontal="center" vertical="center" wrapText="1" readingOrder="1"/>
    </xf>
    <xf numFmtId="0" fontId="5" fillId="9" borderId="13" xfId="0" applyFont="1" applyFill="1" applyBorder="1" applyAlignment="1">
      <alignment horizontal="center" vertical="center" wrapText="1" readingOrder="1"/>
    </xf>
    <xf numFmtId="0" fontId="5" fillId="9" borderId="14" xfId="0" applyFont="1" applyFill="1" applyBorder="1" applyAlignment="1">
      <alignment horizontal="center" vertical="center" wrapText="1" readingOrder="1"/>
    </xf>
    <xf numFmtId="0" fontId="5" fillId="8" borderId="88" xfId="0" applyFont="1" applyFill="1" applyBorder="1" applyAlignment="1">
      <alignment horizontal="center" vertical="center" wrapText="1" readingOrder="1"/>
    </xf>
    <xf numFmtId="0" fontId="4" fillId="8" borderId="15" xfId="0" applyFont="1" applyFill="1" applyBorder="1" applyAlignment="1">
      <alignment horizontal="center" vertical="center" wrapText="1" readingOrder="1"/>
    </xf>
    <xf numFmtId="0" fontId="4" fillId="7" borderId="88" xfId="0" applyFont="1" applyFill="1" applyBorder="1" applyAlignment="1">
      <alignment horizontal="center" wrapText="1" readingOrder="1"/>
    </xf>
    <xf numFmtId="0" fontId="4" fillId="7" borderId="84" xfId="0" applyFont="1" applyFill="1" applyBorder="1" applyAlignment="1">
      <alignment horizontal="center" wrapText="1" readingOrder="1"/>
    </xf>
    <xf numFmtId="0" fontId="4" fillId="7" borderId="15" xfId="0" applyFont="1" applyFill="1" applyBorder="1" applyAlignment="1">
      <alignment horizontal="center" wrapText="1" readingOrder="1"/>
    </xf>
    <xf numFmtId="0" fontId="4" fillId="7" borderId="93" xfId="0" applyFont="1" applyFill="1" applyBorder="1" applyAlignment="1">
      <alignment horizontal="center" wrapText="1" readingOrder="1"/>
    </xf>
    <xf numFmtId="0" fontId="5" fillId="8" borderId="66" xfId="0" applyFont="1" applyFill="1" applyBorder="1" applyAlignment="1">
      <alignment horizontal="center" vertical="center" wrapText="1" readingOrder="1"/>
    </xf>
    <xf numFmtId="0" fontId="4" fillId="6" borderId="10" xfId="0" applyFont="1" applyFill="1" applyBorder="1" applyAlignment="1">
      <alignment horizontal="left" vertical="center" wrapText="1" readingOrder="1"/>
    </xf>
    <xf numFmtId="0" fontId="4" fillId="6" borderId="83" xfId="0" applyFont="1" applyFill="1" applyBorder="1" applyAlignment="1">
      <alignment horizontal="left" vertical="center" wrapText="1" readingOrder="1"/>
    </xf>
    <xf numFmtId="0" fontId="4" fillId="7" borderId="93" xfId="0" applyFont="1" applyFill="1" applyBorder="1" applyAlignment="1">
      <alignment horizontal="center" wrapText="1" readingOrder="1"/>
    </xf>
    <xf numFmtId="0" fontId="4" fillId="7" borderId="24" xfId="0" applyFont="1" applyFill="1" applyBorder="1" applyAlignment="1">
      <alignment horizontal="center" wrapText="1" readingOrder="1"/>
    </xf>
    <xf numFmtId="0" fontId="4" fillId="7" borderId="16" xfId="0" applyFont="1" applyFill="1" applyBorder="1" applyAlignment="1">
      <alignment horizontal="center" wrapText="1" readingOrder="1"/>
    </xf>
    <xf numFmtId="0" fontId="4" fillId="8" borderId="17" xfId="0" applyFont="1" applyFill="1" applyBorder="1" applyAlignment="1">
      <alignment vertical="center" wrapText="1" readingOrder="1"/>
    </xf>
    <xf numFmtId="0" fontId="4" fillId="8" borderId="14" xfId="0" applyFont="1" applyFill="1" applyBorder="1" applyAlignment="1">
      <alignment vertical="center" wrapText="1" readingOrder="1"/>
    </xf>
    <xf numFmtId="0" fontId="4" fillId="8" borderId="16" xfId="0" applyFont="1" applyFill="1" applyBorder="1" applyAlignment="1">
      <alignment horizontal="center" vertical="center" wrapText="1" readingOrder="1"/>
    </xf>
    <xf numFmtId="0" fontId="4" fillId="9" borderId="24" xfId="0" applyFont="1" applyFill="1" applyBorder="1" applyAlignment="1">
      <alignment horizontal="center" vertical="center" wrapText="1" readingOrder="1"/>
    </xf>
    <xf numFmtId="0" fontId="4" fillId="9" borderId="79" xfId="0" applyFont="1" applyFill="1" applyBorder="1" applyAlignment="1">
      <alignment horizontal="center" vertical="center" wrapText="1" readingOrder="1"/>
    </xf>
    <xf numFmtId="0" fontId="4" fillId="9" borderId="94" xfId="0" applyFont="1" applyFill="1" applyBorder="1" applyAlignment="1">
      <alignment horizontal="center" vertical="center" wrapText="1" readingOrder="1"/>
    </xf>
    <xf numFmtId="0" fontId="4" fillId="7" borderId="79" xfId="0" applyFont="1" applyFill="1" applyBorder="1" applyAlignment="1">
      <alignment horizontal="center" wrapText="1" readingOrder="1"/>
    </xf>
    <xf numFmtId="0" fontId="4" fillId="7" borderId="94" xfId="0" applyFont="1" applyFill="1" applyBorder="1" applyAlignment="1">
      <alignment horizontal="center" wrapText="1" readingOrder="1"/>
    </xf>
    <xf numFmtId="0" fontId="4" fillId="9" borderId="15" xfId="0" applyFont="1" applyFill="1" applyBorder="1" applyAlignment="1">
      <alignment horizontal="center" vertical="center" wrapText="1" readingOrder="1"/>
    </xf>
    <xf numFmtId="0" fontId="4" fillId="9" borderId="12" xfId="0" applyFont="1" applyFill="1" applyBorder="1" applyAlignment="1">
      <alignment horizontal="center" vertical="center" wrapText="1" readingOrder="1"/>
    </xf>
    <xf numFmtId="0" fontId="4" fillId="8" borderId="19" xfId="0" applyFont="1" applyFill="1" applyBorder="1" applyAlignment="1">
      <alignment horizontal="center" vertical="center" wrapText="1" readingOrder="1"/>
    </xf>
    <xf numFmtId="0" fontId="4" fillId="9" borderId="19" xfId="0" applyFont="1" applyFill="1" applyBorder="1" applyAlignment="1">
      <alignment horizontal="center" vertical="center" wrapText="1" readingOrder="1"/>
    </xf>
    <xf numFmtId="0" fontId="0" fillId="7" borderId="77" xfId="0" applyFill="1" applyBorder="1" applyAlignment="1">
      <alignment horizontal="center"/>
    </xf>
    <xf numFmtId="0" fontId="0" fillId="8" borderId="77" xfId="0" applyFill="1" applyBorder="1"/>
    <xf numFmtId="0" fontId="0" fillId="8" borderId="77" xfId="0" applyFill="1" applyBorder="1" applyAlignment="1">
      <alignment horizontal="center"/>
    </xf>
    <xf numFmtId="0" fontId="0" fillId="8" borderId="77" xfId="0" applyFill="1" applyBorder="1" applyAlignment="1">
      <alignment horizontal="center"/>
    </xf>
    <xf numFmtId="0" fontId="0" fillId="8" borderId="51" xfId="0" applyFill="1" applyBorder="1" applyAlignment="1">
      <alignment horizontal="center"/>
    </xf>
    <xf numFmtId="0" fontId="0" fillId="8" borderId="50" xfId="0" applyFill="1" applyBorder="1"/>
    <xf numFmtId="0" fontId="0" fillId="7" borderId="77" xfId="0" applyFill="1" applyBorder="1"/>
    <xf numFmtId="0" fontId="0" fillId="7" borderId="51" xfId="0" applyFill="1" applyBorder="1"/>
    <xf numFmtId="0" fontId="0" fillId="7" borderId="80" xfId="0" applyFill="1" applyBorder="1"/>
    <xf numFmtId="0" fontId="0" fillId="7" borderId="11" xfId="0" applyFill="1" applyBorder="1" applyAlignment="1">
      <alignment horizontal="center"/>
    </xf>
    <xf numFmtId="0" fontId="0" fillId="8" borderId="11" xfId="0" applyFill="1" applyBorder="1"/>
    <xf numFmtId="0" fontId="0" fillId="8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11" xfId="0" applyFill="1" applyBorder="1"/>
    <xf numFmtId="0" fontId="0" fillId="7" borderId="13" xfId="0" applyFill="1" applyBorder="1"/>
    <xf numFmtId="0" fontId="0" fillId="7" borderId="12" xfId="0" applyFill="1" applyBorder="1"/>
    <xf numFmtId="0" fontId="0" fillId="7" borderId="20" xfId="0" applyFill="1" applyBorder="1" applyAlignment="1">
      <alignment horizontal="center"/>
    </xf>
    <xf numFmtId="0" fontId="0" fillId="8" borderId="20" xfId="0" applyFill="1" applyBorder="1"/>
    <xf numFmtId="0" fontId="0" fillId="8" borderId="20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7" borderId="20" xfId="0" applyFill="1" applyBorder="1"/>
    <xf numFmtId="0" fontId="0" fillId="7" borderId="22" xfId="0" applyFill="1" applyBorder="1"/>
    <xf numFmtId="0" fontId="0" fillId="7" borderId="21" xfId="0" applyFill="1" applyBorder="1"/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1D47-3CC8-4CB7-811E-C3E495963A52}">
  <sheetPr codeName="Sheet1"/>
  <dimension ref="B1:BN54"/>
  <sheetViews>
    <sheetView tabSelected="1" workbookViewId="0">
      <selection activeCell="C4" sqref="C4:D4"/>
    </sheetView>
  </sheetViews>
  <sheetFormatPr defaultRowHeight="14.4" x14ac:dyDescent="0.3"/>
  <cols>
    <col min="2" max="2" width="17.44140625" customWidth="1"/>
  </cols>
  <sheetData>
    <row r="1" spans="2:66" ht="15" thickBot="1" x14ac:dyDescent="0.35"/>
    <row r="2" spans="2:66" x14ac:dyDescent="0.3">
      <c r="B2" s="1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4"/>
      <c r="M2" s="5" t="s">
        <v>2</v>
      </c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8" t="s">
        <v>3</v>
      </c>
      <c r="Z2" s="8"/>
      <c r="AA2" s="8"/>
      <c r="AB2" s="8"/>
      <c r="AC2" s="8"/>
      <c r="AD2" s="8"/>
      <c r="AE2" s="8"/>
      <c r="AF2" s="8"/>
      <c r="AG2" s="8"/>
      <c r="AH2" s="8"/>
      <c r="AI2" s="8"/>
      <c r="AJ2" s="9"/>
      <c r="AK2" s="10" t="s">
        <v>4</v>
      </c>
      <c r="AL2" s="11"/>
      <c r="AM2" s="11"/>
      <c r="AN2" s="11"/>
      <c r="AO2" s="11"/>
      <c r="AP2" s="11"/>
      <c r="AQ2" s="11"/>
      <c r="AR2" s="11"/>
      <c r="AS2" s="11"/>
      <c r="AT2" s="12"/>
      <c r="AU2" s="5" t="s">
        <v>5</v>
      </c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2" t="s">
        <v>6</v>
      </c>
      <c r="BH2" s="13"/>
      <c r="BI2" s="13"/>
      <c r="BJ2" s="13"/>
      <c r="BK2" s="13"/>
      <c r="BL2" s="3"/>
      <c r="BM2" s="3"/>
      <c r="BN2" s="4"/>
    </row>
    <row r="3" spans="2:66" x14ac:dyDescent="0.3">
      <c r="B3" s="14"/>
      <c r="C3" s="15" t="s">
        <v>7</v>
      </c>
      <c r="D3" s="16"/>
      <c r="E3" s="16" t="s">
        <v>8</v>
      </c>
      <c r="F3" s="16"/>
      <c r="G3" s="16" t="s">
        <v>9</v>
      </c>
      <c r="H3" s="16"/>
      <c r="I3" s="16" t="s">
        <v>10</v>
      </c>
      <c r="J3" s="16"/>
      <c r="K3" s="16" t="s">
        <v>11</v>
      </c>
      <c r="L3" s="17"/>
      <c r="M3" s="18">
        <v>14</v>
      </c>
      <c r="N3" s="18"/>
      <c r="O3" s="19">
        <v>17</v>
      </c>
      <c r="P3" s="20"/>
      <c r="Q3" s="18">
        <v>20</v>
      </c>
      <c r="R3" s="18"/>
      <c r="S3" s="18">
        <v>24</v>
      </c>
      <c r="T3" s="18"/>
      <c r="U3" s="18">
        <v>28</v>
      </c>
      <c r="V3" s="18"/>
      <c r="W3" s="18">
        <v>30</v>
      </c>
      <c r="X3" s="21"/>
      <c r="Y3" s="18">
        <v>14</v>
      </c>
      <c r="Z3" s="18"/>
      <c r="AA3" s="19">
        <v>17</v>
      </c>
      <c r="AB3" s="20"/>
      <c r="AC3" s="18">
        <v>20</v>
      </c>
      <c r="AD3" s="18"/>
      <c r="AE3" s="18">
        <v>24</v>
      </c>
      <c r="AF3" s="18"/>
      <c r="AG3" s="18">
        <v>28</v>
      </c>
      <c r="AH3" s="18"/>
      <c r="AI3" s="18">
        <v>30</v>
      </c>
      <c r="AJ3" s="21"/>
      <c r="AK3" s="22"/>
      <c r="AL3" s="22"/>
      <c r="AM3" s="22"/>
      <c r="AN3" s="22"/>
      <c r="AO3" s="22"/>
      <c r="AP3" s="22"/>
      <c r="AQ3" s="22"/>
      <c r="AR3" s="22"/>
      <c r="AS3" s="23"/>
      <c r="AT3" s="24"/>
      <c r="AU3" s="20">
        <v>14</v>
      </c>
      <c r="AV3" s="18"/>
      <c r="AW3" s="19">
        <v>16</v>
      </c>
      <c r="AX3" s="20"/>
      <c r="AY3" s="18">
        <v>20</v>
      </c>
      <c r="AZ3" s="18"/>
      <c r="BA3" s="18">
        <v>24</v>
      </c>
      <c r="BB3" s="18"/>
      <c r="BC3" s="18">
        <v>28</v>
      </c>
      <c r="BD3" s="18"/>
      <c r="BE3" s="18">
        <v>30</v>
      </c>
      <c r="BF3" s="19"/>
      <c r="BG3" s="25" t="s">
        <v>12</v>
      </c>
      <c r="BH3" s="26"/>
      <c r="BI3" s="16" t="s">
        <v>13</v>
      </c>
      <c r="BJ3" s="16"/>
      <c r="BK3" s="16" t="s">
        <v>14</v>
      </c>
      <c r="BL3" s="16"/>
      <c r="BM3" s="16" t="s">
        <v>12</v>
      </c>
      <c r="BN3" s="17"/>
    </row>
    <row r="4" spans="2:66" ht="28.2" thickBot="1" x14ac:dyDescent="0.35">
      <c r="B4" s="27" t="s">
        <v>15</v>
      </c>
      <c r="C4" s="28">
        <v>15</v>
      </c>
      <c r="D4" s="29"/>
      <c r="E4" s="29">
        <v>17.5</v>
      </c>
      <c r="F4" s="29"/>
      <c r="G4" s="29">
        <v>20</v>
      </c>
      <c r="H4" s="29"/>
      <c r="I4" s="29">
        <v>25</v>
      </c>
      <c r="J4" s="29"/>
      <c r="K4" s="29">
        <v>28</v>
      </c>
      <c r="L4" s="30"/>
      <c r="M4" s="31">
        <v>12.5</v>
      </c>
      <c r="N4" s="31"/>
      <c r="O4" s="32">
        <v>15</v>
      </c>
      <c r="P4" s="33"/>
      <c r="Q4" s="31">
        <v>17.5</v>
      </c>
      <c r="R4" s="31"/>
      <c r="S4" s="31">
        <v>20</v>
      </c>
      <c r="T4" s="31"/>
      <c r="U4" s="31">
        <v>25</v>
      </c>
      <c r="V4" s="31"/>
      <c r="W4" s="34">
        <v>27.5</v>
      </c>
      <c r="X4" s="35"/>
      <c r="Y4" s="31">
        <v>12.5</v>
      </c>
      <c r="Z4" s="31"/>
      <c r="AA4" s="32">
        <v>15</v>
      </c>
      <c r="AB4" s="33"/>
      <c r="AC4" s="31">
        <v>17.5</v>
      </c>
      <c r="AD4" s="31"/>
      <c r="AE4" s="31">
        <v>20</v>
      </c>
      <c r="AF4" s="31"/>
      <c r="AG4" s="31">
        <v>25</v>
      </c>
      <c r="AH4" s="31"/>
      <c r="AI4" s="31">
        <v>27.5</v>
      </c>
      <c r="AJ4" s="36"/>
      <c r="AK4" s="37">
        <v>12.5</v>
      </c>
      <c r="AL4" s="37"/>
      <c r="AM4" s="38">
        <v>15</v>
      </c>
      <c r="AN4" s="39"/>
      <c r="AO4" s="37">
        <v>17.5</v>
      </c>
      <c r="AP4" s="37"/>
      <c r="AQ4" s="37">
        <v>20</v>
      </c>
      <c r="AR4" s="38"/>
      <c r="AS4" s="37">
        <v>25</v>
      </c>
      <c r="AT4" s="40"/>
      <c r="AU4" s="33">
        <v>12.5</v>
      </c>
      <c r="AV4" s="31"/>
      <c r="AW4" s="32">
        <v>15</v>
      </c>
      <c r="AX4" s="33"/>
      <c r="AY4" s="31">
        <v>17.5</v>
      </c>
      <c r="AZ4" s="31"/>
      <c r="BA4" s="31">
        <v>20</v>
      </c>
      <c r="BB4" s="31"/>
      <c r="BC4" s="31">
        <v>25</v>
      </c>
      <c r="BD4" s="31"/>
      <c r="BE4" s="31">
        <v>27.5</v>
      </c>
      <c r="BF4" s="32"/>
      <c r="BG4" s="41">
        <v>15</v>
      </c>
      <c r="BH4" s="42"/>
      <c r="BI4" s="43">
        <v>17.5</v>
      </c>
      <c r="BJ4" s="44"/>
      <c r="BK4" s="43">
        <v>20</v>
      </c>
      <c r="BL4" s="44"/>
      <c r="BM4" s="43">
        <v>25</v>
      </c>
      <c r="BN4" s="45"/>
    </row>
    <row r="5" spans="2:66" ht="41.4" x14ac:dyDescent="0.3">
      <c r="B5" s="46" t="s">
        <v>16</v>
      </c>
      <c r="C5" s="47">
        <v>176</v>
      </c>
      <c r="D5" s="48"/>
      <c r="E5" s="49">
        <v>204</v>
      </c>
      <c r="F5" s="48"/>
      <c r="G5" s="49">
        <v>244</v>
      </c>
      <c r="H5" s="48"/>
      <c r="I5" s="49">
        <v>297</v>
      </c>
      <c r="J5" s="48"/>
      <c r="K5" s="49">
        <v>332</v>
      </c>
      <c r="L5" s="50"/>
      <c r="M5" s="51"/>
      <c r="N5" s="52"/>
      <c r="O5" s="53"/>
      <c r="P5" s="53"/>
      <c r="Q5" s="51"/>
      <c r="R5" s="52"/>
      <c r="S5" s="51"/>
      <c r="T5" s="52"/>
      <c r="U5" s="53"/>
      <c r="V5" s="53"/>
      <c r="W5" s="54"/>
      <c r="X5" s="55"/>
      <c r="Y5" s="56"/>
      <c r="Z5" s="57"/>
      <c r="AA5" s="58"/>
      <c r="AB5" s="58"/>
      <c r="AC5" s="59"/>
      <c r="AD5" s="57"/>
      <c r="AE5" s="59"/>
      <c r="AF5" s="57"/>
      <c r="AG5" s="59"/>
      <c r="AH5" s="57"/>
      <c r="AI5" s="59"/>
      <c r="AJ5" s="60"/>
      <c r="AK5" s="61">
        <v>154</v>
      </c>
      <c r="AL5" s="62"/>
      <c r="AM5" s="62">
        <v>185</v>
      </c>
      <c r="AN5" s="62"/>
      <c r="AO5" s="62">
        <v>215</v>
      </c>
      <c r="AP5" s="62"/>
      <c r="AQ5" s="62">
        <v>247</v>
      </c>
      <c r="AR5" s="63"/>
      <c r="AS5" s="62">
        <v>282</v>
      </c>
      <c r="AT5" s="64"/>
      <c r="AU5" s="56"/>
      <c r="AV5" s="57"/>
      <c r="AW5" s="58"/>
      <c r="AX5" s="58"/>
      <c r="AY5" s="59"/>
      <c r="AZ5" s="57"/>
      <c r="BA5" s="59"/>
      <c r="BB5" s="57"/>
      <c r="BC5" s="58"/>
      <c r="BD5" s="58"/>
      <c r="BE5" s="58"/>
      <c r="BF5" s="65"/>
      <c r="BG5" s="47">
        <v>176</v>
      </c>
      <c r="BH5" s="66"/>
      <c r="BI5" s="67">
        <v>206</v>
      </c>
      <c r="BJ5" s="66"/>
      <c r="BK5" s="67">
        <v>244</v>
      </c>
      <c r="BL5" s="66"/>
      <c r="BM5" s="67">
        <v>300</v>
      </c>
      <c r="BN5" s="50"/>
    </row>
    <row r="6" spans="2:66" ht="41.4" x14ac:dyDescent="0.3">
      <c r="B6" s="68" t="s">
        <v>17</v>
      </c>
      <c r="C6" s="69">
        <v>172</v>
      </c>
      <c r="D6" s="70"/>
      <c r="E6" s="70">
        <v>198</v>
      </c>
      <c r="F6" s="70"/>
      <c r="G6" s="70">
        <v>238</v>
      </c>
      <c r="H6" s="70"/>
      <c r="I6" s="70">
        <v>286</v>
      </c>
      <c r="J6" s="70"/>
      <c r="K6" s="70">
        <v>320</v>
      </c>
      <c r="L6" s="71"/>
      <c r="M6" s="72">
        <v>132</v>
      </c>
      <c r="N6" s="73"/>
      <c r="O6" s="74">
        <v>202</v>
      </c>
      <c r="P6" s="75"/>
      <c r="Q6" s="74">
        <v>208</v>
      </c>
      <c r="R6" s="75"/>
      <c r="S6" s="74">
        <v>242</v>
      </c>
      <c r="T6" s="75"/>
      <c r="U6" s="74">
        <v>280</v>
      </c>
      <c r="V6" s="76"/>
      <c r="W6" s="77">
        <v>330</v>
      </c>
      <c r="X6" s="78"/>
      <c r="Y6" s="74">
        <v>132</v>
      </c>
      <c r="Z6" s="75"/>
      <c r="AA6" s="74">
        <v>174</v>
      </c>
      <c r="AB6" s="75"/>
      <c r="AC6" s="74">
        <v>206</v>
      </c>
      <c r="AD6" s="75"/>
      <c r="AE6" s="74">
        <v>248</v>
      </c>
      <c r="AF6" s="75"/>
      <c r="AG6" s="74">
        <v>282</v>
      </c>
      <c r="AH6" s="75"/>
      <c r="AI6" s="74">
        <v>315</v>
      </c>
      <c r="AJ6" s="79"/>
      <c r="AK6" s="80">
        <v>148</v>
      </c>
      <c r="AL6" s="81"/>
      <c r="AM6" s="82">
        <v>182</v>
      </c>
      <c r="AN6" s="83"/>
      <c r="AO6" s="82">
        <v>210</v>
      </c>
      <c r="AP6" s="83"/>
      <c r="AQ6" s="82">
        <v>240</v>
      </c>
      <c r="AR6" s="81"/>
      <c r="AS6" s="83">
        <v>271</v>
      </c>
      <c r="AT6" s="84"/>
      <c r="AU6" s="79">
        <v>132</v>
      </c>
      <c r="AV6" s="75"/>
      <c r="AW6" s="74">
        <v>174</v>
      </c>
      <c r="AX6" s="75"/>
      <c r="AY6" s="74">
        <v>206</v>
      </c>
      <c r="AZ6" s="75"/>
      <c r="BA6" s="74">
        <v>248</v>
      </c>
      <c r="BB6" s="75"/>
      <c r="BC6" s="74">
        <v>282</v>
      </c>
      <c r="BD6" s="75"/>
      <c r="BE6" s="74">
        <v>315</v>
      </c>
      <c r="BF6" s="85"/>
      <c r="BG6" s="86">
        <v>174</v>
      </c>
      <c r="BH6" s="87"/>
      <c r="BI6" s="88">
        <v>200</v>
      </c>
      <c r="BJ6" s="87"/>
      <c r="BK6" s="88">
        <v>234</v>
      </c>
      <c r="BL6" s="87"/>
      <c r="BM6" s="88">
        <v>286</v>
      </c>
      <c r="BN6" s="89"/>
    </row>
    <row r="7" spans="2:66" x14ac:dyDescent="0.3">
      <c r="B7" s="90" t="s">
        <v>18</v>
      </c>
      <c r="C7" s="91">
        <v>10.9</v>
      </c>
      <c r="D7" s="92"/>
      <c r="E7" s="93">
        <v>10.8</v>
      </c>
      <c r="F7" s="92"/>
      <c r="G7" s="93">
        <v>10.8</v>
      </c>
      <c r="H7" s="92"/>
      <c r="I7" s="93">
        <v>10</v>
      </c>
      <c r="J7" s="92"/>
      <c r="K7" s="93">
        <v>10.199999999999999</v>
      </c>
      <c r="L7" s="94"/>
      <c r="M7" s="72">
        <v>10.199999999999999</v>
      </c>
      <c r="N7" s="73"/>
      <c r="O7" s="74">
        <v>10.8</v>
      </c>
      <c r="P7" s="75"/>
      <c r="Q7" s="74">
        <v>10.8</v>
      </c>
      <c r="R7" s="75"/>
      <c r="S7" s="74">
        <v>9.8000000000000007</v>
      </c>
      <c r="T7" s="75"/>
      <c r="U7" s="74">
        <v>9.8000000000000007</v>
      </c>
      <c r="V7" s="75"/>
      <c r="W7" s="77">
        <v>10.199999999999999</v>
      </c>
      <c r="X7" s="78">
        <v>11.1</v>
      </c>
      <c r="Y7" s="74">
        <v>10.199999999999999</v>
      </c>
      <c r="Z7" s="75"/>
      <c r="AA7" s="74">
        <v>10.8</v>
      </c>
      <c r="AB7" s="75"/>
      <c r="AC7" s="74">
        <v>10.8</v>
      </c>
      <c r="AD7" s="75"/>
      <c r="AE7" s="74">
        <v>10</v>
      </c>
      <c r="AF7" s="75"/>
      <c r="AG7" s="74">
        <v>9.8000000000000007</v>
      </c>
      <c r="AH7" s="75"/>
      <c r="AI7" s="74">
        <v>9.8000000000000007</v>
      </c>
      <c r="AJ7" s="79">
        <v>11.1</v>
      </c>
      <c r="AK7" s="80">
        <v>10.8</v>
      </c>
      <c r="AL7" s="81"/>
      <c r="AM7" s="82">
        <v>10.8</v>
      </c>
      <c r="AN7" s="83"/>
      <c r="AO7" s="82">
        <v>10.8</v>
      </c>
      <c r="AP7" s="83"/>
      <c r="AQ7" s="82">
        <v>9.8000000000000007</v>
      </c>
      <c r="AR7" s="81"/>
      <c r="AS7" s="83">
        <v>9.8000000000000007</v>
      </c>
      <c r="AT7" s="84"/>
      <c r="AU7" s="79">
        <v>10.199999999999999</v>
      </c>
      <c r="AV7" s="75"/>
      <c r="AW7" s="74">
        <v>10.8</v>
      </c>
      <c r="AX7" s="75"/>
      <c r="AY7" s="74">
        <v>10.8</v>
      </c>
      <c r="AZ7" s="75"/>
      <c r="BA7" s="74">
        <v>10</v>
      </c>
      <c r="BB7" s="75"/>
      <c r="BC7" s="74">
        <v>9.8000000000000007</v>
      </c>
      <c r="BD7" s="75"/>
      <c r="BE7" s="74">
        <v>9.8000000000000007</v>
      </c>
      <c r="BF7" s="85">
        <v>11.1</v>
      </c>
      <c r="BG7" s="95">
        <v>11</v>
      </c>
      <c r="BH7" s="96"/>
      <c r="BI7" s="97">
        <v>10.8</v>
      </c>
      <c r="BJ7" s="96"/>
      <c r="BK7" s="97">
        <v>10.8</v>
      </c>
      <c r="BL7" s="96"/>
      <c r="BM7" s="97">
        <v>10</v>
      </c>
      <c r="BN7" s="98"/>
    </row>
    <row r="8" spans="2:66" x14ac:dyDescent="0.3">
      <c r="B8" s="90" t="s">
        <v>19</v>
      </c>
      <c r="C8" s="99">
        <v>12.8</v>
      </c>
      <c r="D8" s="100"/>
      <c r="E8" s="101">
        <v>12.4</v>
      </c>
      <c r="F8" s="100"/>
      <c r="G8" s="101">
        <v>12.2</v>
      </c>
      <c r="H8" s="100"/>
      <c r="I8" s="101">
        <v>11.4</v>
      </c>
      <c r="J8" s="100"/>
      <c r="K8" s="101">
        <v>11.4</v>
      </c>
      <c r="L8" s="102"/>
      <c r="M8" s="103" t="s">
        <v>20</v>
      </c>
      <c r="N8" s="104"/>
      <c r="O8" s="105">
        <v>12</v>
      </c>
      <c r="P8" s="106"/>
      <c r="Q8" s="107">
        <v>11.7</v>
      </c>
      <c r="R8" s="108"/>
      <c r="S8" s="107">
        <v>10.6</v>
      </c>
      <c r="T8" s="108"/>
      <c r="U8" s="107">
        <v>10.4</v>
      </c>
      <c r="V8" s="108"/>
      <c r="W8" s="109">
        <v>10.4</v>
      </c>
      <c r="X8" s="110">
        <v>17.8</v>
      </c>
      <c r="Y8" s="107" t="s">
        <v>20</v>
      </c>
      <c r="Z8" s="108"/>
      <c r="AA8" s="105" t="s">
        <v>20</v>
      </c>
      <c r="AB8" s="106"/>
      <c r="AC8" s="107" t="s">
        <v>20</v>
      </c>
      <c r="AD8" s="108"/>
      <c r="AE8" s="107" t="s">
        <v>20</v>
      </c>
      <c r="AF8" s="108"/>
      <c r="AG8" s="107" t="s">
        <v>20</v>
      </c>
      <c r="AH8" s="108"/>
      <c r="AI8" s="107" t="s">
        <v>20</v>
      </c>
      <c r="AJ8" s="111">
        <v>17.8</v>
      </c>
      <c r="AK8" s="80" t="s">
        <v>20</v>
      </c>
      <c r="AL8" s="81"/>
      <c r="AM8" s="82" t="s">
        <v>20</v>
      </c>
      <c r="AN8" s="83"/>
      <c r="AO8" s="82" t="s">
        <v>20</v>
      </c>
      <c r="AP8" s="83"/>
      <c r="AQ8" s="82" t="s">
        <v>20</v>
      </c>
      <c r="AR8" s="81"/>
      <c r="AS8" s="83" t="s">
        <v>20</v>
      </c>
      <c r="AT8" s="84"/>
      <c r="AU8" s="111" t="s">
        <v>20</v>
      </c>
      <c r="AV8" s="108"/>
      <c r="AW8" s="105" t="s">
        <v>20</v>
      </c>
      <c r="AX8" s="106"/>
      <c r="AY8" s="107" t="s">
        <v>20</v>
      </c>
      <c r="AZ8" s="108"/>
      <c r="BA8" s="107" t="s">
        <v>20</v>
      </c>
      <c r="BB8" s="108"/>
      <c r="BC8" s="107" t="s">
        <v>20</v>
      </c>
      <c r="BD8" s="108"/>
      <c r="BE8" s="107" t="s">
        <v>20</v>
      </c>
      <c r="BF8" s="112">
        <v>17.8</v>
      </c>
      <c r="BG8" s="95" t="s">
        <v>20</v>
      </c>
      <c r="BH8" s="96"/>
      <c r="BI8" s="97" t="s">
        <v>20</v>
      </c>
      <c r="BJ8" s="96"/>
      <c r="BK8" s="97" t="s">
        <v>20</v>
      </c>
      <c r="BL8" s="96"/>
      <c r="BM8" s="97" t="s">
        <v>20</v>
      </c>
      <c r="BN8" s="98"/>
    </row>
    <row r="9" spans="2:66" ht="41.4" x14ac:dyDescent="0.3">
      <c r="B9" s="90" t="s">
        <v>21</v>
      </c>
      <c r="C9" s="95">
        <v>14</v>
      </c>
      <c r="D9" s="96"/>
      <c r="E9" s="97">
        <v>14</v>
      </c>
      <c r="F9" s="96"/>
      <c r="G9" s="97">
        <v>14</v>
      </c>
      <c r="H9" s="96"/>
      <c r="I9" s="97">
        <v>13.8</v>
      </c>
      <c r="J9" s="96"/>
      <c r="K9" s="97">
        <v>13.2</v>
      </c>
      <c r="L9" s="98"/>
      <c r="M9" s="113">
        <v>15</v>
      </c>
      <c r="N9" s="114"/>
      <c r="O9" s="115">
        <v>12.7</v>
      </c>
      <c r="P9" s="116"/>
      <c r="Q9" s="115">
        <v>12.7</v>
      </c>
      <c r="R9" s="116"/>
      <c r="S9" s="115">
        <v>11.7</v>
      </c>
      <c r="T9" s="116"/>
      <c r="U9" s="115">
        <v>11.5</v>
      </c>
      <c r="V9" s="116"/>
      <c r="W9" s="117">
        <v>11.5</v>
      </c>
      <c r="X9" s="118"/>
      <c r="Y9" s="115">
        <v>15</v>
      </c>
      <c r="Z9" s="116"/>
      <c r="AA9" s="115">
        <v>14.5</v>
      </c>
      <c r="AB9" s="116"/>
      <c r="AC9" s="115">
        <v>14.5</v>
      </c>
      <c r="AD9" s="116"/>
      <c r="AE9" s="115">
        <v>14.5</v>
      </c>
      <c r="AF9" s="116"/>
      <c r="AG9" s="115">
        <v>14</v>
      </c>
      <c r="AH9" s="116"/>
      <c r="AI9" s="115">
        <v>14</v>
      </c>
      <c r="AJ9" s="119"/>
      <c r="AK9" s="80">
        <v>14</v>
      </c>
      <c r="AL9" s="81"/>
      <c r="AM9" s="82">
        <v>14</v>
      </c>
      <c r="AN9" s="83"/>
      <c r="AO9" s="82">
        <v>14</v>
      </c>
      <c r="AP9" s="83"/>
      <c r="AQ9" s="82">
        <v>13</v>
      </c>
      <c r="AR9" s="81"/>
      <c r="AS9" s="83">
        <v>13</v>
      </c>
      <c r="AT9" s="84"/>
      <c r="AU9" s="119">
        <v>15</v>
      </c>
      <c r="AV9" s="116"/>
      <c r="AW9" s="115">
        <v>14.5</v>
      </c>
      <c r="AX9" s="116"/>
      <c r="AY9" s="115">
        <v>14.5</v>
      </c>
      <c r="AZ9" s="116"/>
      <c r="BA9" s="115">
        <v>14.5</v>
      </c>
      <c r="BB9" s="116"/>
      <c r="BC9" s="115">
        <v>14</v>
      </c>
      <c r="BD9" s="116"/>
      <c r="BE9" s="115">
        <v>14</v>
      </c>
      <c r="BF9" s="120"/>
      <c r="BG9" s="95">
        <v>14</v>
      </c>
      <c r="BH9" s="96"/>
      <c r="BI9" s="97">
        <v>14</v>
      </c>
      <c r="BJ9" s="96"/>
      <c r="BK9" s="97">
        <v>14</v>
      </c>
      <c r="BL9" s="96"/>
      <c r="BM9" s="97">
        <v>13.8</v>
      </c>
      <c r="BN9" s="98"/>
    </row>
    <row r="10" spans="2:66" ht="27.6" x14ac:dyDescent="0.3">
      <c r="B10" s="90" t="s">
        <v>22</v>
      </c>
      <c r="C10" s="69">
        <v>14.4</v>
      </c>
      <c r="D10" s="70"/>
      <c r="E10" s="70">
        <v>14.2</v>
      </c>
      <c r="F10" s="70"/>
      <c r="G10" s="70">
        <v>14</v>
      </c>
      <c r="H10" s="70"/>
      <c r="I10" s="70">
        <v>14</v>
      </c>
      <c r="J10" s="70"/>
      <c r="K10" s="70">
        <v>14</v>
      </c>
      <c r="L10" s="71"/>
      <c r="M10" s="121" t="s">
        <v>20</v>
      </c>
      <c r="N10" s="122"/>
      <c r="O10" s="123" t="s">
        <v>20</v>
      </c>
      <c r="P10" s="124"/>
      <c r="Q10" s="123" t="s">
        <v>20</v>
      </c>
      <c r="R10" s="124"/>
      <c r="S10" s="123" t="s">
        <v>20</v>
      </c>
      <c r="T10" s="124"/>
      <c r="U10" s="123" t="s">
        <v>20</v>
      </c>
      <c r="V10" s="124"/>
      <c r="W10" s="125" t="s">
        <v>20</v>
      </c>
      <c r="X10" s="126"/>
      <c r="Y10" s="123" t="s">
        <v>20</v>
      </c>
      <c r="Z10" s="124"/>
      <c r="AA10" s="123" t="s">
        <v>20</v>
      </c>
      <c r="AB10" s="124"/>
      <c r="AC10" s="123" t="s">
        <v>20</v>
      </c>
      <c r="AD10" s="124"/>
      <c r="AE10" s="123" t="s">
        <v>20</v>
      </c>
      <c r="AF10" s="124"/>
      <c r="AG10" s="123" t="s">
        <v>20</v>
      </c>
      <c r="AH10" s="124"/>
      <c r="AI10" s="123" t="s">
        <v>20</v>
      </c>
      <c r="AJ10" s="127"/>
      <c r="AK10" s="80">
        <v>14.5</v>
      </c>
      <c r="AL10" s="81"/>
      <c r="AM10" s="82">
        <v>14.5</v>
      </c>
      <c r="AN10" s="83"/>
      <c r="AO10" s="82">
        <v>14.5</v>
      </c>
      <c r="AP10" s="83"/>
      <c r="AQ10" s="82">
        <v>13.5</v>
      </c>
      <c r="AR10" s="81"/>
      <c r="AS10" s="83">
        <v>13.5</v>
      </c>
      <c r="AT10" s="84"/>
      <c r="AU10" s="127" t="s">
        <v>20</v>
      </c>
      <c r="AV10" s="124"/>
      <c r="AW10" s="123" t="s">
        <v>20</v>
      </c>
      <c r="AX10" s="124"/>
      <c r="AY10" s="123" t="s">
        <v>20</v>
      </c>
      <c r="AZ10" s="124"/>
      <c r="BA10" s="123" t="s">
        <v>20</v>
      </c>
      <c r="BB10" s="124"/>
      <c r="BC10" s="123" t="s">
        <v>20</v>
      </c>
      <c r="BD10" s="124"/>
      <c r="BE10" s="123" t="s">
        <v>20</v>
      </c>
      <c r="BF10" s="128"/>
      <c r="BG10" s="95">
        <v>14.4</v>
      </c>
      <c r="BH10" s="96"/>
      <c r="BI10" s="97">
        <v>14</v>
      </c>
      <c r="BJ10" s="96"/>
      <c r="BK10" s="97">
        <v>14</v>
      </c>
      <c r="BL10" s="96"/>
      <c r="BM10" s="97">
        <v>14</v>
      </c>
      <c r="BN10" s="98"/>
    </row>
    <row r="11" spans="2:66" ht="27.6" x14ac:dyDescent="0.3">
      <c r="B11" s="90" t="s">
        <v>23</v>
      </c>
      <c r="C11" s="69">
        <v>4800</v>
      </c>
      <c r="D11" s="70"/>
      <c r="E11" s="70">
        <v>5400</v>
      </c>
      <c r="F11" s="70"/>
      <c r="G11" s="70">
        <v>6000</v>
      </c>
      <c r="H11" s="70"/>
      <c r="I11" s="70">
        <v>8000</v>
      </c>
      <c r="J11" s="70"/>
      <c r="K11" s="70">
        <v>9050</v>
      </c>
      <c r="L11" s="71"/>
      <c r="M11" s="113">
        <v>3750</v>
      </c>
      <c r="N11" s="114"/>
      <c r="O11" s="115">
        <v>4900</v>
      </c>
      <c r="P11" s="116"/>
      <c r="Q11" s="115">
        <v>6125</v>
      </c>
      <c r="R11" s="116"/>
      <c r="S11" s="115">
        <v>7000</v>
      </c>
      <c r="T11" s="116"/>
      <c r="U11" s="115">
        <v>8750</v>
      </c>
      <c r="V11" s="116"/>
      <c r="W11" s="113">
        <v>9750</v>
      </c>
      <c r="X11" s="129"/>
      <c r="Y11" s="115">
        <v>3750</v>
      </c>
      <c r="Z11" s="116"/>
      <c r="AA11" s="113">
        <v>5250</v>
      </c>
      <c r="AB11" s="114"/>
      <c r="AC11" s="115">
        <v>6125</v>
      </c>
      <c r="AD11" s="116"/>
      <c r="AE11" s="115">
        <v>7000</v>
      </c>
      <c r="AF11" s="116"/>
      <c r="AG11" s="115">
        <v>8750</v>
      </c>
      <c r="AH11" s="116"/>
      <c r="AI11" s="113">
        <v>10000</v>
      </c>
      <c r="AJ11" s="130"/>
      <c r="AK11" s="80">
        <v>4875</v>
      </c>
      <c r="AL11" s="81"/>
      <c r="AM11" s="82">
        <v>5250</v>
      </c>
      <c r="AN11" s="83"/>
      <c r="AO11" s="82">
        <v>6650</v>
      </c>
      <c r="AP11" s="83"/>
      <c r="AQ11" s="82">
        <v>8000</v>
      </c>
      <c r="AR11" s="81"/>
      <c r="AS11" s="131">
        <v>10000</v>
      </c>
      <c r="AT11" s="132"/>
      <c r="AU11" s="119">
        <v>3750</v>
      </c>
      <c r="AV11" s="116"/>
      <c r="AW11" s="113">
        <v>5250</v>
      </c>
      <c r="AX11" s="114"/>
      <c r="AY11" s="115">
        <v>6125</v>
      </c>
      <c r="AZ11" s="116"/>
      <c r="BA11" s="115">
        <v>7000</v>
      </c>
      <c r="BB11" s="116"/>
      <c r="BC11" s="115">
        <v>8750</v>
      </c>
      <c r="BD11" s="116"/>
      <c r="BE11" s="115">
        <v>10000</v>
      </c>
      <c r="BF11" s="120"/>
      <c r="BG11" s="95">
        <v>4860</v>
      </c>
      <c r="BH11" s="96"/>
      <c r="BI11" s="97">
        <v>5260</v>
      </c>
      <c r="BJ11" s="96"/>
      <c r="BK11" s="97">
        <v>6640</v>
      </c>
      <c r="BL11" s="96"/>
      <c r="BM11" s="97">
        <v>7770</v>
      </c>
      <c r="BN11" s="98"/>
    </row>
    <row r="12" spans="2:66" ht="42" thickBot="1" x14ac:dyDescent="0.35">
      <c r="B12" s="133" t="s">
        <v>24</v>
      </c>
      <c r="C12" s="134">
        <v>15.78</v>
      </c>
      <c r="D12" s="135"/>
      <c r="E12" s="135">
        <v>18.329999999999998</v>
      </c>
      <c r="F12" s="135"/>
      <c r="G12" s="135">
        <v>22.04</v>
      </c>
      <c r="H12" s="135"/>
      <c r="I12" s="135">
        <v>28.6</v>
      </c>
      <c r="J12" s="135"/>
      <c r="K12" s="135">
        <v>31.37</v>
      </c>
      <c r="L12" s="136"/>
      <c r="M12" s="137">
        <v>12.9</v>
      </c>
      <c r="N12" s="138"/>
      <c r="O12" s="139">
        <v>18.7</v>
      </c>
      <c r="P12" s="140"/>
      <c r="Q12" s="139">
        <v>19.100000000000001</v>
      </c>
      <c r="R12" s="140"/>
      <c r="S12" s="139">
        <v>24.7</v>
      </c>
      <c r="T12" s="140"/>
      <c r="U12" s="139">
        <v>28.6</v>
      </c>
      <c r="V12" s="140"/>
      <c r="W12" s="141">
        <v>32.4</v>
      </c>
      <c r="X12" s="142"/>
      <c r="Y12" s="139">
        <v>12.9</v>
      </c>
      <c r="Z12" s="140"/>
      <c r="AA12" s="139">
        <v>16.100000000000001</v>
      </c>
      <c r="AB12" s="140"/>
      <c r="AC12" s="139">
        <v>19.100000000000001</v>
      </c>
      <c r="AD12" s="140"/>
      <c r="AE12" s="139">
        <v>24.8</v>
      </c>
      <c r="AF12" s="140"/>
      <c r="AG12" s="139">
        <v>28.8</v>
      </c>
      <c r="AH12" s="140"/>
      <c r="AI12" s="139">
        <v>32.1</v>
      </c>
      <c r="AJ12" s="143"/>
      <c r="AK12" s="144">
        <v>13.7</v>
      </c>
      <c r="AL12" s="145"/>
      <c r="AM12" s="146">
        <v>16.850000000000001</v>
      </c>
      <c r="AN12" s="147"/>
      <c r="AO12" s="146">
        <v>19.440000000000001</v>
      </c>
      <c r="AP12" s="147"/>
      <c r="AQ12" s="146">
        <v>24.49</v>
      </c>
      <c r="AR12" s="145"/>
      <c r="AS12" s="147">
        <v>27.65</v>
      </c>
      <c r="AT12" s="132"/>
      <c r="AU12" s="143">
        <v>12.9</v>
      </c>
      <c r="AV12" s="140"/>
      <c r="AW12" s="139">
        <v>16.100000000000001</v>
      </c>
      <c r="AX12" s="140"/>
      <c r="AY12" s="139">
        <v>19.100000000000001</v>
      </c>
      <c r="AZ12" s="140"/>
      <c r="BA12" s="139">
        <v>24.8</v>
      </c>
      <c r="BB12" s="140"/>
      <c r="BC12" s="139">
        <v>28.8</v>
      </c>
      <c r="BD12" s="140"/>
      <c r="BE12" s="139">
        <v>32.1</v>
      </c>
      <c r="BF12" s="148"/>
      <c r="BG12" s="149">
        <v>15.8</v>
      </c>
      <c r="BH12" s="150"/>
      <c r="BI12" s="151">
        <v>18.3</v>
      </c>
      <c r="BJ12" s="150"/>
      <c r="BK12" s="151">
        <v>21.1</v>
      </c>
      <c r="BL12" s="150"/>
      <c r="BM12" s="151">
        <v>27.8</v>
      </c>
      <c r="BN12" s="152"/>
    </row>
    <row r="13" spans="2:66" ht="28.2" thickBot="1" x14ac:dyDescent="0.35">
      <c r="B13" s="133" t="s">
        <v>25</v>
      </c>
      <c r="C13" s="134"/>
      <c r="D13" s="135"/>
      <c r="E13" s="135"/>
      <c r="F13" s="135"/>
      <c r="G13" s="135"/>
      <c r="H13" s="135"/>
      <c r="I13" s="135"/>
      <c r="J13" s="135"/>
      <c r="K13" s="135"/>
      <c r="L13" s="136"/>
      <c r="M13" s="137">
        <v>12.9</v>
      </c>
      <c r="N13" s="138"/>
      <c r="O13" s="139" t="s">
        <v>26</v>
      </c>
      <c r="P13" s="140"/>
      <c r="Q13" s="139" t="s">
        <v>26</v>
      </c>
      <c r="R13" s="140"/>
      <c r="S13" s="139" t="s">
        <v>27</v>
      </c>
      <c r="T13" s="140"/>
      <c r="U13" s="139" t="s">
        <v>28</v>
      </c>
      <c r="V13" s="140"/>
      <c r="W13" s="141" t="s">
        <v>29</v>
      </c>
      <c r="X13" s="142"/>
      <c r="Y13" s="139" t="s">
        <v>30</v>
      </c>
      <c r="Z13" s="140"/>
      <c r="AA13" s="139" t="s">
        <v>31</v>
      </c>
      <c r="AB13" s="140"/>
      <c r="AC13" s="139" t="s">
        <v>32</v>
      </c>
      <c r="AD13" s="140"/>
      <c r="AE13" s="139">
        <v>32</v>
      </c>
      <c r="AF13" s="140"/>
      <c r="AG13" s="139" t="s">
        <v>33</v>
      </c>
      <c r="AH13" s="140"/>
      <c r="AI13" s="139">
        <v>46</v>
      </c>
      <c r="AJ13" s="148"/>
      <c r="AK13" s="153">
        <v>11.4</v>
      </c>
      <c r="AL13" s="154">
        <v>11.6</v>
      </c>
      <c r="AM13" s="154">
        <v>14.5</v>
      </c>
      <c r="AN13" s="154">
        <v>15.8</v>
      </c>
      <c r="AO13" s="154">
        <v>14.2</v>
      </c>
      <c r="AP13" s="154">
        <v>15</v>
      </c>
      <c r="AQ13" s="154">
        <v>16.600000000000001</v>
      </c>
      <c r="AR13" s="154">
        <v>17.2</v>
      </c>
      <c r="AS13" s="155">
        <v>16.899999999999999</v>
      </c>
      <c r="AT13" s="156">
        <v>17.7</v>
      </c>
      <c r="AU13" s="143" t="s">
        <v>30</v>
      </c>
      <c r="AV13" s="140"/>
      <c r="AW13" s="139" t="s">
        <v>31</v>
      </c>
      <c r="AX13" s="140"/>
      <c r="AY13" s="139">
        <v>19.100000000000001</v>
      </c>
      <c r="AZ13" s="140"/>
      <c r="BA13" s="139">
        <v>24.8</v>
      </c>
      <c r="BB13" s="140"/>
      <c r="BC13" s="139">
        <v>28.8</v>
      </c>
      <c r="BD13" s="140"/>
      <c r="BE13" s="139">
        <v>32.1</v>
      </c>
      <c r="BF13" s="148"/>
      <c r="BG13" s="149"/>
      <c r="BH13" s="150"/>
      <c r="BI13" s="151"/>
      <c r="BJ13" s="150"/>
      <c r="BK13" s="151"/>
      <c r="BL13" s="150"/>
      <c r="BM13" s="151"/>
      <c r="BN13" s="152"/>
    </row>
    <row r="14" spans="2:66" ht="15" thickBot="1" x14ac:dyDescent="0.35">
      <c r="B14" s="157" t="s">
        <v>34</v>
      </c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9"/>
    </row>
    <row r="15" spans="2:66" x14ac:dyDescent="0.3">
      <c r="B15" s="160" t="s">
        <v>35</v>
      </c>
      <c r="C15" s="161">
        <v>129.80000000000001</v>
      </c>
      <c r="D15" s="161"/>
      <c r="E15" s="161"/>
      <c r="F15" s="161"/>
      <c r="G15" s="88">
        <v>143.9</v>
      </c>
      <c r="H15" s="87"/>
      <c r="I15" s="88">
        <v>143.9</v>
      </c>
      <c r="J15" s="87"/>
      <c r="K15" s="162">
        <v>160.19999999999999</v>
      </c>
      <c r="L15" s="163"/>
      <c r="M15" s="164">
        <v>88.125</v>
      </c>
      <c r="N15" s="165"/>
      <c r="O15" s="166">
        <v>127.9</v>
      </c>
      <c r="P15" s="167"/>
      <c r="Q15" s="168">
        <v>127.9</v>
      </c>
      <c r="R15" s="167"/>
      <c r="S15" s="169">
        <v>141.5</v>
      </c>
      <c r="T15" s="169"/>
      <c r="U15" s="169">
        <v>141.5</v>
      </c>
      <c r="V15" s="169"/>
      <c r="W15" s="169">
        <v>157.80000000000001</v>
      </c>
      <c r="X15" s="170"/>
      <c r="Y15" s="171">
        <v>88.125</v>
      </c>
      <c r="Z15" s="172"/>
      <c r="AA15" s="173">
        <v>115.9</v>
      </c>
      <c r="AB15" s="174"/>
      <c r="AC15" s="173">
        <v>127.9</v>
      </c>
      <c r="AD15" s="174"/>
      <c r="AE15" s="172">
        <v>141.5</v>
      </c>
      <c r="AF15" s="172"/>
      <c r="AG15" s="172">
        <v>141.5</v>
      </c>
      <c r="AH15" s="173"/>
      <c r="AI15" s="172">
        <v>157.80000000000001</v>
      </c>
      <c r="AJ15" s="173"/>
      <c r="AK15" s="175">
        <v>99.625</v>
      </c>
      <c r="AL15" s="176"/>
      <c r="AM15" s="177">
        <v>123</v>
      </c>
      <c r="AN15" s="178"/>
      <c r="AO15" s="177">
        <v>123</v>
      </c>
      <c r="AP15" s="178"/>
      <c r="AQ15" s="177">
        <v>123</v>
      </c>
      <c r="AR15" s="178"/>
      <c r="AS15" s="176">
        <v>123</v>
      </c>
      <c r="AT15" s="177"/>
      <c r="AU15" s="179">
        <v>88.125</v>
      </c>
      <c r="AV15" s="180"/>
      <c r="AW15" s="173">
        <v>115.9</v>
      </c>
      <c r="AX15" s="174"/>
      <c r="AY15" s="173">
        <v>127.9</v>
      </c>
      <c r="AZ15" s="174"/>
      <c r="BA15" s="172">
        <v>141.5</v>
      </c>
      <c r="BB15" s="172"/>
      <c r="BC15" s="172">
        <v>141.5</v>
      </c>
      <c r="BD15" s="173"/>
      <c r="BE15" s="172">
        <v>157.80000000000001</v>
      </c>
      <c r="BF15" s="181"/>
      <c r="BG15" s="182">
        <v>129.80000000000001</v>
      </c>
      <c r="BH15" s="87"/>
      <c r="BI15" s="88">
        <v>143.9</v>
      </c>
      <c r="BJ15" s="87"/>
      <c r="BK15" s="88">
        <v>143.9</v>
      </c>
      <c r="BL15" s="87"/>
      <c r="BM15" s="161">
        <v>160.19999999999999</v>
      </c>
      <c r="BN15" s="183"/>
    </row>
    <row r="16" spans="2:66" x14ac:dyDescent="0.3">
      <c r="B16" s="184" t="s">
        <v>36</v>
      </c>
      <c r="C16" s="97">
        <v>88.8</v>
      </c>
      <c r="D16" s="185"/>
      <c r="E16" s="185"/>
      <c r="F16" s="96"/>
      <c r="G16" s="97">
        <v>88.8</v>
      </c>
      <c r="H16" s="185"/>
      <c r="I16" s="70">
        <v>88.8</v>
      </c>
      <c r="J16" s="97"/>
      <c r="K16" s="97">
        <v>88.8</v>
      </c>
      <c r="L16" s="98"/>
      <c r="M16" s="114">
        <v>59.5</v>
      </c>
      <c r="N16" s="186"/>
      <c r="O16" s="168">
        <v>86.4</v>
      </c>
      <c r="P16" s="167"/>
      <c r="Q16" s="117">
        <v>86.4</v>
      </c>
      <c r="R16" s="187"/>
      <c r="S16" s="188">
        <v>86.4</v>
      </c>
      <c r="T16" s="188"/>
      <c r="U16" s="188">
        <v>86.4</v>
      </c>
      <c r="V16" s="188"/>
      <c r="W16" s="188">
        <v>86.4</v>
      </c>
      <c r="X16" s="189"/>
      <c r="Y16" s="174">
        <v>59.5</v>
      </c>
      <c r="Z16" s="172"/>
      <c r="AA16" s="115">
        <v>63.375</v>
      </c>
      <c r="AB16" s="116"/>
      <c r="AC16" s="115">
        <v>86.4</v>
      </c>
      <c r="AD16" s="116"/>
      <c r="AE16" s="190">
        <v>86.4</v>
      </c>
      <c r="AF16" s="190"/>
      <c r="AG16" s="190">
        <v>86.4</v>
      </c>
      <c r="AH16" s="115"/>
      <c r="AI16" s="190">
        <v>86.4</v>
      </c>
      <c r="AJ16" s="115"/>
      <c r="AK16" s="178">
        <v>63.125</v>
      </c>
      <c r="AL16" s="176"/>
      <c r="AM16" s="191">
        <v>87</v>
      </c>
      <c r="AN16" s="192"/>
      <c r="AO16" s="191">
        <v>87</v>
      </c>
      <c r="AP16" s="192"/>
      <c r="AQ16" s="191">
        <v>87</v>
      </c>
      <c r="AR16" s="192"/>
      <c r="AS16" s="193">
        <v>87</v>
      </c>
      <c r="AT16" s="191"/>
      <c r="AU16" s="194">
        <v>59.5</v>
      </c>
      <c r="AV16" s="190"/>
      <c r="AW16" s="119">
        <v>63.375</v>
      </c>
      <c r="AX16" s="116"/>
      <c r="AY16" s="115">
        <v>86.4</v>
      </c>
      <c r="AZ16" s="116"/>
      <c r="BA16" s="190">
        <v>86.4</v>
      </c>
      <c r="BB16" s="190"/>
      <c r="BC16" s="190">
        <v>86.4</v>
      </c>
      <c r="BD16" s="115"/>
      <c r="BE16" s="190">
        <v>86.4</v>
      </c>
      <c r="BF16" s="195"/>
      <c r="BG16" s="185">
        <v>88.8</v>
      </c>
      <c r="BH16" s="96"/>
      <c r="BI16" s="97">
        <v>88.8</v>
      </c>
      <c r="BJ16" s="185"/>
      <c r="BK16" s="70">
        <v>88.8</v>
      </c>
      <c r="BL16" s="70"/>
      <c r="BM16" s="97">
        <v>88.8</v>
      </c>
      <c r="BN16" s="98"/>
    </row>
    <row r="17" spans="2:66" x14ac:dyDescent="0.3">
      <c r="B17" s="196" t="s">
        <v>37</v>
      </c>
      <c r="C17" s="97">
        <v>49.3</v>
      </c>
      <c r="D17" s="185"/>
      <c r="E17" s="185"/>
      <c r="F17" s="96"/>
      <c r="G17" s="97">
        <v>49.3</v>
      </c>
      <c r="H17" s="96"/>
      <c r="I17" s="97">
        <v>57.3</v>
      </c>
      <c r="J17" s="96"/>
      <c r="K17" s="97">
        <v>57.3</v>
      </c>
      <c r="L17" s="98"/>
      <c r="M17" s="197"/>
      <c r="N17" s="198"/>
      <c r="O17" s="117">
        <v>49.4</v>
      </c>
      <c r="P17" s="187"/>
      <c r="Q17" s="117">
        <v>49.4</v>
      </c>
      <c r="R17" s="187"/>
      <c r="S17" s="117">
        <v>49.4</v>
      </c>
      <c r="T17" s="187"/>
      <c r="U17" s="117">
        <v>57.4</v>
      </c>
      <c r="V17" s="187"/>
      <c r="W17" s="117">
        <v>57.4</v>
      </c>
      <c r="X17" s="118"/>
      <c r="Y17" s="199">
        <v>49.4</v>
      </c>
      <c r="Z17" s="116"/>
      <c r="AA17" s="115">
        <v>57.375</v>
      </c>
      <c r="AB17" s="116"/>
      <c r="AC17" s="115">
        <v>49.4</v>
      </c>
      <c r="AD17" s="116"/>
      <c r="AE17" s="115">
        <v>49.4</v>
      </c>
      <c r="AF17" s="116"/>
      <c r="AG17" s="115">
        <v>57.4</v>
      </c>
      <c r="AH17" s="116"/>
      <c r="AI17" s="115">
        <v>57.4</v>
      </c>
      <c r="AJ17" s="119"/>
      <c r="AK17" s="200">
        <v>50.9</v>
      </c>
      <c r="AL17" s="192"/>
      <c r="AM17" s="191">
        <v>59</v>
      </c>
      <c r="AN17" s="192"/>
      <c r="AO17" s="191">
        <v>59</v>
      </c>
      <c r="AP17" s="192"/>
      <c r="AQ17" s="191">
        <v>59</v>
      </c>
      <c r="AR17" s="192"/>
      <c r="AS17" s="191">
        <v>59</v>
      </c>
      <c r="AT17" s="192"/>
      <c r="AU17" s="201">
        <v>49.4</v>
      </c>
      <c r="AV17" s="174"/>
      <c r="AW17" s="115">
        <v>57.375</v>
      </c>
      <c r="AX17" s="116"/>
      <c r="AY17" s="115">
        <v>49.4</v>
      </c>
      <c r="AZ17" s="116"/>
      <c r="BA17" s="115">
        <v>49.4</v>
      </c>
      <c r="BB17" s="116"/>
      <c r="BC17" s="115">
        <v>49.4</v>
      </c>
      <c r="BD17" s="116"/>
      <c r="BE17" s="115">
        <v>57.4</v>
      </c>
      <c r="BF17" s="120"/>
      <c r="BG17" s="95">
        <v>49.3</v>
      </c>
      <c r="BH17" s="96"/>
      <c r="BI17" s="97">
        <v>49.3</v>
      </c>
      <c r="BJ17" s="96"/>
      <c r="BK17" s="97">
        <v>57.3</v>
      </c>
      <c r="BL17" s="96"/>
      <c r="BM17" s="97">
        <v>57.3</v>
      </c>
      <c r="BN17" s="98"/>
    </row>
    <row r="18" spans="2:66" ht="15" thickBot="1" x14ac:dyDescent="0.35">
      <c r="B18" s="202" t="s">
        <v>38</v>
      </c>
      <c r="C18" s="203">
        <f>C17*C16*C15/1000</f>
        <v>568.24363199999993</v>
      </c>
      <c r="D18" s="204"/>
      <c r="E18" s="204"/>
      <c r="F18" s="205"/>
      <c r="G18" s="203">
        <f>G15*G16*G17/1000</f>
        <v>629.97117600000001</v>
      </c>
      <c r="H18" s="205"/>
      <c r="I18" s="203">
        <f>I15*I16*I17/1000</f>
        <v>732.19773599999996</v>
      </c>
      <c r="J18" s="204"/>
      <c r="K18" s="203">
        <f>K15*K16*K17/1000</f>
        <v>815.13604799999985</v>
      </c>
      <c r="L18" s="206"/>
      <c r="M18" s="207">
        <v>49.4</v>
      </c>
      <c r="N18" s="208"/>
      <c r="O18" s="209">
        <f>O15*O16*O17/1000</f>
        <v>545.89766400000008</v>
      </c>
      <c r="P18" s="210"/>
      <c r="Q18" s="209">
        <f>Q15*Q16*Q17/1000</f>
        <v>545.89766400000008</v>
      </c>
      <c r="R18" s="210"/>
      <c r="S18" s="209">
        <f t="shared" ref="S18" si="0">S15*S16*S17/1000</f>
        <v>603.94464000000005</v>
      </c>
      <c r="T18" s="210"/>
      <c r="U18" s="209">
        <f t="shared" ref="U18" si="1">U15*U16*U17/1000</f>
        <v>701.74944000000005</v>
      </c>
      <c r="V18" s="210"/>
      <c r="W18" s="211">
        <f>W15*W16*W17/1000</f>
        <v>782.5870080000002</v>
      </c>
      <c r="X18" s="212"/>
      <c r="Y18" s="213">
        <f>Y15*Y16*Y17/1000</f>
        <v>259.02581249999997</v>
      </c>
      <c r="Z18" s="214"/>
      <c r="AA18" s="215">
        <f>AA15*AA16*AA17/1000</f>
        <v>421.42869843750003</v>
      </c>
      <c r="AB18" s="207"/>
      <c r="AC18" s="216">
        <f>AC15*AC16*AC17/1000</f>
        <v>545.89766400000008</v>
      </c>
      <c r="AD18" s="213"/>
      <c r="AE18" s="216">
        <f t="shared" ref="AE18" si="2">AE15*AE16*AE17/1000</f>
        <v>603.94464000000005</v>
      </c>
      <c r="AF18" s="213"/>
      <c r="AG18" s="216">
        <f t="shared" ref="AG18" si="3">AG15*AG16*AG17/1000</f>
        <v>701.74944000000005</v>
      </c>
      <c r="AH18" s="213"/>
      <c r="AI18" s="214">
        <f>AI15*AI16*AI17/1000</f>
        <v>782.5870080000002</v>
      </c>
      <c r="AJ18" s="216"/>
      <c r="AK18" s="217">
        <f>AK15*AK16*AK17/1000</f>
        <v>320.10135156249999</v>
      </c>
      <c r="AL18" s="218"/>
      <c r="AM18" s="219">
        <f>AM15*AM16*AM17/1000</f>
        <v>631.35900000000004</v>
      </c>
      <c r="AN18" s="220"/>
      <c r="AO18" s="219">
        <f>AO15*AO16*AO17/1000</f>
        <v>631.35900000000004</v>
      </c>
      <c r="AP18" s="220"/>
      <c r="AQ18" s="219">
        <f>AQ15*AQ16*AQ17/1000</f>
        <v>631.35900000000004</v>
      </c>
      <c r="AR18" s="220"/>
      <c r="AS18" s="221">
        <f>AS15*AS16*AS17/1000</f>
        <v>631.35900000000004</v>
      </c>
      <c r="AT18" s="222"/>
      <c r="AU18" s="223">
        <f>AU15*AU16*AU17/1000</f>
        <v>259.02581249999997</v>
      </c>
      <c r="AV18" s="214"/>
      <c r="AW18" s="215">
        <f>AW15*AW16*AW17/1000</f>
        <v>421.42869843750003</v>
      </c>
      <c r="AX18" s="207"/>
      <c r="AY18" s="216">
        <f>AY15*AY16*AY17/1000</f>
        <v>545.89766400000008</v>
      </c>
      <c r="AZ18" s="213"/>
      <c r="BA18" s="216">
        <f t="shared" ref="BA18" si="4">BA15*BA16*BA17/1000</f>
        <v>603.94464000000005</v>
      </c>
      <c r="BB18" s="213"/>
      <c r="BC18" s="216">
        <f t="shared" ref="BC18" si="5">BC15*BC16*BC17/1000</f>
        <v>603.94464000000005</v>
      </c>
      <c r="BD18" s="213"/>
      <c r="BE18" s="214">
        <f>BE15*BE16*BE17/1000</f>
        <v>782.5870080000002</v>
      </c>
      <c r="BF18" s="224"/>
      <c r="BG18" s="225">
        <f>BG15*BG16*BG17/1000</f>
        <v>568.24363199999993</v>
      </c>
      <c r="BH18" s="226"/>
      <c r="BI18" s="227">
        <f>BI15*BI16*BI17/1000</f>
        <v>629.97117600000001</v>
      </c>
      <c r="BJ18" s="226"/>
      <c r="BK18" s="227">
        <f>BK15*BK16*BK17/1000</f>
        <v>732.19773599999996</v>
      </c>
      <c r="BL18" s="226"/>
      <c r="BM18" s="227">
        <f>BM15*BM16*BM17/1000</f>
        <v>815.13604799999985</v>
      </c>
      <c r="BN18" s="228"/>
    </row>
    <row r="19" spans="2:66" ht="15" thickBot="1" x14ac:dyDescent="0.35">
      <c r="B19" s="157" t="s">
        <v>39</v>
      </c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9"/>
    </row>
    <row r="20" spans="2:66" x14ac:dyDescent="0.3">
      <c r="B20" s="229" t="s">
        <v>40</v>
      </c>
      <c r="C20" s="230" t="s">
        <v>41</v>
      </c>
      <c r="D20" s="230"/>
      <c r="E20" s="230" t="s">
        <v>41</v>
      </c>
      <c r="F20" s="230"/>
      <c r="G20" s="230" t="s">
        <v>41</v>
      </c>
      <c r="H20" s="230"/>
      <c r="I20" s="230" t="s">
        <v>41</v>
      </c>
      <c r="J20" s="67"/>
      <c r="K20" s="230" t="s">
        <v>41</v>
      </c>
      <c r="L20" s="231"/>
      <c r="M20" s="232" t="s">
        <v>41</v>
      </c>
      <c r="N20" s="233"/>
      <c r="O20" s="234" t="s">
        <v>41</v>
      </c>
      <c r="P20" s="235"/>
      <c r="Q20" s="234" t="s">
        <v>41</v>
      </c>
      <c r="R20" s="235"/>
      <c r="S20" s="236" t="s">
        <v>41</v>
      </c>
      <c r="T20" s="236"/>
      <c r="U20" s="236" t="s">
        <v>41</v>
      </c>
      <c r="V20" s="236"/>
      <c r="W20" s="236" t="s">
        <v>41</v>
      </c>
      <c r="X20" s="237"/>
      <c r="Y20" s="235" t="s">
        <v>41</v>
      </c>
      <c r="Z20" s="236"/>
      <c r="AA20" s="234" t="s">
        <v>41</v>
      </c>
      <c r="AB20" s="235"/>
      <c r="AC20" s="234" t="s">
        <v>41</v>
      </c>
      <c r="AD20" s="235"/>
      <c r="AE20" s="236" t="s">
        <v>41</v>
      </c>
      <c r="AF20" s="236"/>
      <c r="AG20" s="236" t="s">
        <v>41</v>
      </c>
      <c r="AH20" s="234"/>
      <c r="AI20" s="236" t="s">
        <v>41</v>
      </c>
      <c r="AJ20" s="237"/>
      <c r="AK20" s="238" t="s">
        <v>41</v>
      </c>
      <c r="AL20" s="239"/>
      <c r="AM20" s="240" t="s">
        <v>41</v>
      </c>
      <c r="AN20" s="238"/>
      <c r="AO20" s="240" t="s">
        <v>41</v>
      </c>
      <c r="AP20" s="238"/>
      <c r="AQ20" s="239" t="s">
        <v>41</v>
      </c>
      <c r="AR20" s="239"/>
      <c r="AS20" s="239" t="s">
        <v>41</v>
      </c>
      <c r="AT20" s="240"/>
      <c r="AU20" s="241" t="s">
        <v>41</v>
      </c>
      <c r="AV20" s="242"/>
      <c r="AW20" s="56" t="s">
        <v>41</v>
      </c>
      <c r="AX20" s="235"/>
      <c r="AY20" s="234" t="s">
        <v>41</v>
      </c>
      <c r="AZ20" s="235"/>
      <c r="BA20" s="236" t="s">
        <v>41</v>
      </c>
      <c r="BB20" s="236"/>
      <c r="BC20" s="236" t="s">
        <v>41</v>
      </c>
      <c r="BD20" s="234"/>
      <c r="BE20" s="236" t="s">
        <v>41</v>
      </c>
      <c r="BF20" s="237"/>
      <c r="BG20" s="66" t="s">
        <v>41</v>
      </c>
      <c r="BH20" s="230"/>
      <c r="BI20" s="230" t="s">
        <v>41</v>
      </c>
      <c r="BJ20" s="230"/>
      <c r="BK20" s="230" t="s">
        <v>41</v>
      </c>
      <c r="BL20" s="230"/>
      <c r="BM20" s="230" t="s">
        <v>41</v>
      </c>
      <c r="BN20" s="231"/>
    </row>
    <row r="21" spans="2:66" x14ac:dyDescent="0.3">
      <c r="B21" s="196" t="s">
        <v>42</v>
      </c>
      <c r="C21" s="243">
        <v>2</v>
      </c>
      <c r="D21" s="244"/>
      <c r="E21" s="244">
        <v>2</v>
      </c>
      <c r="F21" s="244"/>
      <c r="G21" s="244">
        <v>2</v>
      </c>
      <c r="H21" s="244"/>
      <c r="I21" s="244">
        <v>2</v>
      </c>
      <c r="J21" s="245"/>
      <c r="K21" s="246">
        <v>2</v>
      </c>
      <c r="L21" s="247"/>
      <c r="M21" s="114">
        <v>2</v>
      </c>
      <c r="N21" s="186"/>
      <c r="O21" s="190">
        <v>2</v>
      </c>
      <c r="P21" s="190"/>
      <c r="Q21" s="190">
        <v>2</v>
      </c>
      <c r="R21" s="190"/>
      <c r="S21" s="190">
        <v>2</v>
      </c>
      <c r="T21" s="190"/>
      <c r="U21" s="190">
        <v>2</v>
      </c>
      <c r="V21" s="115"/>
      <c r="W21" s="190">
        <v>2</v>
      </c>
      <c r="X21" s="195"/>
      <c r="Y21" s="116">
        <v>2</v>
      </c>
      <c r="Z21" s="190"/>
      <c r="AA21" s="190">
        <v>2</v>
      </c>
      <c r="AB21" s="190"/>
      <c r="AC21" s="190">
        <v>2</v>
      </c>
      <c r="AD21" s="190"/>
      <c r="AE21" s="190">
        <v>2</v>
      </c>
      <c r="AF21" s="190"/>
      <c r="AG21" s="190">
        <v>2</v>
      </c>
      <c r="AH21" s="115"/>
      <c r="AI21" s="190">
        <v>2</v>
      </c>
      <c r="AJ21" s="195"/>
      <c r="AK21" s="192" t="s">
        <v>43</v>
      </c>
      <c r="AL21" s="193"/>
      <c r="AM21" s="193" t="s">
        <v>44</v>
      </c>
      <c r="AN21" s="193"/>
      <c r="AO21" s="193" t="s">
        <v>44</v>
      </c>
      <c r="AP21" s="193"/>
      <c r="AQ21" s="193" t="s">
        <v>45</v>
      </c>
      <c r="AR21" s="191"/>
      <c r="AS21" s="193" t="s">
        <v>46</v>
      </c>
      <c r="AT21" s="248"/>
      <c r="AU21" s="174">
        <v>2</v>
      </c>
      <c r="AV21" s="172"/>
      <c r="AW21" s="190">
        <v>2</v>
      </c>
      <c r="AX21" s="190"/>
      <c r="AY21" s="190">
        <v>2</v>
      </c>
      <c r="AZ21" s="190"/>
      <c r="BA21" s="190">
        <v>2</v>
      </c>
      <c r="BB21" s="190"/>
      <c r="BC21" s="190">
        <v>2</v>
      </c>
      <c r="BD21" s="190"/>
      <c r="BE21" s="190">
        <v>2</v>
      </c>
      <c r="BF21" s="190"/>
      <c r="BG21" s="244">
        <v>2</v>
      </c>
      <c r="BH21" s="244"/>
      <c r="BI21" s="244">
        <v>2</v>
      </c>
      <c r="BJ21" s="244"/>
      <c r="BK21" s="244">
        <v>2</v>
      </c>
      <c r="BL21" s="245"/>
      <c r="BM21" s="246">
        <v>2</v>
      </c>
      <c r="BN21" s="247"/>
    </row>
    <row r="22" spans="2:66" ht="27.6" x14ac:dyDescent="0.3">
      <c r="B22" s="184" t="s">
        <v>47</v>
      </c>
      <c r="C22" s="249">
        <v>25</v>
      </c>
      <c r="D22" s="243"/>
      <c r="E22" s="250">
        <v>27.6</v>
      </c>
      <c r="F22" s="251"/>
      <c r="G22" s="250">
        <v>28.2</v>
      </c>
      <c r="H22" s="251"/>
      <c r="I22" s="250">
        <v>41</v>
      </c>
      <c r="J22" s="252"/>
      <c r="K22" s="245">
        <v>51.3</v>
      </c>
      <c r="L22" s="253"/>
      <c r="M22" s="254"/>
      <c r="N22" s="255"/>
      <c r="O22" s="256">
        <v>29.5</v>
      </c>
      <c r="P22" s="257"/>
      <c r="Q22" s="256">
        <v>29.5</v>
      </c>
      <c r="R22" s="257"/>
      <c r="S22" s="256">
        <v>48.1</v>
      </c>
      <c r="T22" s="257"/>
      <c r="U22" s="256">
        <v>48.1</v>
      </c>
      <c r="V22" s="258"/>
      <c r="W22" s="115">
        <v>51.3</v>
      </c>
      <c r="X22" s="120"/>
      <c r="Y22" s="258"/>
      <c r="Z22" s="257"/>
      <c r="AA22" s="115">
        <v>28.2</v>
      </c>
      <c r="AB22" s="116"/>
      <c r="AC22" s="115">
        <v>28.2</v>
      </c>
      <c r="AD22" s="116"/>
      <c r="AE22" s="115">
        <v>34</v>
      </c>
      <c r="AF22" s="116"/>
      <c r="AG22" s="115">
        <v>48.1</v>
      </c>
      <c r="AH22" s="116"/>
      <c r="AI22" s="115">
        <v>51.3</v>
      </c>
      <c r="AJ22" s="120"/>
      <c r="AK22" s="259">
        <v>28.4</v>
      </c>
      <c r="AL22" s="260"/>
      <c r="AM22" s="261">
        <v>30.6</v>
      </c>
      <c r="AN22" s="260"/>
      <c r="AO22" s="261">
        <v>35.700000000000003</v>
      </c>
      <c r="AP22" s="260"/>
      <c r="AQ22" s="261">
        <v>43.1</v>
      </c>
      <c r="AR22" s="259"/>
      <c r="AS22" s="191">
        <v>49.5</v>
      </c>
      <c r="AT22" s="262"/>
      <c r="AU22" s="119"/>
      <c r="AV22" s="116"/>
      <c r="AW22" s="115">
        <v>28.2</v>
      </c>
      <c r="AX22" s="116"/>
      <c r="AY22" s="115">
        <v>28.2</v>
      </c>
      <c r="AZ22" s="116"/>
      <c r="BA22" s="115">
        <v>34</v>
      </c>
      <c r="BB22" s="116"/>
      <c r="BC22" s="115">
        <v>48.1</v>
      </c>
      <c r="BD22" s="116"/>
      <c r="BE22" s="115">
        <v>51.3</v>
      </c>
      <c r="BF22" s="120"/>
      <c r="BG22" s="245"/>
      <c r="BH22" s="243"/>
      <c r="BI22" s="245"/>
      <c r="BJ22" s="243"/>
      <c r="BK22" s="245"/>
      <c r="BL22" s="243"/>
      <c r="BM22" s="245"/>
      <c r="BN22" s="253"/>
    </row>
    <row r="23" spans="2:66" ht="28.2" thickBot="1" x14ac:dyDescent="0.35">
      <c r="B23" s="263" t="s">
        <v>48</v>
      </c>
      <c r="C23" s="264">
        <v>25</v>
      </c>
      <c r="D23" s="264"/>
      <c r="E23" s="265">
        <v>28.2</v>
      </c>
      <c r="F23" s="264"/>
      <c r="G23" s="265">
        <v>34</v>
      </c>
      <c r="H23" s="264"/>
      <c r="I23" s="265">
        <v>41</v>
      </c>
      <c r="J23" s="264"/>
      <c r="K23" s="265">
        <v>51.3</v>
      </c>
      <c r="L23" s="266"/>
      <c r="M23" s="267"/>
      <c r="N23" s="267"/>
      <c r="O23" s="143">
        <v>28.2</v>
      </c>
      <c r="P23" s="143"/>
      <c r="Q23" s="139">
        <v>28.2</v>
      </c>
      <c r="R23" s="143"/>
      <c r="S23" s="139">
        <v>29.5</v>
      </c>
      <c r="T23" s="143"/>
      <c r="U23" s="139">
        <v>48.1</v>
      </c>
      <c r="V23" s="143"/>
      <c r="W23" s="139">
        <v>51.3</v>
      </c>
      <c r="X23" s="148"/>
      <c r="Y23" s="268"/>
      <c r="Z23" s="140"/>
      <c r="AA23" s="143">
        <v>19.600000000000001</v>
      </c>
      <c r="AB23" s="140"/>
      <c r="AC23" s="139">
        <v>27.6</v>
      </c>
      <c r="AD23" s="140"/>
      <c r="AE23" s="139">
        <v>34</v>
      </c>
      <c r="AF23" s="140"/>
      <c r="AG23" s="139">
        <v>48.1</v>
      </c>
      <c r="AH23" s="140"/>
      <c r="AI23" s="139">
        <v>51.3</v>
      </c>
      <c r="AJ23" s="148"/>
      <c r="AK23" s="269">
        <v>14.1</v>
      </c>
      <c r="AL23" s="269"/>
      <c r="AM23" s="270">
        <v>16.399999999999999</v>
      </c>
      <c r="AN23" s="269"/>
      <c r="AO23" s="270">
        <v>20.2</v>
      </c>
      <c r="AP23" s="269"/>
      <c r="AQ23" s="270">
        <v>26.1</v>
      </c>
      <c r="AR23" s="269"/>
      <c r="AS23" s="270">
        <v>29.6</v>
      </c>
      <c r="AT23" s="271"/>
      <c r="AU23" s="143"/>
      <c r="AV23" s="140"/>
      <c r="AW23" s="139">
        <v>19.600000000000001</v>
      </c>
      <c r="AX23" s="140"/>
      <c r="AY23" s="139">
        <v>27.6</v>
      </c>
      <c r="AZ23" s="140"/>
      <c r="BA23" s="139">
        <v>34</v>
      </c>
      <c r="BB23" s="140"/>
      <c r="BC23" s="139">
        <v>48.1</v>
      </c>
      <c r="BD23" s="140"/>
      <c r="BE23" s="139">
        <v>51.3</v>
      </c>
      <c r="BF23" s="148"/>
      <c r="BG23" s="265"/>
      <c r="BH23" s="272"/>
      <c r="BI23" s="265"/>
      <c r="BJ23" s="272"/>
      <c r="BK23" s="265"/>
      <c r="BL23" s="272"/>
      <c r="BM23" s="265"/>
      <c r="BN23" s="266"/>
    </row>
    <row r="24" spans="2:66" ht="15" thickBot="1" x14ac:dyDescent="0.35">
      <c r="B24" s="273" t="s">
        <v>49</v>
      </c>
      <c r="C24" s="158"/>
      <c r="D24" s="158"/>
      <c r="E24" s="274"/>
      <c r="F24" s="274"/>
      <c r="G24" s="274"/>
      <c r="H24" s="274"/>
      <c r="I24" s="274"/>
      <c r="J24" s="274"/>
      <c r="K24" s="275"/>
      <c r="L24" s="275"/>
      <c r="M24" s="276"/>
      <c r="N24" s="276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5"/>
      <c r="AT24" s="275"/>
      <c r="AU24" s="158"/>
      <c r="AV24" s="274"/>
      <c r="AW24" s="158"/>
      <c r="AX24" s="274"/>
      <c r="AY24" s="158"/>
      <c r="AZ24" s="274"/>
      <c r="BA24" s="158"/>
      <c r="BB24" s="274"/>
      <c r="BC24" s="158"/>
      <c r="BD24" s="274"/>
      <c r="BE24" s="276"/>
      <c r="BF24" s="275"/>
      <c r="BG24" s="158"/>
      <c r="BH24" s="274"/>
      <c r="BI24" s="158"/>
      <c r="BJ24" s="274"/>
      <c r="BK24" s="158"/>
      <c r="BL24" s="274"/>
      <c r="BM24" s="158"/>
      <c r="BN24" s="159"/>
    </row>
    <row r="25" spans="2:66" x14ac:dyDescent="0.3">
      <c r="B25" s="277" t="s">
        <v>50</v>
      </c>
      <c r="C25" s="278" t="s">
        <v>51</v>
      </c>
      <c r="D25" s="278"/>
      <c r="E25" s="278" t="s">
        <v>51</v>
      </c>
      <c r="F25" s="278"/>
      <c r="G25" s="278" t="s">
        <v>51</v>
      </c>
      <c r="H25" s="278"/>
      <c r="I25" s="278" t="s">
        <v>51</v>
      </c>
      <c r="J25" s="279"/>
      <c r="K25" s="278" t="s">
        <v>51</v>
      </c>
      <c r="L25" s="280"/>
      <c r="M25" s="281" t="s">
        <v>52</v>
      </c>
      <c r="N25" s="282"/>
      <c r="O25" s="283" t="s">
        <v>52</v>
      </c>
      <c r="P25" s="284"/>
      <c r="Q25" s="283" t="s">
        <v>52</v>
      </c>
      <c r="R25" s="284"/>
      <c r="S25" s="283" t="s">
        <v>52</v>
      </c>
      <c r="T25" s="284"/>
      <c r="U25" s="283" t="s">
        <v>52</v>
      </c>
      <c r="V25" s="284"/>
      <c r="W25" s="283" t="s">
        <v>52</v>
      </c>
      <c r="X25" s="285"/>
      <c r="Y25" s="286" t="s">
        <v>52</v>
      </c>
      <c r="Z25" s="284"/>
      <c r="AA25" s="283" t="s">
        <v>52</v>
      </c>
      <c r="AB25" s="284"/>
      <c r="AC25" s="283" t="s">
        <v>53</v>
      </c>
      <c r="AD25" s="284"/>
      <c r="AE25" s="283" t="s">
        <v>52</v>
      </c>
      <c r="AF25" s="284"/>
      <c r="AG25" s="283" t="s">
        <v>52</v>
      </c>
      <c r="AH25" s="286"/>
      <c r="AI25" s="283" t="s">
        <v>52</v>
      </c>
      <c r="AJ25" s="285"/>
      <c r="AK25" s="287" t="s">
        <v>51</v>
      </c>
      <c r="AL25" s="288"/>
      <c r="AM25" s="289" t="s">
        <v>51</v>
      </c>
      <c r="AN25" s="288"/>
      <c r="AO25" s="289" t="s">
        <v>51</v>
      </c>
      <c r="AP25" s="288"/>
      <c r="AQ25" s="289" t="s">
        <v>51</v>
      </c>
      <c r="AR25" s="288"/>
      <c r="AS25" s="289" t="s">
        <v>51</v>
      </c>
      <c r="AT25" s="290"/>
      <c r="AU25" s="286" t="s">
        <v>20</v>
      </c>
      <c r="AV25" s="284"/>
      <c r="AW25" s="283" t="s">
        <v>52</v>
      </c>
      <c r="AX25" s="284"/>
      <c r="AY25" s="283" t="s">
        <v>52</v>
      </c>
      <c r="AZ25" s="284"/>
      <c r="BA25" s="283" t="s">
        <v>52</v>
      </c>
      <c r="BB25" s="284"/>
      <c r="BC25" s="283" t="s">
        <v>52</v>
      </c>
      <c r="BD25" s="286"/>
      <c r="BE25" s="283" t="s">
        <v>52</v>
      </c>
      <c r="BF25" s="285"/>
      <c r="BG25" s="291" t="s">
        <v>51</v>
      </c>
      <c r="BH25" s="292"/>
      <c r="BI25" s="278" t="s">
        <v>51</v>
      </c>
      <c r="BJ25" s="278"/>
      <c r="BK25" s="278" t="s">
        <v>51</v>
      </c>
      <c r="BL25" s="278"/>
      <c r="BM25" s="278" t="s">
        <v>51</v>
      </c>
      <c r="BN25" s="280"/>
    </row>
    <row r="26" spans="2:66" ht="27.6" x14ac:dyDescent="0.3">
      <c r="B26" s="160" t="s">
        <v>54</v>
      </c>
      <c r="C26" s="97" t="s">
        <v>55</v>
      </c>
      <c r="D26" s="96"/>
      <c r="E26" s="97" t="s">
        <v>55</v>
      </c>
      <c r="F26" s="96"/>
      <c r="G26" s="97" t="s">
        <v>55</v>
      </c>
      <c r="H26" s="96"/>
      <c r="I26" s="97" t="s">
        <v>55</v>
      </c>
      <c r="J26" s="185"/>
      <c r="K26" s="97" t="s">
        <v>55</v>
      </c>
      <c r="L26" s="98"/>
      <c r="M26" s="130" t="s">
        <v>56</v>
      </c>
      <c r="N26" s="114"/>
      <c r="O26" s="115" t="s">
        <v>56</v>
      </c>
      <c r="P26" s="116"/>
      <c r="Q26" s="115" t="s">
        <v>56</v>
      </c>
      <c r="R26" s="116"/>
      <c r="S26" s="256" t="s">
        <v>56</v>
      </c>
      <c r="T26" s="116"/>
      <c r="U26" s="115" t="s">
        <v>56</v>
      </c>
      <c r="V26" s="116"/>
      <c r="W26" s="115" t="s">
        <v>56</v>
      </c>
      <c r="X26" s="120"/>
      <c r="Y26" s="119" t="s">
        <v>56</v>
      </c>
      <c r="Z26" s="116"/>
      <c r="AA26" s="115" t="s">
        <v>56</v>
      </c>
      <c r="AB26" s="116"/>
      <c r="AC26" s="115" t="s">
        <v>56</v>
      </c>
      <c r="AD26" s="116"/>
      <c r="AE26" s="115" t="s">
        <v>56</v>
      </c>
      <c r="AF26" s="116"/>
      <c r="AG26" s="115" t="s">
        <v>56</v>
      </c>
      <c r="AH26" s="119"/>
      <c r="AI26" s="115" t="s">
        <v>56</v>
      </c>
      <c r="AJ26" s="120"/>
      <c r="AK26" s="293" t="s">
        <v>57</v>
      </c>
      <c r="AL26" s="192"/>
      <c r="AM26" s="191" t="s">
        <v>58</v>
      </c>
      <c r="AN26" s="192"/>
      <c r="AO26" s="191" t="s">
        <v>58</v>
      </c>
      <c r="AP26" s="192"/>
      <c r="AQ26" s="191" t="s">
        <v>57</v>
      </c>
      <c r="AR26" s="192"/>
      <c r="AS26" s="191" t="s">
        <v>57</v>
      </c>
      <c r="AT26" s="294"/>
      <c r="AU26" s="119" t="s">
        <v>20</v>
      </c>
      <c r="AV26" s="116"/>
      <c r="AW26" s="115" t="s">
        <v>56</v>
      </c>
      <c r="AX26" s="116"/>
      <c r="AY26" s="115" t="s">
        <v>56</v>
      </c>
      <c r="AZ26" s="116"/>
      <c r="BA26" s="115" t="s">
        <v>56</v>
      </c>
      <c r="BB26" s="116"/>
      <c r="BC26" s="115" t="s">
        <v>56</v>
      </c>
      <c r="BD26" s="119"/>
      <c r="BE26" s="115" t="s">
        <v>56</v>
      </c>
      <c r="BF26" s="120"/>
      <c r="BG26" s="249" t="s">
        <v>55</v>
      </c>
      <c r="BH26" s="243"/>
      <c r="BI26" s="97" t="s">
        <v>55</v>
      </c>
      <c r="BJ26" s="96"/>
      <c r="BK26" s="97" t="s">
        <v>55</v>
      </c>
      <c r="BL26" s="96"/>
      <c r="BM26" s="97" t="s">
        <v>55</v>
      </c>
      <c r="BN26" s="98"/>
    </row>
    <row r="27" spans="2:66" ht="27.6" x14ac:dyDescent="0.3">
      <c r="B27" s="160" t="s">
        <v>59</v>
      </c>
      <c r="C27" s="295">
        <v>72</v>
      </c>
      <c r="D27" s="296">
        <v>72</v>
      </c>
      <c r="E27" s="295">
        <v>72</v>
      </c>
      <c r="F27" s="296">
        <v>72</v>
      </c>
      <c r="G27" s="295">
        <v>82</v>
      </c>
      <c r="H27" s="296">
        <v>82</v>
      </c>
      <c r="I27" s="295">
        <v>85</v>
      </c>
      <c r="J27" s="297">
        <v>85</v>
      </c>
      <c r="K27" s="298">
        <v>98</v>
      </c>
      <c r="L27" s="299">
        <v>98</v>
      </c>
      <c r="M27" s="300"/>
      <c r="N27" s="254"/>
      <c r="O27" s="301">
        <v>70</v>
      </c>
      <c r="P27" s="302">
        <v>70</v>
      </c>
      <c r="Q27" s="301">
        <v>70</v>
      </c>
      <c r="R27" s="303">
        <v>70</v>
      </c>
      <c r="S27" s="301">
        <v>82</v>
      </c>
      <c r="T27" s="302">
        <v>57</v>
      </c>
      <c r="U27" s="301">
        <v>75</v>
      </c>
      <c r="V27" s="302">
        <v>75</v>
      </c>
      <c r="W27" s="301">
        <v>95</v>
      </c>
      <c r="X27" s="304">
        <v>95</v>
      </c>
      <c r="Y27" s="199">
        <v>52</v>
      </c>
      <c r="Z27" s="116"/>
      <c r="AA27" s="115">
        <v>56</v>
      </c>
      <c r="AB27" s="116"/>
      <c r="AC27" s="115"/>
      <c r="AD27" s="116"/>
      <c r="AE27" s="115"/>
      <c r="AF27" s="116"/>
      <c r="AG27" s="115"/>
      <c r="AH27" s="116"/>
      <c r="AI27" s="115"/>
      <c r="AJ27" s="120"/>
      <c r="AK27" s="200"/>
      <c r="AL27" s="192"/>
      <c r="AM27" s="191"/>
      <c r="AN27" s="192"/>
      <c r="AO27" s="305"/>
      <c r="AP27" s="306"/>
      <c r="AQ27" s="305"/>
      <c r="AR27" s="306"/>
      <c r="AS27" s="177"/>
      <c r="AT27" s="307"/>
      <c r="AU27" s="303"/>
      <c r="AV27" s="302"/>
      <c r="AW27" s="115">
        <v>56</v>
      </c>
      <c r="AX27" s="116"/>
      <c r="AY27" s="308"/>
      <c r="AZ27" s="302"/>
      <c r="BA27" s="308"/>
      <c r="BB27" s="302"/>
      <c r="BC27" s="308"/>
      <c r="BD27" s="303"/>
      <c r="BE27" s="308"/>
      <c r="BF27" s="304"/>
      <c r="BG27" s="309"/>
      <c r="BH27" s="310"/>
      <c r="BI27" s="298"/>
      <c r="BJ27" s="296"/>
      <c r="BK27" s="298"/>
      <c r="BL27" s="296"/>
      <c r="BM27" s="298"/>
      <c r="BN27" s="299"/>
    </row>
    <row r="28" spans="2:66" ht="27.6" x14ac:dyDescent="0.3">
      <c r="B28" s="160" t="s">
        <v>60</v>
      </c>
      <c r="C28" s="295">
        <v>44</v>
      </c>
      <c r="D28" s="296">
        <v>44</v>
      </c>
      <c r="E28" s="295">
        <v>44</v>
      </c>
      <c r="F28" s="296">
        <v>44</v>
      </c>
      <c r="G28" s="295">
        <v>44</v>
      </c>
      <c r="H28" s="296">
        <v>44</v>
      </c>
      <c r="I28" s="295">
        <v>52</v>
      </c>
      <c r="J28" s="297">
        <v>52</v>
      </c>
      <c r="K28" s="298">
        <v>52</v>
      </c>
      <c r="L28" s="299">
        <v>52</v>
      </c>
      <c r="M28" s="300"/>
      <c r="N28" s="254"/>
      <c r="O28" s="301">
        <v>44</v>
      </c>
      <c r="P28" s="302">
        <v>44</v>
      </c>
      <c r="Q28" s="301">
        <v>44</v>
      </c>
      <c r="R28" s="303">
        <v>44</v>
      </c>
      <c r="S28" s="311">
        <v>44</v>
      </c>
      <c r="T28" s="302">
        <v>44</v>
      </c>
      <c r="U28" s="301">
        <v>52</v>
      </c>
      <c r="V28" s="302">
        <v>52</v>
      </c>
      <c r="W28" s="301">
        <v>52</v>
      </c>
      <c r="X28" s="304">
        <v>52</v>
      </c>
      <c r="Y28" s="199">
        <v>44</v>
      </c>
      <c r="Z28" s="116"/>
      <c r="AA28" s="115">
        <v>52</v>
      </c>
      <c r="AB28" s="116"/>
      <c r="AC28" s="115"/>
      <c r="AD28" s="116"/>
      <c r="AE28" s="115"/>
      <c r="AF28" s="116"/>
      <c r="AG28" s="115"/>
      <c r="AH28" s="116"/>
      <c r="AI28" s="115"/>
      <c r="AJ28" s="120"/>
      <c r="AK28" s="200"/>
      <c r="AL28" s="192"/>
      <c r="AM28" s="191"/>
      <c r="AN28" s="192"/>
      <c r="AO28" s="305"/>
      <c r="AP28" s="306"/>
      <c r="AQ28" s="305"/>
      <c r="AR28" s="306"/>
      <c r="AS28" s="261"/>
      <c r="AT28" s="294"/>
      <c r="AU28" s="303"/>
      <c r="AV28" s="302"/>
      <c r="AW28" s="115">
        <v>52</v>
      </c>
      <c r="AX28" s="116"/>
      <c r="AY28" s="308"/>
      <c r="AZ28" s="302"/>
      <c r="BA28" s="308"/>
      <c r="BB28" s="302"/>
      <c r="BC28" s="308"/>
      <c r="BD28" s="303"/>
      <c r="BE28" s="308"/>
      <c r="BF28" s="304"/>
      <c r="BG28" s="309"/>
      <c r="BH28" s="310"/>
      <c r="BI28" s="298"/>
      <c r="BJ28" s="296"/>
      <c r="BK28" s="298"/>
      <c r="BL28" s="296"/>
      <c r="BM28" s="298"/>
      <c r="BN28" s="299"/>
    </row>
    <row r="29" spans="2:66" x14ac:dyDescent="0.3">
      <c r="B29" s="184" t="s">
        <v>61</v>
      </c>
      <c r="C29" s="244">
        <v>2</v>
      </c>
      <c r="D29" s="244"/>
      <c r="E29" s="244">
        <v>2</v>
      </c>
      <c r="F29" s="244"/>
      <c r="G29" s="244">
        <v>2</v>
      </c>
      <c r="H29" s="244"/>
      <c r="I29" s="244">
        <v>2</v>
      </c>
      <c r="J29" s="245"/>
      <c r="K29" s="244">
        <v>2</v>
      </c>
      <c r="L29" s="312"/>
      <c r="M29" s="130">
        <v>3</v>
      </c>
      <c r="N29" s="114"/>
      <c r="O29" s="301">
        <v>2</v>
      </c>
      <c r="P29" s="302">
        <v>2</v>
      </c>
      <c r="Q29" s="301">
        <v>2</v>
      </c>
      <c r="R29" s="303">
        <v>2</v>
      </c>
      <c r="S29" s="301">
        <v>2</v>
      </c>
      <c r="T29" s="302">
        <v>2</v>
      </c>
      <c r="U29" s="301">
        <v>2</v>
      </c>
      <c r="V29" s="302">
        <v>2</v>
      </c>
      <c r="W29" s="301">
        <v>2</v>
      </c>
      <c r="X29" s="304">
        <v>2</v>
      </c>
      <c r="Y29" s="119">
        <v>3</v>
      </c>
      <c r="Z29" s="116"/>
      <c r="AA29" s="115">
        <v>2</v>
      </c>
      <c r="AB29" s="116"/>
      <c r="AC29" s="115">
        <v>2</v>
      </c>
      <c r="AD29" s="116"/>
      <c r="AE29" s="115">
        <v>2</v>
      </c>
      <c r="AF29" s="116"/>
      <c r="AG29" s="115">
        <v>2</v>
      </c>
      <c r="AH29" s="119"/>
      <c r="AI29" s="115">
        <v>2</v>
      </c>
      <c r="AJ29" s="120"/>
      <c r="AK29" s="293">
        <v>1</v>
      </c>
      <c r="AL29" s="192"/>
      <c r="AM29" s="191">
        <v>1</v>
      </c>
      <c r="AN29" s="192"/>
      <c r="AO29" s="191">
        <v>1</v>
      </c>
      <c r="AP29" s="192"/>
      <c r="AQ29" s="191">
        <v>1</v>
      </c>
      <c r="AR29" s="293"/>
      <c r="AS29" s="191">
        <v>1</v>
      </c>
      <c r="AT29" s="307"/>
      <c r="AU29" s="119" t="s">
        <v>20</v>
      </c>
      <c r="AV29" s="116"/>
      <c r="AW29" s="115">
        <v>2</v>
      </c>
      <c r="AX29" s="116"/>
      <c r="AY29" s="115">
        <v>2</v>
      </c>
      <c r="AZ29" s="116"/>
      <c r="BA29" s="115">
        <v>2</v>
      </c>
      <c r="BB29" s="116"/>
      <c r="BC29" s="115">
        <v>2</v>
      </c>
      <c r="BD29" s="119"/>
      <c r="BE29" s="115">
        <v>2</v>
      </c>
      <c r="BF29" s="120"/>
      <c r="BG29" s="249">
        <v>2</v>
      </c>
      <c r="BH29" s="243"/>
      <c r="BI29" s="244">
        <v>2</v>
      </c>
      <c r="BJ29" s="244"/>
      <c r="BK29" s="244">
        <v>2</v>
      </c>
      <c r="BL29" s="244"/>
      <c r="BM29" s="244">
        <v>2</v>
      </c>
      <c r="BN29" s="312"/>
    </row>
    <row r="30" spans="2:66" ht="27.6" x14ac:dyDescent="0.3">
      <c r="B30" s="184" t="s">
        <v>62</v>
      </c>
      <c r="C30" s="245">
        <v>23</v>
      </c>
      <c r="D30" s="249"/>
      <c r="E30" s="249"/>
      <c r="F30" s="243"/>
      <c r="G30" s="245">
        <v>23</v>
      </c>
      <c r="H30" s="243"/>
      <c r="I30" s="245">
        <v>23</v>
      </c>
      <c r="J30" s="249"/>
      <c r="K30" s="245">
        <v>23</v>
      </c>
      <c r="L30" s="253"/>
      <c r="M30" s="130">
        <v>18</v>
      </c>
      <c r="N30" s="114"/>
      <c r="O30" s="301">
        <v>17</v>
      </c>
      <c r="P30" s="302">
        <v>17</v>
      </c>
      <c r="Q30" s="301">
        <v>17</v>
      </c>
      <c r="R30" s="303">
        <v>17</v>
      </c>
      <c r="S30" s="301">
        <v>17</v>
      </c>
      <c r="T30" s="302">
        <v>17</v>
      </c>
      <c r="U30" s="301">
        <v>17</v>
      </c>
      <c r="V30" s="302">
        <v>17</v>
      </c>
      <c r="W30" s="301">
        <v>17</v>
      </c>
      <c r="X30" s="304">
        <v>17</v>
      </c>
      <c r="Y30" s="119">
        <v>18</v>
      </c>
      <c r="Z30" s="116"/>
      <c r="AA30" s="115">
        <v>18</v>
      </c>
      <c r="AB30" s="116"/>
      <c r="AC30" s="115">
        <v>18</v>
      </c>
      <c r="AD30" s="116"/>
      <c r="AE30" s="115">
        <v>18</v>
      </c>
      <c r="AF30" s="116"/>
      <c r="AG30" s="115">
        <v>18</v>
      </c>
      <c r="AH30" s="119"/>
      <c r="AI30" s="115">
        <v>18</v>
      </c>
      <c r="AJ30" s="120"/>
      <c r="AK30" s="293">
        <v>23</v>
      </c>
      <c r="AL30" s="192"/>
      <c r="AM30" s="191">
        <v>23</v>
      </c>
      <c r="AN30" s="192"/>
      <c r="AO30" s="191">
        <v>23</v>
      </c>
      <c r="AP30" s="192"/>
      <c r="AQ30" s="191">
        <v>23</v>
      </c>
      <c r="AR30" s="293"/>
      <c r="AS30" s="191">
        <v>23</v>
      </c>
      <c r="AT30" s="262"/>
      <c r="AU30" s="119" t="s">
        <v>20</v>
      </c>
      <c r="AV30" s="116"/>
      <c r="AW30" s="115">
        <v>18</v>
      </c>
      <c r="AX30" s="116"/>
      <c r="AY30" s="115">
        <v>18</v>
      </c>
      <c r="AZ30" s="116"/>
      <c r="BA30" s="115">
        <v>18</v>
      </c>
      <c r="BB30" s="116"/>
      <c r="BC30" s="115">
        <v>18</v>
      </c>
      <c r="BD30" s="119"/>
      <c r="BE30" s="115">
        <v>18</v>
      </c>
      <c r="BF30" s="120"/>
      <c r="BG30" s="249">
        <v>23</v>
      </c>
      <c r="BH30" s="243"/>
      <c r="BI30" s="245">
        <v>23</v>
      </c>
      <c r="BJ30" s="243"/>
      <c r="BK30" s="245">
        <v>23</v>
      </c>
      <c r="BL30" s="243"/>
      <c r="BM30" s="245">
        <v>23</v>
      </c>
      <c r="BN30" s="253"/>
    </row>
    <row r="31" spans="2:66" ht="42" thickBot="1" x14ac:dyDescent="0.35">
      <c r="B31" s="196" t="s">
        <v>63</v>
      </c>
      <c r="C31" s="246">
        <f>22.1*2</f>
        <v>44.2</v>
      </c>
      <c r="D31" s="246"/>
      <c r="E31" s="246"/>
      <c r="F31" s="246"/>
      <c r="G31" s="246">
        <f>25.1*2</f>
        <v>50.2</v>
      </c>
      <c r="H31" s="246"/>
      <c r="I31" s="246">
        <f>30.8*2</f>
        <v>61.6</v>
      </c>
      <c r="J31" s="250"/>
      <c r="K31" s="246">
        <f>35.4*2</f>
        <v>70.8</v>
      </c>
      <c r="L31" s="247"/>
      <c r="M31" s="313">
        <v>25.1</v>
      </c>
      <c r="N31" s="314"/>
      <c r="O31" s="315">
        <v>21.4</v>
      </c>
      <c r="P31" s="316">
        <v>21.4</v>
      </c>
      <c r="Q31" s="315">
        <v>21.4</v>
      </c>
      <c r="R31" s="317">
        <v>21.4</v>
      </c>
      <c r="S31" s="315">
        <v>25.1</v>
      </c>
      <c r="T31" s="316">
        <v>17.399999999999999</v>
      </c>
      <c r="U31" s="315">
        <v>27.1</v>
      </c>
      <c r="V31" s="316">
        <v>27.1</v>
      </c>
      <c r="W31" s="315">
        <v>36.8125</v>
      </c>
      <c r="X31" s="318">
        <v>36.8125</v>
      </c>
      <c r="Y31" s="258">
        <v>25.1</v>
      </c>
      <c r="Z31" s="257"/>
      <c r="AA31" s="256">
        <v>46.2</v>
      </c>
      <c r="AB31" s="257"/>
      <c r="AC31" s="256">
        <f>19.6*2</f>
        <v>39.200000000000003</v>
      </c>
      <c r="AD31" s="257"/>
      <c r="AE31" s="256">
        <f>23.8*2</f>
        <v>47.6</v>
      </c>
      <c r="AF31" s="257"/>
      <c r="AG31" s="256">
        <f>25.3*2</f>
        <v>50.6</v>
      </c>
      <c r="AH31" s="258"/>
      <c r="AI31" s="256">
        <v>73.625</v>
      </c>
      <c r="AJ31" s="319"/>
      <c r="AK31" s="259">
        <f>2*28.32</f>
        <v>56.64</v>
      </c>
      <c r="AL31" s="260"/>
      <c r="AM31" s="261">
        <f>2*33.9</f>
        <v>67.8</v>
      </c>
      <c r="AN31" s="260"/>
      <c r="AO31" s="261">
        <f>2*33.9</f>
        <v>67.8</v>
      </c>
      <c r="AP31" s="260"/>
      <c r="AQ31" s="261">
        <f>2*33.9</f>
        <v>67.8</v>
      </c>
      <c r="AR31" s="260"/>
      <c r="AS31" s="261">
        <f>33.9*2</f>
        <v>67.8</v>
      </c>
      <c r="AT31" s="294"/>
      <c r="AU31" s="258" t="s">
        <v>20</v>
      </c>
      <c r="AV31" s="257"/>
      <c r="AW31" s="256">
        <v>46.2</v>
      </c>
      <c r="AX31" s="257"/>
      <c r="AY31" s="256">
        <v>19.600000000000001</v>
      </c>
      <c r="AZ31" s="257"/>
      <c r="BA31" s="256">
        <v>23.8</v>
      </c>
      <c r="BB31" s="257"/>
      <c r="BC31" s="256">
        <v>25.3</v>
      </c>
      <c r="BD31" s="258"/>
      <c r="BE31" s="256">
        <v>28.9</v>
      </c>
      <c r="BF31" s="319"/>
      <c r="BG31" s="252">
        <v>22.1</v>
      </c>
      <c r="BH31" s="251"/>
      <c r="BI31" s="246">
        <v>25.1</v>
      </c>
      <c r="BJ31" s="246"/>
      <c r="BK31" s="246">
        <v>30.8</v>
      </c>
      <c r="BL31" s="246"/>
      <c r="BM31" s="246">
        <v>35.4</v>
      </c>
      <c r="BN31" s="247"/>
    </row>
    <row r="32" spans="2:66" ht="15" thickBot="1" x14ac:dyDescent="0.35">
      <c r="B32" s="157" t="s">
        <v>64</v>
      </c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  <c r="BN32" s="159"/>
    </row>
    <row r="33" spans="2:66" x14ac:dyDescent="0.3">
      <c r="B33" s="277" t="s">
        <v>42</v>
      </c>
      <c r="C33" s="320">
        <v>2</v>
      </c>
      <c r="D33" s="320"/>
      <c r="E33" s="320">
        <v>2</v>
      </c>
      <c r="F33" s="320"/>
      <c r="G33" s="320">
        <v>4</v>
      </c>
      <c r="H33" s="320"/>
      <c r="I33" s="320">
        <v>4</v>
      </c>
      <c r="J33" s="321"/>
      <c r="K33" s="320">
        <v>4</v>
      </c>
      <c r="L33" s="322"/>
      <c r="M33" s="282">
        <v>1</v>
      </c>
      <c r="N33" s="323"/>
      <c r="O33" s="324">
        <v>3</v>
      </c>
      <c r="P33" s="282"/>
      <c r="Q33" s="283">
        <v>3</v>
      </c>
      <c r="R33" s="284"/>
      <c r="S33" s="242">
        <v>4</v>
      </c>
      <c r="T33" s="242"/>
      <c r="U33" s="242">
        <v>4</v>
      </c>
      <c r="V33" s="242"/>
      <c r="W33" s="242">
        <v>6</v>
      </c>
      <c r="X33" s="325"/>
      <c r="Y33" s="284">
        <v>1</v>
      </c>
      <c r="Z33" s="242"/>
      <c r="AA33" s="324">
        <v>3</v>
      </c>
      <c r="AB33" s="282"/>
      <c r="AC33" s="283">
        <v>3</v>
      </c>
      <c r="AD33" s="284"/>
      <c r="AE33" s="242">
        <v>4</v>
      </c>
      <c r="AF33" s="242"/>
      <c r="AG33" s="242">
        <v>4</v>
      </c>
      <c r="AH33" s="283"/>
      <c r="AI33" s="242">
        <v>6</v>
      </c>
      <c r="AJ33" s="325"/>
      <c r="AK33" s="288">
        <v>1</v>
      </c>
      <c r="AL33" s="326"/>
      <c r="AM33" s="327">
        <v>2</v>
      </c>
      <c r="AN33" s="328"/>
      <c r="AO33" s="289">
        <v>2</v>
      </c>
      <c r="AP33" s="288"/>
      <c r="AQ33" s="326">
        <v>2</v>
      </c>
      <c r="AR33" s="326"/>
      <c r="AS33" s="326">
        <v>2</v>
      </c>
      <c r="AT33" s="329"/>
      <c r="AU33" s="284" t="s">
        <v>20</v>
      </c>
      <c r="AV33" s="242"/>
      <c r="AW33" s="324">
        <v>3</v>
      </c>
      <c r="AX33" s="282"/>
      <c r="AY33" s="283">
        <v>3</v>
      </c>
      <c r="AZ33" s="284"/>
      <c r="BA33" s="242">
        <v>4</v>
      </c>
      <c r="BB33" s="242"/>
      <c r="BC33" s="242">
        <v>4</v>
      </c>
      <c r="BD33" s="283"/>
      <c r="BE33" s="242">
        <v>6</v>
      </c>
      <c r="BF33" s="325"/>
      <c r="BG33" s="292">
        <v>2</v>
      </c>
      <c r="BH33" s="320"/>
      <c r="BI33" s="320">
        <v>4</v>
      </c>
      <c r="BJ33" s="320"/>
      <c r="BK33" s="320">
        <v>4</v>
      </c>
      <c r="BL33" s="320"/>
      <c r="BM33" s="320">
        <v>4</v>
      </c>
      <c r="BN33" s="322"/>
    </row>
    <row r="34" spans="2:66" ht="41.4" x14ac:dyDescent="0.3">
      <c r="B34" s="184" t="s">
        <v>65</v>
      </c>
      <c r="C34" s="244">
        <v>30</v>
      </c>
      <c r="D34" s="244"/>
      <c r="E34" s="244">
        <v>30</v>
      </c>
      <c r="F34" s="244"/>
      <c r="G34" s="244">
        <v>24</v>
      </c>
      <c r="H34" s="244"/>
      <c r="I34" s="244">
        <v>24</v>
      </c>
      <c r="J34" s="245"/>
      <c r="K34" s="244">
        <v>30</v>
      </c>
      <c r="L34" s="312"/>
      <c r="M34" s="114">
        <v>30</v>
      </c>
      <c r="N34" s="186"/>
      <c r="O34" s="115">
        <v>22</v>
      </c>
      <c r="P34" s="116"/>
      <c r="Q34" s="115">
        <v>22</v>
      </c>
      <c r="R34" s="116"/>
      <c r="S34" s="190">
        <v>22</v>
      </c>
      <c r="T34" s="190"/>
      <c r="U34" s="190">
        <v>22</v>
      </c>
      <c r="V34" s="190"/>
      <c r="W34" s="190">
        <v>22</v>
      </c>
      <c r="X34" s="195"/>
      <c r="Y34" s="116">
        <v>30</v>
      </c>
      <c r="Z34" s="190"/>
      <c r="AA34" s="115">
        <v>22</v>
      </c>
      <c r="AB34" s="116"/>
      <c r="AC34" s="115">
        <v>22</v>
      </c>
      <c r="AD34" s="116"/>
      <c r="AE34" s="190">
        <v>22</v>
      </c>
      <c r="AF34" s="190"/>
      <c r="AG34" s="190">
        <v>22</v>
      </c>
      <c r="AH34" s="115"/>
      <c r="AI34" s="190">
        <v>22</v>
      </c>
      <c r="AJ34" s="195"/>
      <c r="AK34" s="192" t="s">
        <v>66</v>
      </c>
      <c r="AL34" s="193"/>
      <c r="AM34" s="191" t="s">
        <v>67</v>
      </c>
      <c r="AN34" s="192"/>
      <c r="AO34" s="191" t="s">
        <v>68</v>
      </c>
      <c r="AP34" s="192"/>
      <c r="AQ34" s="193" t="s">
        <v>69</v>
      </c>
      <c r="AR34" s="193"/>
      <c r="AS34" s="193" t="s">
        <v>70</v>
      </c>
      <c r="AT34" s="248"/>
      <c r="AU34" s="116" t="s">
        <v>20</v>
      </c>
      <c r="AV34" s="190"/>
      <c r="AW34" s="115">
        <v>22</v>
      </c>
      <c r="AX34" s="116"/>
      <c r="AY34" s="115">
        <v>22</v>
      </c>
      <c r="AZ34" s="116"/>
      <c r="BA34" s="190">
        <v>22</v>
      </c>
      <c r="BB34" s="190"/>
      <c r="BC34" s="190">
        <v>22</v>
      </c>
      <c r="BD34" s="115"/>
      <c r="BE34" s="190">
        <v>22</v>
      </c>
      <c r="BF34" s="195"/>
      <c r="BG34" s="243">
        <v>30</v>
      </c>
      <c r="BH34" s="244"/>
      <c r="BI34" s="244">
        <v>24</v>
      </c>
      <c r="BJ34" s="244"/>
      <c r="BK34" s="244">
        <v>24</v>
      </c>
      <c r="BL34" s="244"/>
      <c r="BM34" s="244">
        <v>30</v>
      </c>
      <c r="BN34" s="312"/>
    </row>
    <row r="35" spans="2:66" ht="27.6" x14ac:dyDescent="0.3">
      <c r="B35" s="184" t="s">
        <v>71</v>
      </c>
      <c r="C35" s="244" t="s">
        <v>72</v>
      </c>
      <c r="D35" s="244"/>
      <c r="E35" s="244" t="s">
        <v>72</v>
      </c>
      <c r="F35" s="244"/>
      <c r="G35" s="244" t="s">
        <v>72</v>
      </c>
      <c r="H35" s="244"/>
      <c r="I35" s="244" t="s">
        <v>72</v>
      </c>
      <c r="J35" s="245"/>
      <c r="K35" s="244" t="s">
        <v>72</v>
      </c>
      <c r="L35" s="312"/>
      <c r="M35" s="330">
        <v>1</v>
      </c>
      <c r="N35" s="331"/>
      <c r="O35" s="332">
        <v>0.25</v>
      </c>
      <c r="P35" s="333"/>
      <c r="Q35" s="332">
        <v>0.25</v>
      </c>
      <c r="R35" s="333"/>
      <c r="S35" s="334">
        <v>0.25</v>
      </c>
      <c r="T35" s="334"/>
      <c r="U35" s="334">
        <v>0.25</v>
      </c>
      <c r="V35" s="334"/>
      <c r="W35" s="334">
        <v>0.25</v>
      </c>
      <c r="X35" s="335"/>
      <c r="Y35" s="333">
        <v>1</v>
      </c>
      <c r="Z35" s="334"/>
      <c r="AA35" s="332">
        <v>0.25</v>
      </c>
      <c r="AB35" s="333"/>
      <c r="AC35" s="332">
        <v>0.25</v>
      </c>
      <c r="AD35" s="333"/>
      <c r="AE35" s="334">
        <v>0.25</v>
      </c>
      <c r="AF35" s="334"/>
      <c r="AG35" s="334">
        <v>0.25</v>
      </c>
      <c r="AH35" s="332"/>
      <c r="AI35" s="334">
        <v>0.25</v>
      </c>
      <c r="AJ35" s="335"/>
      <c r="AK35" s="336">
        <v>1</v>
      </c>
      <c r="AL35" s="337"/>
      <c r="AM35" s="338">
        <v>1</v>
      </c>
      <c r="AN35" s="336"/>
      <c r="AO35" s="338">
        <v>1</v>
      </c>
      <c r="AP35" s="336"/>
      <c r="AQ35" s="337">
        <v>1</v>
      </c>
      <c r="AR35" s="337"/>
      <c r="AS35" s="337">
        <v>1</v>
      </c>
      <c r="AT35" s="339"/>
      <c r="AU35" s="333" t="s">
        <v>20</v>
      </c>
      <c r="AV35" s="334"/>
      <c r="AW35" s="332">
        <v>0.25</v>
      </c>
      <c r="AX35" s="333"/>
      <c r="AY35" s="332">
        <v>0.25</v>
      </c>
      <c r="AZ35" s="333"/>
      <c r="BA35" s="334">
        <v>0.25</v>
      </c>
      <c r="BB35" s="334"/>
      <c r="BC35" s="334">
        <v>0.25</v>
      </c>
      <c r="BD35" s="332"/>
      <c r="BE35" s="334">
        <v>0.25</v>
      </c>
      <c r="BF35" s="335"/>
      <c r="BG35" s="243" t="s">
        <v>72</v>
      </c>
      <c r="BH35" s="244"/>
      <c r="BI35" s="244" t="s">
        <v>72</v>
      </c>
      <c r="BJ35" s="244"/>
      <c r="BK35" s="244" t="s">
        <v>72</v>
      </c>
      <c r="BL35" s="244"/>
      <c r="BM35" s="244" t="s">
        <v>72</v>
      </c>
      <c r="BN35" s="312"/>
    </row>
    <row r="36" spans="2:66" ht="15" thickBot="1" x14ac:dyDescent="0.35">
      <c r="B36" s="202" t="s">
        <v>73</v>
      </c>
      <c r="C36" s="340">
        <v>850</v>
      </c>
      <c r="D36" s="340"/>
      <c r="E36" s="340">
        <v>850</v>
      </c>
      <c r="F36" s="340"/>
      <c r="G36" s="340">
        <v>1120</v>
      </c>
      <c r="H36" s="340"/>
      <c r="I36" s="340">
        <v>1120</v>
      </c>
      <c r="J36" s="265"/>
      <c r="K36" s="340">
        <v>850</v>
      </c>
      <c r="L36" s="341"/>
      <c r="M36" s="138" t="s">
        <v>74</v>
      </c>
      <c r="N36" s="342"/>
      <c r="O36" s="137">
        <v>1100</v>
      </c>
      <c r="P36" s="138"/>
      <c r="Q36" s="139">
        <v>1100</v>
      </c>
      <c r="R36" s="140"/>
      <c r="S36" s="343">
        <v>1100</v>
      </c>
      <c r="T36" s="343"/>
      <c r="U36" s="343">
        <v>1100</v>
      </c>
      <c r="V36" s="343"/>
      <c r="W36" s="343">
        <v>1100</v>
      </c>
      <c r="X36" s="344"/>
      <c r="Y36" s="140" t="s">
        <v>74</v>
      </c>
      <c r="Z36" s="343"/>
      <c r="AA36" s="137">
        <v>1100</v>
      </c>
      <c r="AB36" s="138"/>
      <c r="AC36" s="139">
        <v>1100</v>
      </c>
      <c r="AD36" s="140"/>
      <c r="AE36" s="343">
        <v>1100</v>
      </c>
      <c r="AF36" s="343"/>
      <c r="AG36" s="343">
        <v>1100</v>
      </c>
      <c r="AH36" s="139"/>
      <c r="AI36" s="343">
        <v>1100</v>
      </c>
      <c r="AJ36" s="344"/>
      <c r="AK36" s="345">
        <v>1100</v>
      </c>
      <c r="AL36" s="346"/>
      <c r="AM36" s="347">
        <v>1125</v>
      </c>
      <c r="AN36" s="348"/>
      <c r="AO36" s="270">
        <v>1125</v>
      </c>
      <c r="AP36" s="345"/>
      <c r="AQ36" s="346">
        <v>1125</v>
      </c>
      <c r="AR36" s="346"/>
      <c r="AS36" s="346">
        <v>1125</v>
      </c>
      <c r="AT36" s="349"/>
      <c r="AU36" s="140" t="s">
        <v>20</v>
      </c>
      <c r="AV36" s="343"/>
      <c r="AW36" s="137">
        <v>1100</v>
      </c>
      <c r="AX36" s="138"/>
      <c r="AY36" s="139">
        <v>1100</v>
      </c>
      <c r="AZ36" s="140"/>
      <c r="BA36" s="343">
        <v>1100</v>
      </c>
      <c r="BB36" s="343"/>
      <c r="BC36" s="343">
        <v>1100</v>
      </c>
      <c r="BD36" s="139"/>
      <c r="BE36" s="343">
        <v>1100</v>
      </c>
      <c r="BF36" s="344"/>
      <c r="BG36" s="272">
        <v>850</v>
      </c>
      <c r="BH36" s="340"/>
      <c r="BI36" s="340">
        <v>1120</v>
      </c>
      <c r="BJ36" s="340"/>
      <c r="BK36" s="340">
        <v>1120</v>
      </c>
      <c r="BL36" s="340"/>
      <c r="BM36" s="340">
        <v>850</v>
      </c>
      <c r="BN36" s="341"/>
    </row>
    <row r="37" spans="2:66" ht="15" thickBot="1" x14ac:dyDescent="0.35">
      <c r="B37" s="350" t="s">
        <v>75</v>
      </c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6"/>
      <c r="AX37" s="276"/>
      <c r="AY37" s="276"/>
      <c r="AZ37" s="276"/>
      <c r="BA37" s="276"/>
      <c r="BB37" s="276"/>
      <c r="BC37" s="276"/>
      <c r="BD37" s="276"/>
      <c r="BE37" s="276"/>
      <c r="BF37" s="276"/>
      <c r="BG37" s="276"/>
      <c r="BH37" s="276"/>
      <c r="BI37" s="276"/>
      <c r="BJ37" s="276"/>
      <c r="BK37" s="276"/>
      <c r="BL37" s="276"/>
      <c r="BM37" s="276"/>
      <c r="BN37" s="351"/>
    </row>
    <row r="38" spans="2:66" x14ac:dyDescent="0.3">
      <c r="B38" s="352" t="s">
        <v>50</v>
      </c>
      <c r="C38" s="279" t="s">
        <v>52</v>
      </c>
      <c r="D38" s="353"/>
      <c r="E38" s="279" t="s">
        <v>52</v>
      </c>
      <c r="F38" s="353"/>
      <c r="G38" s="279" t="s">
        <v>52</v>
      </c>
      <c r="H38" s="353"/>
      <c r="I38" s="279" t="s">
        <v>52</v>
      </c>
      <c r="J38" s="354"/>
      <c r="K38" s="279" t="s">
        <v>52</v>
      </c>
      <c r="L38" s="355"/>
      <c r="M38" s="281" t="s">
        <v>52</v>
      </c>
      <c r="N38" s="282"/>
      <c r="O38" s="283" t="s">
        <v>52</v>
      </c>
      <c r="P38" s="284"/>
      <c r="Q38" s="283" t="s">
        <v>52</v>
      </c>
      <c r="R38" s="284"/>
      <c r="S38" s="283" t="s">
        <v>52</v>
      </c>
      <c r="T38" s="284"/>
      <c r="U38" s="283" t="s">
        <v>52</v>
      </c>
      <c r="V38" s="284"/>
      <c r="W38" s="283" t="s">
        <v>52</v>
      </c>
      <c r="X38" s="285"/>
      <c r="Y38" s="286" t="s">
        <v>52</v>
      </c>
      <c r="Z38" s="284"/>
      <c r="AA38" s="283" t="s">
        <v>52</v>
      </c>
      <c r="AB38" s="284"/>
      <c r="AC38" s="283" t="s">
        <v>52</v>
      </c>
      <c r="AD38" s="284"/>
      <c r="AE38" s="283" t="s">
        <v>52</v>
      </c>
      <c r="AF38" s="284"/>
      <c r="AG38" s="283" t="s">
        <v>52</v>
      </c>
      <c r="AH38" s="286"/>
      <c r="AI38" s="283" t="s">
        <v>52</v>
      </c>
      <c r="AJ38" s="285"/>
      <c r="AK38" s="287" t="s">
        <v>51</v>
      </c>
      <c r="AL38" s="288"/>
      <c r="AM38" s="289" t="s">
        <v>51</v>
      </c>
      <c r="AN38" s="288"/>
      <c r="AO38" s="289" t="s">
        <v>51</v>
      </c>
      <c r="AP38" s="288"/>
      <c r="AQ38" s="289" t="s">
        <v>51</v>
      </c>
      <c r="AR38" s="287"/>
      <c r="AS38" s="289" t="s">
        <v>51</v>
      </c>
      <c r="AT38" s="290"/>
      <c r="AU38" s="286" t="s">
        <v>20</v>
      </c>
      <c r="AV38" s="284"/>
      <c r="AW38" s="283" t="s">
        <v>52</v>
      </c>
      <c r="AX38" s="284"/>
      <c r="AY38" s="283" t="s">
        <v>52</v>
      </c>
      <c r="AZ38" s="284"/>
      <c r="BA38" s="283" t="s">
        <v>52</v>
      </c>
      <c r="BB38" s="284"/>
      <c r="BC38" s="283" t="s">
        <v>52</v>
      </c>
      <c r="BD38" s="286"/>
      <c r="BE38" s="283" t="s">
        <v>52</v>
      </c>
      <c r="BF38" s="285"/>
      <c r="BG38" s="354" t="s">
        <v>52</v>
      </c>
      <c r="BH38" s="353"/>
      <c r="BI38" s="279" t="s">
        <v>52</v>
      </c>
      <c r="BJ38" s="353"/>
      <c r="BK38" s="279" t="s">
        <v>52</v>
      </c>
      <c r="BL38" s="353"/>
      <c r="BM38" s="279" t="s">
        <v>52</v>
      </c>
      <c r="BN38" s="355"/>
    </row>
    <row r="39" spans="2:66" x14ac:dyDescent="0.3">
      <c r="B39" s="184" t="s">
        <v>61</v>
      </c>
      <c r="C39" s="244">
        <v>3</v>
      </c>
      <c r="D39" s="244"/>
      <c r="E39" s="244">
        <v>4</v>
      </c>
      <c r="F39" s="244"/>
      <c r="G39" s="244">
        <v>4</v>
      </c>
      <c r="H39" s="244"/>
      <c r="I39" s="244">
        <v>4</v>
      </c>
      <c r="J39" s="245"/>
      <c r="K39" s="244">
        <v>4</v>
      </c>
      <c r="L39" s="312"/>
      <c r="M39" s="130">
        <v>4</v>
      </c>
      <c r="N39" s="114"/>
      <c r="O39" s="113">
        <v>4</v>
      </c>
      <c r="P39" s="114"/>
      <c r="Q39" s="115">
        <v>4</v>
      </c>
      <c r="R39" s="116"/>
      <c r="S39" s="115">
        <v>4</v>
      </c>
      <c r="T39" s="116"/>
      <c r="U39" s="115">
        <v>4</v>
      </c>
      <c r="V39" s="116"/>
      <c r="W39" s="115">
        <v>4</v>
      </c>
      <c r="X39" s="120"/>
      <c r="Y39" s="119">
        <v>4</v>
      </c>
      <c r="Z39" s="116"/>
      <c r="AA39" s="113">
        <v>3</v>
      </c>
      <c r="AB39" s="114"/>
      <c r="AC39" s="115">
        <v>4</v>
      </c>
      <c r="AD39" s="116"/>
      <c r="AE39" s="115">
        <v>4</v>
      </c>
      <c r="AF39" s="116"/>
      <c r="AG39" s="115">
        <v>4</v>
      </c>
      <c r="AH39" s="119"/>
      <c r="AI39" s="115">
        <v>4</v>
      </c>
      <c r="AJ39" s="120"/>
      <c r="AK39" s="293">
        <v>2</v>
      </c>
      <c r="AL39" s="192"/>
      <c r="AM39" s="356">
        <v>2</v>
      </c>
      <c r="AN39" s="357"/>
      <c r="AO39" s="191">
        <v>2</v>
      </c>
      <c r="AP39" s="192"/>
      <c r="AQ39" s="191">
        <v>2</v>
      </c>
      <c r="AR39" s="293"/>
      <c r="AS39" s="191">
        <v>2</v>
      </c>
      <c r="AT39" s="262"/>
      <c r="AU39" s="119" t="s">
        <v>20</v>
      </c>
      <c r="AV39" s="116"/>
      <c r="AW39" s="113">
        <v>3</v>
      </c>
      <c r="AX39" s="114"/>
      <c r="AY39" s="115">
        <v>4</v>
      </c>
      <c r="AZ39" s="116"/>
      <c r="BA39" s="115">
        <v>4</v>
      </c>
      <c r="BB39" s="116"/>
      <c r="BC39" s="115">
        <v>4</v>
      </c>
      <c r="BD39" s="119"/>
      <c r="BE39" s="115">
        <v>4</v>
      </c>
      <c r="BF39" s="120"/>
      <c r="BG39" s="243">
        <v>4</v>
      </c>
      <c r="BH39" s="244"/>
      <c r="BI39" s="244">
        <v>4</v>
      </c>
      <c r="BJ39" s="244"/>
      <c r="BK39" s="244">
        <v>4</v>
      </c>
      <c r="BL39" s="244"/>
      <c r="BM39" s="244">
        <v>4</v>
      </c>
      <c r="BN39" s="312"/>
    </row>
    <row r="40" spans="2:66" ht="27.6" x14ac:dyDescent="0.3">
      <c r="B40" s="184" t="s">
        <v>62</v>
      </c>
      <c r="C40" s="244">
        <v>17</v>
      </c>
      <c r="D40" s="244"/>
      <c r="E40" s="244">
        <v>15</v>
      </c>
      <c r="F40" s="244"/>
      <c r="G40" s="244">
        <v>15</v>
      </c>
      <c r="H40" s="244"/>
      <c r="I40" s="244">
        <v>15</v>
      </c>
      <c r="J40" s="245"/>
      <c r="K40" s="244">
        <v>15</v>
      </c>
      <c r="L40" s="312"/>
      <c r="M40" s="130">
        <v>15</v>
      </c>
      <c r="N40" s="114"/>
      <c r="O40" s="115">
        <v>15</v>
      </c>
      <c r="P40" s="116"/>
      <c r="Q40" s="115">
        <v>15</v>
      </c>
      <c r="R40" s="116"/>
      <c r="S40" s="115">
        <v>15</v>
      </c>
      <c r="T40" s="116"/>
      <c r="U40" s="115">
        <v>15</v>
      </c>
      <c r="V40" s="116"/>
      <c r="W40" s="115">
        <v>15</v>
      </c>
      <c r="X40" s="120"/>
      <c r="Y40" s="119">
        <v>15</v>
      </c>
      <c r="Z40" s="116"/>
      <c r="AA40" s="115">
        <v>15</v>
      </c>
      <c r="AB40" s="116"/>
      <c r="AC40" s="115">
        <v>15</v>
      </c>
      <c r="AD40" s="116"/>
      <c r="AE40" s="115">
        <v>15</v>
      </c>
      <c r="AF40" s="116"/>
      <c r="AG40" s="115">
        <v>15</v>
      </c>
      <c r="AH40" s="119"/>
      <c r="AI40" s="115">
        <v>15</v>
      </c>
      <c r="AJ40" s="120"/>
      <c r="AK40" s="293">
        <v>18</v>
      </c>
      <c r="AL40" s="192"/>
      <c r="AM40" s="191">
        <v>18</v>
      </c>
      <c r="AN40" s="192"/>
      <c r="AO40" s="191">
        <v>18</v>
      </c>
      <c r="AP40" s="192"/>
      <c r="AQ40" s="191">
        <v>18</v>
      </c>
      <c r="AR40" s="293"/>
      <c r="AS40" s="191">
        <v>18</v>
      </c>
      <c r="AT40" s="262"/>
      <c r="AU40" s="119" t="s">
        <v>20</v>
      </c>
      <c r="AV40" s="116"/>
      <c r="AW40" s="115">
        <v>15</v>
      </c>
      <c r="AX40" s="116"/>
      <c r="AY40" s="115">
        <v>15</v>
      </c>
      <c r="AZ40" s="116"/>
      <c r="BA40" s="115">
        <v>15</v>
      </c>
      <c r="BB40" s="116"/>
      <c r="BC40" s="115">
        <v>15</v>
      </c>
      <c r="BD40" s="119"/>
      <c r="BE40" s="115">
        <v>15</v>
      </c>
      <c r="BF40" s="120"/>
      <c r="BG40" s="243">
        <v>15</v>
      </c>
      <c r="BH40" s="244"/>
      <c r="BI40" s="244">
        <v>15</v>
      </c>
      <c r="BJ40" s="244"/>
      <c r="BK40" s="244">
        <v>15</v>
      </c>
      <c r="BL40" s="244"/>
      <c r="BM40" s="244">
        <v>15</v>
      </c>
      <c r="BN40" s="312"/>
    </row>
    <row r="41" spans="2:66" ht="27.6" x14ac:dyDescent="0.3">
      <c r="B41" s="160" t="s">
        <v>59</v>
      </c>
      <c r="C41" s="245">
        <v>72</v>
      </c>
      <c r="D41" s="243"/>
      <c r="E41" s="245">
        <v>72</v>
      </c>
      <c r="F41" s="243"/>
      <c r="G41" s="245">
        <v>72</v>
      </c>
      <c r="H41" s="243"/>
      <c r="I41" s="245">
        <v>72</v>
      </c>
      <c r="J41" s="243"/>
      <c r="K41" s="245">
        <v>72</v>
      </c>
      <c r="L41" s="253"/>
      <c r="M41" s="358"/>
      <c r="N41" s="197"/>
      <c r="O41" s="115">
        <v>72</v>
      </c>
      <c r="P41" s="116"/>
      <c r="Q41" s="115">
        <v>72</v>
      </c>
      <c r="R41" s="116"/>
      <c r="S41" s="115">
        <v>72</v>
      </c>
      <c r="T41" s="116"/>
      <c r="U41" s="359">
        <v>72</v>
      </c>
      <c r="V41" s="316"/>
      <c r="W41" s="359">
        <v>72</v>
      </c>
      <c r="X41" s="318"/>
      <c r="Y41" s="199">
        <v>40</v>
      </c>
      <c r="Z41" s="116"/>
      <c r="AA41" s="115">
        <v>52</v>
      </c>
      <c r="AB41" s="116"/>
      <c r="AC41" s="115">
        <v>72</v>
      </c>
      <c r="AD41" s="116"/>
      <c r="AE41" s="115">
        <v>72</v>
      </c>
      <c r="AF41" s="116"/>
      <c r="AG41" s="115">
        <v>72</v>
      </c>
      <c r="AH41" s="116"/>
      <c r="AI41" s="115">
        <v>72</v>
      </c>
      <c r="AJ41" s="120"/>
      <c r="AK41" s="200"/>
      <c r="AL41" s="192"/>
      <c r="AM41" s="191"/>
      <c r="AN41" s="192"/>
      <c r="AO41" s="191"/>
      <c r="AP41" s="192"/>
      <c r="AQ41" s="191"/>
      <c r="AR41" s="293"/>
      <c r="AS41" s="191"/>
      <c r="AT41" s="262"/>
      <c r="AU41" s="317"/>
      <c r="AV41" s="316"/>
      <c r="AW41" s="115">
        <v>52</v>
      </c>
      <c r="AX41" s="116"/>
      <c r="AY41" s="359"/>
      <c r="AZ41" s="316"/>
      <c r="BA41" s="359"/>
      <c r="BB41" s="316"/>
      <c r="BC41" s="359"/>
      <c r="BD41" s="317"/>
      <c r="BE41" s="359"/>
      <c r="BF41" s="318"/>
      <c r="BG41" s="360"/>
      <c r="BH41" s="361"/>
      <c r="BI41" s="362"/>
      <c r="BJ41" s="361"/>
      <c r="BK41" s="362"/>
      <c r="BL41" s="361"/>
      <c r="BM41" s="362"/>
      <c r="BN41" s="363"/>
    </row>
    <row r="42" spans="2:66" ht="27.6" x14ac:dyDescent="0.3">
      <c r="B42" s="160" t="s">
        <v>60</v>
      </c>
      <c r="C42" s="245">
        <v>44</v>
      </c>
      <c r="D42" s="243"/>
      <c r="E42" s="245">
        <v>44</v>
      </c>
      <c r="F42" s="243"/>
      <c r="G42" s="245">
        <v>44</v>
      </c>
      <c r="H42" s="243"/>
      <c r="I42" s="245">
        <v>52</v>
      </c>
      <c r="J42" s="243"/>
      <c r="K42" s="245">
        <v>52</v>
      </c>
      <c r="L42" s="253"/>
      <c r="M42" s="358"/>
      <c r="N42" s="197"/>
      <c r="O42" s="115">
        <v>44</v>
      </c>
      <c r="P42" s="116"/>
      <c r="Q42" s="359"/>
      <c r="R42" s="316"/>
      <c r="S42" s="359"/>
      <c r="T42" s="316"/>
      <c r="U42" s="359"/>
      <c r="V42" s="316"/>
      <c r="W42" s="359"/>
      <c r="X42" s="318"/>
      <c r="Y42" s="199">
        <v>44</v>
      </c>
      <c r="Z42" s="116"/>
      <c r="AA42" s="115">
        <v>48</v>
      </c>
      <c r="AB42" s="116"/>
      <c r="AC42" s="115">
        <v>44</v>
      </c>
      <c r="AD42" s="116"/>
      <c r="AE42" s="115">
        <v>44</v>
      </c>
      <c r="AF42" s="116"/>
      <c r="AG42" s="115">
        <v>46.2</v>
      </c>
      <c r="AH42" s="116"/>
      <c r="AI42" s="115">
        <v>52</v>
      </c>
      <c r="AJ42" s="120"/>
      <c r="AK42" s="200"/>
      <c r="AL42" s="192"/>
      <c r="AM42" s="191"/>
      <c r="AN42" s="192"/>
      <c r="AO42" s="191"/>
      <c r="AP42" s="192"/>
      <c r="AQ42" s="191"/>
      <c r="AR42" s="293"/>
      <c r="AS42" s="191"/>
      <c r="AT42" s="262"/>
      <c r="AU42" s="317"/>
      <c r="AV42" s="316"/>
      <c r="AW42" s="115">
        <v>48</v>
      </c>
      <c r="AX42" s="116"/>
      <c r="AY42" s="359"/>
      <c r="AZ42" s="316"/>
      <c r="BA42" s="359"/>
      <c r="BB42" s="316"/>
      <c r="BC42" s="359"/>
      <c r="BD42" s="317"/>
      <c r="BE42" s="359"/>
      <c r="BF42" s="318"/>
      <c r="BG42" s="360"/>
      <c r="BH42" s="361"/>
      <c r="BI42" s="362"/>
      <c r="BJ42" s="361"/>
      <c r="BK42" s="362"/>
      <c r="BL42" s="361"/>
      <c r="BM42" s="362"/>
      <c r="BN42" s="363"/>
    </row>
    <row r="43" spans="2:66" ht="28.2" thickBot="1" x14ac:dyDescent="0.35">
      <c r="B43" s="202" t="s">
        <v>76</v>
      </c>
      <c r="C43" s="265">
        <v>22.1</v>
      </c>
      <c r="D43" s="272"/>
      <c r="E43" s="265">
        <v>22</v>
      </c>
      <c r="F43" s="272"/>
      <c r="G43" s="265">
        <v>22</v>
      </c>
      <c r="H43" s="272"/>
      <c r="I43" s="265">
        <v>26</v>
      </c>
      <c r="J43" s="264"/>
      <c r="K43" s="265">
        <v>26</v>
      </c>
      <c r="L43" s="266"/>
      <c r="M43" s="364">
        <v>11.1</v>
      </c>
      <c r="N43" s="138"/>
      <c r="O43" s="137">
        <v>22</v>
      </c>
      <c r="P43" s="138"/>
      <c r="Q43" s="139">
        <v>22</v>
      </c>
      <c r="R43" s="140"/>
      <c r="S43" s="139">
        <v>22</v>
      </c>
      <c r="T43" s="140"/>
      <c r="U43" s="139">
        <v>23.11</v>
      </c>
      <c r="V43" s="140"/>
      <c r="W43" s="139">
        <v>26</v>
      </c>
      <c r="X43" s="148"/>
      <c r="Y43" s="143">
        <v>11.1</v>
      </c>
      <c r="Z43" s="140"/>
      <c r="AA43" s="137">
        <v>17.5</v>
      </c>
      <c r="AB43" s="138"/>
      <c r="AC43" s="139">
        <f>AC41*AC42/144</f>
        <v>22</v>
      </c>
      <c r="AD43" s="140"/>
      <c r="AE43" s="139">
        <f>AE41*AE42/144</f>
        <v>22</v>
      </c>
      <c r="AF43" s="140"/>
      <c r="AG43" s="139">
        <f>AG41*AG42/144</f>
        <v>23.1</v>
      </c>
      <c r="AH43" s="143"/>
      <c r="AI43" s="139">
        <f>AI41*AI42/144</f>
        <v>26</v>
      </c>
      <c r="AJ43" s="148"/>
      <c r="AK43" s="269">
        <v>14.27</v>
      </c>
      <c r="AL43" s="345"/>
      <c r="AM43" s="347">
        <f>23.93</f>
        <v>23.93</v>
      </c>
      <c r="AN43" s="348"/>
      <c r="AO43" s="270">
        <f>23.93</f>
        <v>23.93</v>
      </c>
      <c r="AP43" s="345"/>
      <c r="AQ43" s="270">
        <f>23.93</f>
        <v>23.93</v>
      </c>
      <c r="AR43" s="269"/>
      <c r="AS43" s="270">
        <f>23.93</f>
        <v>23.93</v>
      </c>
      <c r="AT43" s="271"/>
      <c r="AU43" s="143" t="s">
        <v>20</v>
      </c>
      <c r="AV43" s="140"/>
      <c r="AW43" s="137">
        <v>17.5</v>
      </c>
      <c r="AX43" s="138"/>
      <c r="AY43" s="139">
        <v>22</v>
      </c>
      <c r="AZ43" s="140"/>
      <c r="BA43" s="139">
        <v>22</v>
      </c>
      <c r="BB43" s="140"/>
      <c r="BC43" s="139">
        <v>23.11</v>
      </c>
      <c r="BD43" s="143"/>
      <c r="BE43" s="139">
        <v>26</v>
      </c>
      <c r="BF43" s="148"/>
      <c r="BG43" s="264">
        <v>22</v>
      </c>
      <c r="BH43" s="272"/>
      <c r="BI43" s="265">
        <v>22</v>
      </c>
      <c r="BJ43" s="272"/>
      <c r="BK43" s="265">
        <v>26</v>
      </c>
      <c r="BL43" s="272"/>
      <c r="BM43" s="265">
        <v>26</v>
      </c>
      <c r="BN43" s="266"/>
    </row>
    <row r="44" spans="2:66" ht="15" thickBot="1" x14ac:dyDescent="0.35">
      <c r="B44" s="273" t="s">
        <v>77</v>
      </c>
      <c r="C44" s="274"/>
      <c r="D44" s="274"/>
      <c r="E44" s="274"/>
      <c r="F44" s="274"/>
      <c r="G44" s="274"/>
      <c r="H44" s="274"/>
      <c r="I44" s="274"/>
      <c r="J44" s="274"/>
      <c r="K44" s="275"/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5"/>
      <c r="AJ44" s="275"/>
      <c r="AK44" s="275"/>
      <c r="AL44" s="275"/>
      <c r="AM44" s="275"/>
      <c r="AN44" s="275"/>
      <c r="AO44" s="275"/>
      <c r="AP44" s="275"/>
      <c r="AQ44" s="275"/>
      <c r="AR44" s="275"/>
      <c r="AS44" s="275"/>
      <c r="AT44" s="275"/>
      <c r="AU44" s="274"/>
      <c r="AV44" s="274"/>
      <c r="AW44" s="274"/>
      <c r="AX44" s="274"/>
      <c r="AY44" s="274"/>
      <c r="AZ44" s="274"/>
      <c r="BA44" s="274"/>
      <c r="BB44" s="274"/>
      <c r="BC44" s="274"/>
      <c r="BD44" s="274"/>
      <c r="BE44" s="275"/>
      <c r="BF44" s="275"/>
      <c r="BG44" s="274"/>
      <c r="BH44" s="274"/>
      <c r="BI44" s="274"/>
      <c r="BJ44" s="274"/>
      <c r="BK44" s="274"/>
      <c r="BL44" s="274"/>
      <c r="BM44" s="275"/>
      <c r="BN44" s="275"/>
    </row>
    <row r="45" spans="2:66" ht="27.6" x14ac:dyDescent="0.3">
      <c r="B45" s="277" t="s">
        <v>78</v>
      </c>
      <c r="C45" s="320">
        <v>2</v>
      </c>
      <c r="D45" s="320"/>
      <c r="E45" s="320">
        <v>2</v>
      </c>
      <c r="F45" s="320"/>
      <c r="G45" s="320">
        <v>2</v>
      </c>
      <c r="H45" s="320"/>
      <c r="I45" s="320">
        <v>2</v>
      </c>
      <c r="J45" s="321"/>
      <c r="K45" s="320">
        <v>2</v>
      </c>
      <c r="L45" s="322"/>
      <c r="M45" s="282" t="s">
        <v>79</v>
      </c>
      <c r="N45" s="323"/>
      <c r="O45" s="283">
        <v>2</v>
      </c>
      <c r="P45" s="284"/>
      <c r="Q45" s="283">
        <v>2</v>
      </c>
      <c r="R45" s="284"/>
      <c r="S45" s="242">
        <v>2</v>
      </c>
      <c r="T45" s="242"/>
      <c r="U45" s="242">
        <v>2</v>
      </c>
      <c r="V45" s="242"/>
      <c r="W45" s="242">
        <v>2</v>
      </c>
      <c r="X45" s="325"/>
      <c r="Y45" s="284" t="s">
        <v>79</v>
      </c>
      <c r="Z45" s="242"/>
      <c r="AA45" s="324" t="s">
        <v>79</v>
      </c>
      <c r="AB45" s="282"/>
      <c r="AC45" s="283" t="s">
        <v>80</v>
      </c>
      <c r="AD45" s="284"/>
      <c r="AE45" s="242" t="s">
        <v>80</v>
      </c>
      <c r="AF45" s="242"/>
      <c r="AG45" s="242" t="s">
        <v>80</v>
      </c>
      <c r="AH45" s="283"/>
      <c r="AI45" s="242" t="s">
        <v>80</v>
      </c>
      <c r="AJ45" s="325"/>
      <c r="AK45" s="288" t="s">
        <v>79</v>
      </c>
      <c r="AL45" s="326"/>
      <c r="AM45" s="327" t="s">
        <v>80</v>
      </c>
      <c r="AN45" s="328"/>
      <c r="AO45" s="289" t="s">
        <v>80</v>
      </c>
      <c r="AP45" s="288"/>
      <c r="AQ45" s="326" t="s">
        <v>81</v>
      </c>
      <c r="AR45" s="289"/>
      <c r="AS45" s="326" t="s">
        <v>80</v>
      </c>
      <c r="AT45" s="329"/>
      <c r="AU45" s="284" t="s">
        <v>20</v>
      </c>
      <c r="AV45" s="242"/>
      <c r="AW45" s="324" t="s">
        <v>79</v>
      </c>
      <c r="AX45" s="282"/>
      <c r="AY45" s="283" t="s">
        <v>80</v>
      </c>
      <c r="AZ45" s="284"/>
      <c r="BA45" s="242" t="s">
        <v>80</v>
      </c>
      <c r="BB45" s="242"/>
      <c r="BC45" s="242" t="s">
        <v>80</v>
      </c>
      <c r="BD45" s="283"/>
      <c r="BE45" s="242" t="s">
        <v>80</v>
      </c>
      <c r="BF45" s="325"/>
      <c r="BG45" s="292">
        <v>2</v>
      </c>
      <c r="BH45" s="320"/>
      <c r="BI45" s="320">
        <v>2</v>
      </c>
      <c r="BJ45" s="320"/>
      <c r="BK45" s="320">
        <v>2</v>
      </c>
      <c r="BL45" s="321"/>
      <c r="BM45" s="320">
        <v>2</v>
      </c>
      <c r="BN45" s="322"/>
    </row>
    <row r="46" spans="2:66" ht="41.4" x14ac:dyDescent="0.3">
      <c r="B46" s="365" t="s">
        <v>65</v>
      </c>
      <c r="C46" s="245" t="s">
        <v>82</v>
      </c>
      <c r="D46" s="243"/>
      <c r="E46" s="245" t="s">
        <v>82</v>
      </c>
      <c r="F46" s="243"/>
      <c r="G46" s="245" t="s">
        <v>82</v>
      </c>
      <c r="H46" s="243"/>
      <c r="I46" s="245" t="s">
        <v>82</v>
      </c>
      <c r="J46" s="249"/>
      <c r="K46" s="245" t="s">
        <v>82</v>
      </c>
      <c r="L46" s="253"/>
      <c r="M46" s="114">
        <v>22</v>
      </c>
      <c r="N46" s="186"/>
      <c r="O46" s="115" t="s">
        <v>82</v>
      </c>
      <c r="P46" s="116"/>
      <c r="Q46" s="115" t="s">
        <v>82</v>
      </c>
      <c r="R46" s="116"/>
      <c r="S46" s="190" t="s">
        <v>82</v>
      </c>
      <c r="T46" s="190"/>
      <c r="U46" s="190" t="s">
        <v>82</v>
      </c>
      <c r="V46" s="190"/>
      <c r="W46" s="190" t="s">
        <v>82</v>
      </c>
      <c r="X46" s="195"/>
      <c r="Y46" s="116">
        <v>22</v>
      </c>
      <c r="Z46" s="190"/>
      <c r="AA46" s="115">
        <v>22</v>
      </c>
      <c r="AB46" s="116"/>
      <c r="AC46" s="115">
        <v>22</v>
      </c>
      <c r="AD46" s="116"/>
      <c r="AE46" s="190">
        <v>22</v>
      </c>
      <c r="AF46" s="190"/>
      <c r="AG46" s="190">
        <v>22</v>
      </c>
      <c r="AH46" s="115"/>
      <c r="AI46" s="190">
        <v>22</v>
      </c>
      <c r="AJ46" s="195"/>
      <c r="AK46" s="192" t="s">
        <v>83</v>
      </c>
      <c r="AL46" s="193"/>
      <c r="AM46" s="191" t="s">
        <v>83</v>
      </c>
      <c r="AN46" s="192"/>
      <c r="AO46" s="191" t="s">
        <v>83</v>
      </c>
      <c r="AP46" s="192"/>
      <c r="AQ46" s="193" t="s">
        <v>83</v>
      </c>
      <c r="AR46" s="191"/>
      <c r="AS46" s="193" t="s">
        <v>83</v>
      </c>
      <c r="AT46" s="248"/>
      <c r="AU46" s="116" t="s">
        <v>20</v>
      </c>
      <c r="AV46" s="190"/>
      <c r="AW46" s="115">
        <v>22</v>
      </c>
      <c r="AX46" s="116"/>
      <c r="AY46" s="115">
        <v>22</v>
      </c>
      <c r="AZ46" s="116"/>
      <c r="BA46" s="190">
        <v>22</v>
      </c>
      <c r="BB46" s="190"/>
      <c r="BC46" s="190">
        <v>22</v>
      </c>
      <c r="BD46" s="115"/>
      <c r="BE46" s="190">
        <v>22</v>
      </c>
      <c r="BF46" s="195"/>
      <c r="BG46" s="249" t="s">
        <v>82</v>
      </c>
      <c r="BH46" s="243"/>
      <c r="BI46" s="245" t="s">
        <v>82</v>
      </c>
      <c r="BJ46" s="243"/>
      <c r="BK46" s="245" t="s">
        <v>82</v>
      </c>
      <c r="BL46" s="249"/>
      <c r="BM46" s="245" t="s">
        <v>82</v>
      </c>
      <c r="BN46" s="253"/>
    </row>
    <row r="47" spans="2:66" x14ac:dyDescent="0.3">
      <c r="B47" s="366" t="s">
        <v>84</v>
      </c>
      <c r="C47" s="245" t="s">
        <v>85</v>
      </c>
      <c r="D47" s="243"/>
      <c r="E47" s="245" t="s">
        <v>85</v>
      </c>
      <c r="F47" s="243"/>
      <c r="G47" s="245" t="s">
        <v>85</v>
      </c>
      <c r="H47" s="243"/>
      <c r="I47" s="245" t="s">
        <v>85</v>
      </c>
      <c r="J47" s="249"/>
      <c r="K47" s="245" t="s">
        <v>85</v>
      </c>
      <c r="L47" s="253"/>
      <c r="M47" s="130" t="s">
        <v>86</v>
      </c>
      <c r="N47" s="114"/>
      <c r="O47" s="115" t="s">
        <v>87</v>
      </c>
      <c r="P47" s="116"/>
      <c r="Q47" s="115" t="s">
        <v>87</v>
      </c>
      <c r="R47" s="116"/>
      <c r="S47" s="115" t="s">
        <v>87</v>
      </c>
      <c r="T47" s="116"/>
      <c r="U47" s="115" t="s">
        <v>87</v>
      </c>
      <c r="V47" s="116"/>
      <c r="W47" s="115" t="s">
        <v>87</v>
      </c>
      <c r="X47" s="120"/>
      <c r="Y47" s="119" t="s">
        <v>86</v>
      </c>
      <c r="Z47" s="116"/>
      <c r="AA47" s="115" t="s">
        <v>86</v>
      </c>
      <c r="AB47" s="116"/>
      <c r="AC47" s="115" t="s">
        <v>86</v>
      </c>
      <c r="AD47" s="116"/>
      <c r="AE47" s="115" t="s">
        <v>86</v>
      </c>
      <c r="AF47" s="116"/>
      <c r="AG47" s="115" t="s">
        <v>86</v>
      </c>
      <c r="AH47" s="119"/>
      <c r="AI47" s="115" t="s">
        <v>86</v>
      </c>
      <c r="AJ47" s="319"/>
      <c r="AK47" s="293" t="s">
        <v>88</v>
      </c>
      <c r="AL47" s="192"/>
      <c r="AM47" s="191" t="s">
        <v>88</v>
      </c>
      <c r="AN47" s="192"/>
      <c r="AO47" s="191" t="s">
        <v>88</v>
      </c>
      <c r="AP47" s="192"/>
      <c r="AQ47" s="191" t="s">
        <v>88</v>
      </c>
      <c r="AR47" s="192"/>
      <c r="AS47" s="191" t="s">
        <v>88</v>
      </c>
      <c r="AT47" s="262"/>
      <c r="AU47" s="119" t="s">
        <v>20</v>
      </c>
      <c r="AV47" s="116"/>
      <c r="AW47" s="115" t="s">
        <v>86</v>
      </c>
      <c r="AX47" s="116"/>
      <c r="AY47" s="115" t="s">
        <v>86</v>
      </c>
      <c r="AZ47" s="116"/>
      <c r="BA47" s="115" t="s">
        <v>86</v>
      </c>
      <c r="BB47" s="116"/>
      <c r="BC47" s="115" t="s">
        <v>86</v>
      </c>
      <c r="BD47" s="119"/>
      <c r="BE47" s="115" t="s">
        <v>86</v>
      </c>
      <c r="BF47" s="120"/>
      <c r="BG47" s="249" t="s">
        <v>85</v>
      </c>
      <c r="BH47" s="243"/>
      <c r="BI47" s="245" t="s">
        <v>85</v>
      </c>
      <c r="BJ47" s="243"/>
      <c r="BK47" s="245" t="s">
        <v>85</v>
      </c>
      <c r="BL47" s="249"/>
      <c r="BM47" s="245" t="s">
        <v>85</v>
      </c>
      <c r="BN47" s="367"/>
    </row>
    <row r="48" spans="2:66" x14ac:dyDescent="0.3">
      <c r="B48" s="366" t="s">
        <v>89</v>
      </c>
      <c r="C48" s="368">
        <v>3.7</v>
      </c>
      <c r="D48" s="368">
        <v>5.25</v>
      </c>
      <c r="E48" s="368">
        <v>3.7</v>
      </c>
      <c r="F48" s="368">
        <v>5.25</v>
      </c>
      <c r="G48" s="368">
        <v>5.25</v>
      </c>
      <c r="H48" s="368">
        <v>7.5</v>
      </c>
      <c r="I48" s="368">
        <v>7.5</v>
      </c>
      <c r="J48" s="368">
        <v>10</v>
      </c>
      <c r="K48" s="362">
        <v>10</v>
      </c>
      <c r="L48" s="369">
        <v>12</v>
      </c>
      <c r="M48" s="370"/>
      <c r="N48" s="371"/>
      <c r="O48" s="115"/>
      <c r="P48" s="116"/>
      <c r="Q48" s="115"/>
      <c r="R48" s="116"/>
      <c r="S48" s="115"/>
      <c r="T48" s="116"/>
      <c r="U48" s="115"/>
      <c r="V48" s="116"/>
      <c r="W48" s="115"/>
      <c r="X48" s="120"/>
      <c r="Y48" s="316">
        <v>3</v>
      </c>
      <c r="Z48" s="315">
        <v>5</v>
      </c>
      <c r="AA48" s="315">
        <v>3</v>
      </c>
      <c r="AB48" s="315">
        <v>5</v>
      </c>
      <c r="AC48" s="315">
        <v>2.4</v>
      </c>
      <c r="AD48" s="315">
        <v>5</v>
      </c>
      <c r="AE48" s="315">
        <v>2.4</v>
      </c>
      <c r="AF48" s="315">
        <v>5</v>
      </c>
      <c r="AG48" s="315">
        <v>3</v>
      </c>
      <c r="AH48" s="315">
        <v>5</v>
      </c>
      <c r="AI48" s="359">
        <v>3</v>
      </c>
      <c r="AJ48" s="372">
        <v>5</v>
      </c>
      <c r="AK48" s="200">
        <v>4.5999999999999996</v>
      </c>
      <c r="AL48" s="192"/>
      <c r="AM48" s="373">
        <v>3.1</v>
      </c>
      <c r="AN48" s="373">
        <v>4.5999999999999996</v>
      </c>
      <c r="AO48" s="373">
        <v>3.1</v>
      </c>
      <c r="AP48" s="373">
        <v>4.5999999999999996</v>
      </c>
      <c r="AQ48" s="373">
        <v>3.1</v>
      </c>
      <c r="AR48" s="373">
        <v>4.5999999999999996</v>
      </c>
      <c r="AS48" s="374">
        <v>3.1</v>
      </c>
      <c r="AT48" s="375">
        <v>4.5999999999999996</v>
      </c>
      <c r="AU48" s="258" t="s">
        <v>20</v>
      </c>
      <c r="AV48" s="257"/>
      <c r="AW48" s="315">
        <v>3</v>
      </c>
      <c r="AX48" s="315">
        <v>5</v>
      </c>
      <c r="AY48" s="256">
        <v>5</v>
      </c>
      <c r="AZ48" s="257"/>
      <c r="BA48" s="256">
        <v>5</v>
      </c>
      <c r="BB48" s="257"/>
      <c r="BC48" s="256">
        <v>5</v>
      </c>
      <c r="BD48" s="258"/>
      <c r="BE48" s="256">
        <v>5</v>
      </c>
      <c r="BF48" s="319"/>
      <c r="BG48" s="361">
        <v>5.25</v>
      </c>
      <c r="BH48" s="368">
        <v>7.5</v>
      </c>
      <c r="BI48" s="368">
        <v>7.5</v>
      </c>
      <c r="BJ48" s="368">
        <v>10</v>
      </c>
      <c r="BK48" s="368">
        <v>7.5</v>
      </c>
      <c r="BL48" s="368">
        <v>10</v>
      </c>
      <c r="BM48" s="376">
        <v>10</v>
      </c>
      <c r="BN48" s="377">
        <v>12</v>
      </c>
    </row>
    <row r="49" spans="2:66" ht="27.6" x14ac:dyDescent="0.3">
      <c r="B49" s="366" t="s">
        <v>90</v>
      </c>
      <c r="C49" s="97">
        <v>1750</v>
      </c>
      <c r="D49" s="96"/>
      <c r="E49" s="97">
        <v>1750</v>
      </c>
      <c r="F49" s="96"/>
      <c r="G49" s="97">
        <v>1750</v>
      </c>
      <c r="H49" s="96"/>
      <c r="I49" s="97">
        <v>1750</v>
      </c>
      <c r="J49" s="185"/>
      <c r="K49" s="97">
        <v>1750</v>
      </c>
      <c r="L49" s="98"/>
      <c r="M49" s="119"/>
      <c r="N49" s="116"/>
      <c r="O49" s="115"/>
      <c r="P49" s="116"/>
      <c r="Q49" s="115"/>
      <c r="R49" s="116"/>
      <c r="S49" s="115"/>
      <c r="T49" s="116"/>
      <c r="U49" s="115"/>
      <c r="V49" s="116"/>
      <c r="W49" s="115"/>
      <c r="X49" s="120"/>
      <c r="Y49" s="316" t="s">
        <v>91</v>
      </c>
      <c r="Z49" s="315" t="s">
        <v>91</v>
      </c>
      <c r="AA49" s="315" t="s">
        <v>92</v>
      </c>
      <c r="AB49" s="315" t="s">
        <v>92</v>
      </c>
      <c r="AC49" s="315" t="s">
        <v>92</v>
      </c>
      <c r="AD49" s="315" t="s">
        <v>91</v>
      </c>
      <c r="AE49" s="315" t="s">
        <v>92</v>
      </c>
      <c r="AF49" s="315" t="s">
        <v>91</v>
      </c>
      <c r="AG49" s="315" t="s">
        <v>92</v>
      </c>
      <c r="AH49" s="315" t="s">
        <v>91</v>
      </c>
      <c r="AI49" s="359" t="s">
        <v>92</v>
      </c>
      <c r="AJ49" s="372" t="s">
        <v>91</v>
      </c>
      <c r="AK49" s="200">
        <v>1940</v>
      </c>
      <c r="AL49" s="192"/>
      <c r="AM49" s="191">
        <v>1850</v>
      </c>
      <c r="AN49" s="192"/>
      <c r="AO49" s="191">
        <v>1850</v>
      </c>
      <c r="AP49" s="192"/>
      <c r="AQ49" s="191">
        <v>1850</v>
      </c>
      <c r="AR49" s="192"/>
      <c r="AS49" s="378">
        <v>1850</v>
      </c>
      <c r="AT49" s="379">
        <v>1940</v>
      </c>
      <c r="AU49" s="119" t="s">
        <v>20</v>
      </c>
      <c r="AV49" s="116"/>
      <c r="AW49" s="315" t="s">
        <v>92</v>
      </c>
      <c r="AX49" s="315" t="s">
        <v>92</v>
      </c>
      <c r="AY49" s="115" t="s">
        <v>91</v>
      </c>
      <c r="AZ49" s="116"/>
      <c r="BA49" s="115" t="s">
        <v>91</v>
      </c>
      <c r="BB49" s="116"/>
      <c r="BC49" s="115" t="s">
        <v>91</v>
      </c>
      <c r="BD49" s="119"/>
      <c r="BE49" s="115" t="s">
        <v>91</v>
      </c>
      <c r="BF49" s="120"/>
      <c r="BG49" s="185">
        <v>1750</v>
      </c>
      <c r="BH49" s="96"/>
      <c r="BI49" s="97">
        <v>1750</v>
      </c>
      <c r="BJ49" s="96"/>
      <c r="BK49" s="97">
        <v>1750</v>
      </c>
      <c r="BL49" s="96"/>
      <c r="BM49" s="97">
        <v>1750</v>
      </c>
      <c r="BN49" s="89"/>
    </row>
    <row r="50" spans="2:66" ht="42" thickBot="1" x14ac:dyDescent="0.35">
      <c r="B50" s="202" t="s">
        <v>93</v>
      </c>
      <c r="C50" s="340" t="s">
        <v>94</v>
      </c>
      <c r="D50" s="340"/>
      <c r="E50" s="340" t="s">
        <v>94</v>
      </c>
      <c r="F50" s="340"/>
      <c r="G50" s="340" t="s">
        <v>94</v>
      </c>
      <c r="H50" s="340"/>
      <c r="I50" s="340" t="s">
        <v>94</v>
      </c>
      <c r="J50" s="340"/>
      <c r="K50" s="340" t="s">
        <v>94</v>
      </c>
      <c r="L50" s="265"/>
      <c r="M50" s="138" t="s">
        <v>95</v>
      </c>
      <c r="N50" s="342"/>
      <c r="O50" s="343" t="s">
        <v>95</v>
      </c>
      <c r="P50" s="343"/>
      <c r="Q50" s="343" t="s">
        <v>95</v>
      </c>
      <c r="R50" s="343"/>
      <c r="S50" s="343" t="s">
        <v>95</v>
      </c>
      <c r="T50" s="343"/>
      <c r="U50" s="343" t="s">
        <v>95</v>
      </c>
      <c r="V50" s="343"/>
      <c r="W50" s="343" t="s">
        <v>95</v>
      </c>
      <c r="X50" s="344"/>
      <c r="Y50" s="380" t="s">
        <v>95</v>
      </c>
      <c r="Z50" s="343"/>
      <c r="AA50" s="139" t="s">
        <v>95</v>
      </c>
      <c r="AB50" s="140"/>
      <c r="AC50" s="139" t="s">
        <v>95</v>
      </c>
      <c r="AD50" s="140"/>
      <c r="AE50" s="139" t="s">
        <v>95</v>
      </c>
      <c r="AF50" s="140"/>
      <c r="AG50" s="139" t="s">
        <v>95</v>
      </c>
      <c r="AH50" s="143"/>
      <c r="AI50" s="139" t="s">
        <v>95</v>
      </c>
      <c r="AJ50" s="148"/>
      <c r="AK50" s="381" t="s">
        <v>96</v>
      </c>
      <c r="AL50" s="346"/>
      <c r="AM50" s="270" t="s">
        <v>96</v>
      </c>
      <c r="AN50" s="345"/>
      <c r="AO50" s="270" t="s">
        <v>96</v>
      </c>
      <c r="AP50" s="345"/>
      <c r="AQ50" s="270" t="s">
        <v>96</v>
      </c>
      <c r="AR50" s="345"/>
      <c r="AS50" s="270" t="s">
        <v>96</v>
      </c>
      <c r="AT50" s="271"/>
      <c r="AU50" s="140" t="s">
        <v>20</v>
      </c>
      <c r="AV50" s="343"/>
      <c r="AW50" s="139" t="s">
        <v>95</v>
      </c>
      <c r="AX50" s="140"/>
      <c r="AY50" s="343" t="s">
        <v>95</v>
      </c>
      <c r="AZ50" s="343"/>
      <c r="BA50" s="343" t="s">
        <v>95</v>
      </c>
      <c r="BB50" s="343"/>
      <c r="BC50" s="343" t="s">
        <v>95</v>
      </c>
      <c r="BD50" s="139"/>
      <c r="BE50" s="343" t="s">
        <v>95</v>
      </c>
      <c r="BF50" s="344"/>
      <c r="BG50" s="272" t="s">
        <v>94</v>
      </c>
      <c r="BH50" s="340"/>
      <c r="BI50" s="340" t="s">
        <v>94</v>
      </c>
      <c r="BJ50" s="340"/>
      <c r="BK50" s="340" t="s">
        <v>94</v>
      </c>
      <c r="BL50" s="340"/>
      <c r="BM50" s="340" t="s">
        <v>94</v>
      </c>
      <c r="BN50" s="341"/>
    </row>
    <row r="51" spans="2:66" ht="15" thickBot="1" x14ac:dyDescent="0.35">
      <c r="B51" s="157" t="s">
        <v>97</v>
      </c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  <c r="BN51" s="159"/>
    </row>
    <row r="52" spans="2:66" ht="41.4" x14ac:dyDescent="0.3">
      <c r="B52" s="160" t="s">
        <v>98</v>
      </c>
      <c r="C52" s="382" t="s">
        <v>99</v>
      </c>
      <c r="D52" s="382"/>
      <c r="E52" s="382"/>
      <c r="F52" s="382"/>
      <c r="G52" s="382"/>
      <c r="H52" s="382"/>
      <c r="I52" s="382"/>
      <c r="J52" s="382"/>
      <c r="K52" s="382"/>
      <c r="L52" s="382"/>
      <c r="M52" s="383"/>
      <c r="N52" s="383"/>
      <c r="O52" s="383"/>
      <c r="P52" s="383"/>
      <c r="Q52" s="384" t="s">
        <v>100</v>
      </c>
      <c r="R52" s="384"/>
      <c r="S52" s="384"/>
      <c r="T52" s="384"/>
      <c r="U52" s="385"/>
      <c r="V52" s="385"/>
      <c r="W52" s="385"/>
      <c r="X52" s="386"/>
      <c r="Y52" s="383" t="s">
        <v>101</v>
      </c>
      <c r="Z52" s="383"/>
      <c r="AA52" s="383"/>
      <c r="AB52" s="383"/>
      <c r="AC52" s="383"/>
      <c r="AD52" s="383"/>
      <c r="AE52" s="383"/>
      <c r="AF52" s="383"/>
      <c r="AG52" s="383"/>
      <c r="AH52" s="383"/>
      <c r="AI52" s="383"/>
      <c r="AJ52" s="383"/>
      <c r="AK52" s="383"/>
      <c r="AL52" s="383"/>
      <c r="AM52" s="383"/>
      <c r="AN52" s="383"/>
      <c r="AO52" s="383"/>
      <c r="AP52" s="383"/>
      <c r="AQ52" s="383"/>
      <c r="AR52" s="383"/>
      <c r="AS52" s="383"/>
      <c r="AT52" s="383"/>
      <c r="AU52" s="383"/>
      <c r="AV52" s="383"/>
      <c r="AW52" s="387"/>
      <c r="AX52" s="383"/>
      <c r="AY52" s="384" t="s">
        <v>100</v>
      </c>
      <c r="AZ52" s="384"/>
      <c r="BA52" s="384"/>
      <c r="BB52" s="384"/>
      <c r="BC52" s="385"/>
      <c r="BD52" s="385"/>
      <c r="BE52" s="385"/>
      <c r="BF52" s="385"/>
      <c r="BG52" s="388"/>
      <c r="BH52" s="388"/>
      <c r="BI52" s="388"/>
      <c r="BJ52" s="388"/>
      <c r="BK52" s="388"/>
      <c r="BL52" s="388"/>
      <c r="BM52" s="389"/>
      <c r="BN52" s="390"/>
    </row>
    <row r="53" spans="2:66" ht="41.4" x14ac:dyDescent="0.3">
      <c r="B53" s="184" t="s">
        <v>102</v>
      </c>
      <c r="C53" s="391" t="s">
        <v>103</v>
      </c>
      <c r="D53" s="391"/>
      <c r="E53" s="391"/>
      <c r="F53" s="391"/>
      <c r="G53" s="391"/>
      <c r="H53" s="391"/>
      <c r="I53" s="391"/>
      <c r="J53" s="391"/>
      <c r="K53" s="391"/>
      <c r="L53" s="391"/>
      <c r="M53" s="392"/>
      <c r="N53" s="392"/>
      <c r="O53" s="392"/>
      <c r="P53" s="392"/>
      <c r="Q53" s="393" t="s">
        <v>104</v>
      </c>
      <c r="R53" s="393"/>
      <c r="S53" s="393"/>
      <c r="T53" s="393"/>
      <c r="U53" s="394"/>
      <c r="V53" s="394"/>
      <c r="W53" s="394"/>
      <c r="X53" s="394"/>
      <c r="Y53" s="383" t="s">
        <v>105</v>
      </c>
      <c r="Z53" s="383"/>
      <c r="AA53" s="383"/>
      <c r="AB53" s="383"/>
      <c r="AC53" s="383"/>
      <c r="AD53" s="383"/>
      <c r="AE53" s="383"/>
      <c r="AF53" s="383"/>
      <c r="AG53" s="383"/>
      <c r="AH53" s="383"/>
      <c r="AI53" s="383"/>
      <c r="AJ53" s="383"/>
      <c r="AK53" s="383"/>
      <c r="AL53" s="383"/>
      <c r="AM53" s="383"/>
      <c r="AN53" s="383"/>
      <c r="AO53" s="383"/>
      <c r="AP53" s="383"/>
      <c r="AQ53" s="383"/>
      <c r="AR53" s="383"/>
      <c r="AS53" s="383"/>
      <c r="AT53" s="383"/>
      <c r="AU53" s="383"/>
      <c r="AV53" s="383"/>
      <c r="AW53" s="392"/>
      <c r="AX53" s="392"/>
      <c r="AY53" s="393" t="s">
        <v>104</v>
      </c>
      <c r="AZ53" s="393"/>
      <c r="BA53" s="393"/>
      <c r="BB53" s="393"/>
      <c r="BC53" s="394"/>
      <c r="BD53" s="394"/>
      <c r="BE53" s="394"/>
      <c r="BF53" s="394"/>
      <c r="BG53" s="395"/>
      <c r="BH53" s="395"/>
      <c r="BI53" s="395"/>
      <c r="BJ53" s="395"/>
      <c r="BK53" s="395"/>
      <c r="BL53" s="395"/>
      <c r="BM53" s="396"/>
      <c r="BN53" s="397"/>
    </row>
    <row r="54" spans="2:66" ht="42" thickBot="1" x14ac:dyDescent="0.35">
      <c r="B54" s="202" t="s">
        <v>106</v>
      </c>
      <c r="C54" s="398" t="s">
        <v>107</v>
      </c>
      <c r="D54" s="398"/>
      <c r="E54" s="398"/>
      <c r="F54" s="398"/>
      <c r="G54" s="398"/>
      <c r="H54" s="398"/>
      <c r="I54" s="398"/>
      <c r="J54" s="398"/>
      <c r="K54" s="398"/>
      <c r="L54" s="398"/>
      <c r="M54" s="399"/>
      <c r="N54" s="399"/>
      <c r="O54" s="399"/>
      <c r="P54" s="399"/>
      <c r="Q54" s="400" t="s">
        <v>108</v>
      </c>
      <c r="R54" s="400"/>
      <c r="S54" s="400"/>
      <c r="T54" s="400"/>
      <c r="U54" s="401"/>
      <c r="V54" s="401"/>
      <c r="W54" s="401"/>
      <c r="X54" s="401"/>
      <c r="Y54" s="399"/>
      <c r="Z54" s="399"/>
      <c r="AA54" s="399"/>
      <c r="AB54" s="399"/>
      <c r="AC54" s="399"/>
      <c r="AD54" s="399"/>
      <c r="AE54" s="399"/>
      <c r="AF54" s="399"/>
      <c r="AG54" s="399"/>
      <c r="AH54" s="399"/>
      <c r="AI54" s="399"/>
      <c r="AJ54" s="399"/>
      <c r="AK54" s="399"/>
      <c r="AL54" s="399"/>
      <c r="AM54" s="399"/>
      <c r="AN54" s="399"/>
      <c r="AO54" s="399"/>
      <c r="AP54" s="399"/>
      <c r="AQ54" s="399"/>
      <c r="AR54" s="399"/>
      <c r="AS54" s="399"/>
      <c r="AT54" s="399"/>
      <c r="AU54" s="399"/>
      <c r="AV54" s="399"/>
      <c r="AW54" s="399"/>
      <c r="AX54" s="399"/>
      <c r="AY54" s="400" t="s">
        <v>108</v>
      </c>
      <c r="AZ54" s="400"/>
      <c r="BA54" s="400"/>
      <c r="BB54" s="400"/>
      <c r="BC54" s="401"/>
      <c r="BD54" s="401"/>
      <c r="BE54" s="401"/>
      <c r="BF54" s="401"/>
      <c r="BG54" s="402"/>
      <c r="BH54" s="402"/>
      <c r="BI54" s="402"/>
      <c r="BJ54" s="402"/>
      <c r="BK54" s="402"/>
      <c r="BL54" s="402"/>
      <c r="BM54" s="403"/>
      <c r="BN54" s="404"/>
    </row>
  </sheetData>
  <mergeCells count="1228">
    <mergeCell ref="C54:L54"/>
    <mergeCell ref="Q54:T54"/>
    <mergeCell ref="AY54:BB54"/>
    <mergeCell ref="BK50:BL50"/>
    <mergeCell ref="BM50:BN50"/>
    <mergeCell ref="B51:BN51"/>
    <mergeCell ref="C52:L52"/>
    <mergeCell ref="Q52:T52"/>
    <mergeCell ref="AY52:BB52"/>
    <mergeCell ref="AY50:AZ50"/>
    <mergeCell ref="BA50:BB50"/>
    <mergeCell ref="BC50:BD50"/>
    <mergeCell ref="BE50:BF50"/>
    <mergeCell ref="BG50:BH50"/>
    <mergeCell ref="BI50:BJ50"/>
    <mergeCell ref="AM50:AN50"/>
    <mergeCell ref="AO50:AP50"/>
    <mergeCell ref="AQ50:AR50"/>
    <mergeCell ref="AS50:AT50"/>
    <mergeCell ref="AU50:AV50"/>
    <mergeCell ref="AW50:AX50"/>
    <mergeCell ref="AA50:AB50"/>
    <mergeCell ref="AC50:AD50"/>
    <mergeCell ref="AE50:AF50"/>
    <mergeCell ref="AG50:AH50"/>
    <mergeCell ref="AI50:AJ50"/>
    <mergeCell ref="AK50:AL50"/>
    <mergeCell ref="O50:P50"/>
    <mergeCell ref="Q50:R50"/>
    <mergeCell ref="S50:T50"/>
    <mergeCell ref="U50:V50"/>
    <mergeCell ref="W50:X50"/>
    <mergeCell ref="Y50:Z50"/>
    <mergeCell ref="BG49:BH49"/>
    <mergeCell ref="BI49:BJ49"/>
    <mergeCell ref="BK49:BL49"/>
    <mergeCell ref="BM49:BN49"/>
    <mergeCell ref="C50:D50"/>
    <mergeCell ref="E50:F50"/>
    <mergeCell ref="G50:H50"/>
    <mergeCell ref="I50:J50"/>
    <mergeCell ref="K50:L50"/>
    <mergeCell ref="M50:N50"/>
    <mergeCell ref="U49:V49"/>
    <mergeCell ref="W49:X49"/>
    <mergeCell ref="AK49:AL49"/>
    <mergeCell ref="AM49:AN49"/>
    <mergeCell ref="AO49:AP49"/>
    <mergeCell ref="AQ49:AR49"/>
    <mergeCell ref="BM47:BN47"/>
    <mergeCell ref="O48:P48"/>
    <mergeCell ref="Q48:R48"/>
    <mergeCell ref="S48:T48"/>
    <mergeCell ref="U48:V48"/>
    <mergeCell ref="W48:X48"/>
    <mergeCell ref="AK48:AL48"/>
    <mergeCell ref="AU48:AV48"/>
    <mergeCell ref="AY48:AZ48"/>
    <mergeCell ref="BA48:BB48"/>
    <mergeCell ref="BA47:BB47"/>
    <mergeCell ref="BC47:BD47"/>
    <mergeCell ref="BE47:BF47"/>
    <mergeCell ref="BG47:BH47"/>
    <mergeCell ref="BI47:BJ47"/>
    <mergeCell ref="BK47:BL47"/>
    <mergeCell ref="AO47:AP47"/>
    <mergeCell ref="AQ47:AR47"/>
    <mergeCell ref="AS47:AT47"/>
    <mergeCell ref="AU47:AV47"/>
    <mergeCell ref="AW47:AX47"/>
    <mergeCell ref="AY47:AZ47"/>
    <mergeCell ref="AC47:AD47"/>
    <mergeCell ref="AE47:AF47"/>
    <mergeCell ref="AG47:AH47"/>
    <mergeCell ref="AI47:AJ47"/>
    <mergeCell ref="AK47:AL47"/>
    <mergeCell ref="AM47:AN47"/>
    <mergeCell ref="Q47:R47"/>
    <mergeCell ref="S47:T47"/>
    <mergeCell ref="U47:V47"/>
    <mergeCell ref="W47:X47"/>
    <mergeCell ref="Y47:Z47"/>
    <mergeCell ref="AA47:AB47"/>
    <mergeCell ref="BI46:BJ46"/>
    <mergeCell ref="BK46:BL46"/>
    <mergeCell ref="BM46:BN46"/>
    <mergeCell ref="C47:D47"/>
    <mergeCell ref="E47:F47"/>
    <mergeCell ref="G47:H47"/>
    <mergeCell ref="I47:J47"/>
    <mergeCell ref="K47:L47"/>
    <mergeCell ref="M47:N47"/>
    <mergeCell ref="O47:P47"/>
    <mergeCell ref="AQ46:AR46"/>
    <mergeCell ref="AS46:AT46"/>
    <mergeCell ref="AU46:AV46"/>
    <mergeCell ref="AW46:AX46"/>
    <mergeCell ref="AY46:AZ46"/>
    <mergeCell ref="BA46:BB46"/>
    <mergeCell ref="U46:V46"/>
    <mergeCell ref="W46:X46"/>
    <mergeCell ref="Y46:Z46"/>
    <mergeCell ref="AA46:AB46"/>
    <mergeCell ref="AC46:AD46"/>
    <mergeCell ref="AE46:AF46"/>
    <mergeCell ref="BE45:BF45"/>
    <mergeCell ref="BG45:BH45"/>
    <mergeCell ref="BI45:BJ45"/>
    <mergeCell ref="BK45:BL45"/>
    <mergeCell ref="BM45:BN45"/>
    <mergeCell ref="C46:D46"/>
    <mergeCell ref="E46:F46"/>
    <mergeCell ref="G46:H46"/>
    <mergeCell ref="I46:J46"/>
    <mergeCell ref="K46:L46"/>
    <mergeCell ref="AM45:AN45"/>
    <mergeCell ref="AO45:AP45"/>
    <mergeCell ref="AQ45:AR45"/>
    <mergeCell ref="AS45:AT45"/>
    <mergeCell ref="AU45:AV45"/>
    <mergeCell ref="AW45:AX45"/>
    <mergeCell ref="O45:P45"/>
    <mergeCell ref="Q45:R45"/>
    <mergeCell ref="S45:T45"/>
    <mergeCell ref="U45:V45"/>
    <mergeCell ref="W45:X45"/>
    <mergeCell ref="Y45:Z45"/>
    <mergeCell ref="C45:D45"/>
    <mergeCell ref="E45:F45"/>
    <mergeCell ref="G45:H45"/>
    <mergeCell ref="I45:J45"/>
    <mergeCell ref="K45:L45"/>
    <mergeCell ref="M45:N45"/>
    <mergeCell ref="BC43:BD43"/>
    <mergeCell ref="BE43:BF43"/>
    <mergeCell ref="BG43:BH43"/>
    <mergeCell ref="BI43:BJ43"/>
    <mergeCell ref="BK43:BL43"/>
    <mergeCell ref="BM43:BN43"/>
    <mergeCell ref="AQ43:AR43"/>
    <mergeCell ref="AS43:AT43"/>
    <mergeCell ref="AU43:AV43"/>
    <mergeCell ref="AW43:AX43"/>
    <mergeCell ref="AY43:AZ43"/>
    <mergeCell ref="BA43:BB43"/>
    <mergeCell ref="AE43:AF43"/>
    <mergeCell ref="AG43:AH43"/>
    <mergeCell ref="AI43:AJ43"/>
    <mergeCell ref="AK43:AL43"/>
    <mergeCell ref="AM43:AN43"/>
    <mergeCell ref="AO43:AP43"/>
    <mergeCell ref="S43:T43"/>
    <mergeCell ref="U43:V43"/>
    <mergeCell ref="W43:X43"/>
    <mergeCell ref="Y43:Z43"/>
    <mergeCell ref="AA43:AB43"/>
    <mergeCell ref="AC43:AD43"/>
    <mergeCell ref="AS42:AT42"/>
    <mergeCell ref="AW42:AX42"/>
    <mergeCell ref="C43:D43"/>
    <mergeCell ref="E43:F43"/>
    <mergeCell ref="G43:H43"/>
    <mergeCell ref="I43:J43"/>
    <mergeCell ref="K43:L43"/>
    <mergeCell ref="M43:N43"/>
    <mergeCell ref="O43:P43"/>
    <mergeCell ref="Q43:R43"/>
    <mergeCell ref="K42:L42"/>
    <mergeCell ref="O42:P42"/>
    <mergeCell ref="Y42:Z42"/>
    <mergeCell ref="AA42:AB42"/>
    <mergeCell ref="AC42:AD42"/>
    <mergeCell ref="AE42:AF42"/>
    <mergeCell ref="AG41:AH41"/>
    <mergeCell ref="AI41:AJ41"/>
    <mergeCell ref="AK41:AL41"/>
    <mergeCell ref="AM41:AN41"/>
    <mergeCell ref="AO41:AP41"/>
    <mergeCell ref="AQ41:AR41"/>
    <mergeCell ref="BK40:BL40"/>
    <mergeCell ref="BM40:BN40"/>
    <mergeCell ref="C41:D41"/>
    <mergeCell ref="E41:F41"/>
    <mergeCell ref="G41:H41"/>
    <mergeCell ref="I41:J41"/>
    <mergeCell ref="K41:L41"/>
    <mergeCell ref="O41:P41"/>
    <mergeCell ref="Q41:R41"/>
    <mergeCell ref="S41:T41"/>
    <mergeCell ref="AY40:AZ40"/>
    <mergeCell ref="BA40:BB40"/>
    <mergeCell ref="BC40:BD40"/>
    <mergeCell ref="BE40:BF40"/>
    <mergeCell ref="BG40:BH40"/>
    <mergeCell ref="BI40:BJ40"/>
    <mergeCell ref="AG40:AH40"/>
    <mergeCell ref="AI40:AJ40"/>
    <mergeCell ref="AK40:AL40"/>
    <mergeCell ref="AM40:AN40"/>
    <mergeCell ref="AO40:AP40"/>
    <mergeCell ref="AQ40:AR40"/>
    <mergeCell ref="M40:N40"/>
    <mergeCell ref="O40:P40"/>
    <mergeCell ref="Q40:R40"/>
    <mergeCell ref="S40:T40"/>
    <mergeCell ref="U40:V40"/>
    <mergeCell ref="W40:X40"/>
    <mergeCell ref="BE39:BF39"/>
    <mergeCell ref="BG39:BH39"/>
    <mergeCell ref="BI39:BJ39"/>
    <mergeCell ref="BK39:BL39"/>
    <mergeCell ref="BM39:BN39"/>
    <mergeCell ref="C40:D40"/>
    <mergeCell ref="E40:F40"/>
    <mergeCell ref="G40:H40"/>
    <mergeCell ref="I40:J40"/>
    <mergeCell ref="K40:L40"/>
    <mergeCell ref="AG39:AH39"/>
    <mergeCell ref="AI39:AJ39"/>
    <mergeCell ref="AK39:AL39"/>
    <mergeCell ref="AM39:AN39"/>
    <mergeCell ref="AO39:AP39"/>
    <mergeCell ref="AQ39:AR39"/>
    <mergeCell ref="BI38:BJ38"/>
    <mergeCell ref="BK38:BL38"/>
    <mergeCell ref="BM38:BN38"/>
    <mergeCell ref="C39:D39"/>
    <mergeCell ref="E39:F39"/>
    <mergeCell ref="G39:H39"/>
    <mergeCell ref="I39:J39"/>
    <mergeCell ref="K39:L39"/>
    <mergeCell ref="M39:N39"/>
    <mergeCell ref="O39:P39"/>
    <mergeCell ref="AK38:AL38"/>
    <mergeCell ref="AM38:AN38"/>
    <mergeCell ref="AO38:AP38"/>
    <mergeCell ref="AQ38:AR38"/>
    <mergeCell ref="AS38:AT38"/>
    <mergeCell ref="AU38:AV38"/>
    <mergeCell ref="O38:P38"/>
    <mergeCell ref="Q38:R38"/>
    <mergeCell ref="S38:T38"/>
    <mergeCell ref="U38:V38"/>
    <mergeCell ref="W38:X38"/>
    <mergeCell ref="Y38:Z38"/>
    <mergeCell ref="BI36:BJ36"/>
    <mergeCell ref="BK36:BL36"/>
    <mergeCell ref="BM36:BN36"/>
    <mergeCell ref="B37:BN37"/>
    <mergeCell ref="C38:D38"/>
    <mergeCell ref="E38:F38"/>
    <mergeCell ref="G38:H38"/>
    <mergeCell ref="I38:J38"/>
    <mergeCell ref="K38:L38"/>
    <mergeCell ref="M38:N38"/>
    <mergeCell ref="AW36:AX36"/>
    <mergeCell ref="AY36:AZ36"/>
    <mergeCell ref="BA36:BB36"/>
    <mergeCell ref="BC36:BD36"/>
    <mergeCell ref="BE36:BF36"/>
    <mergeCell ref="BG36:BH36"/>
    <mergeCell ref="AK36:AL36"/>
    <mergeCell ref="AM36:AN36"/>
    <mergeCell ref="AO36:AP36"/>
    <mergeCell ref="AQ36:AR36"/>
    <mergeCell ref="AS36:AT36"/>
    <mergeCell ref="AU36:AV36"/>
    <mergeCell ref="Y36:Z36"/>
    <mergeCell ref="AA36:AB36"/>
    <mergeCell ref="AC36:AD36"/>
    <mergeCell ref="AE36:AF36"/>
    <mergeCell ref="AG36:AH36"/>
    <mergeCell ref="AI36:AJ36"/>
    <mergeCell ref="M36:N36"/>
    <mergeCell ref="O36:P36"/>
    <mergeCell ref="Q36:R36"/>
    <mergeCell ref="S36:T36"/>
    <mergeCell ref="U36:V36"/>
    <mergeCell ref="W36:X36"/>
    <mergeCell ref="BE35:BF35"/>
    <mergeCell ref="BG35:BH35"/>
    <mergeCell ref="BI35:BJ35"/>
    <mergeCell ref="BK35:BL35"/>
    <mergeCell ref="BM35:BN35"/>
    <mergeCell ref="C36:D36"/>
    <mergeCell ref="E36:F36"/>
    <mergeCell ref="G36:H36"/>
    <mergeCell ref="I36:J36"/>
    <mergeCell ref="K36:L36"/>
    <mergeCell ref="AM35:AN35"/>
    <mergeCell ref="AO35:AP35"/>
    <mergeCell ref="AQ35:AR35"/>
    <mergeCell ref="AS35:AT35"/>
    <mergeCell ref="AU35:AV35"/>
    <mergeCell ref="AW35:AX35"/>
    <mergeCell ref="BM34:BN34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AU34:AV34"/>
    <mergeCell ref="AW34:AX34"/>
    <mergeCell ref="AY34:AZ34"/>
    <mergeCell ref="BA34:BB34"/>
    <mergeCell ref="BC34:BD34"/>
    <mergeCell ref="BE34:BF34"/>
    <mergeCell ref="W34:X34"/>
    <mergeCell ref="Y34:Z34"/>
    <mergeCell ref="AA34:AB34"/>
    <mergeCell ref="AC34:AD34"/>
    <mergeCell ref="AE34:AF34"/>
    <mergeCell ref="AG34:AH34"/>
    <mergeCell ref="C34:D34"/>
    <mergeCell ref="E34:F34"/>
    <mergeCell ref="G34:H34"/>
    <mergeCell ref="I34:J34"/>
    <mergeCell ref="K34:L34"/>
    <mergeCell ref="M34:N34"/>
    <mergeCell ref="BC33:BD33"/>
    <mergeCell ref="BE33:BF33"/>
    <mergeCell ref="BG33:BH33"/>
    <mergeCell ref="BI33:BJ33"/>
    <mergeCell ref="BK33:BL33"/>
    <mergeCell ref="BM33:BN33"/>
    <mergeCell ref="AE33:AF33"/>
    <mergeCell ref="AG33:AH33"/>
    <mergeCell ref="AI33:AJ33"/>
    <mergeCell ref="AK33:AL33"/>
    <mergeCell ref="AM33:AN33"/>
    <mergeCell ref="AO33:AP33"/>
    <mergeCell ref="BK31:BL31"/>
    <mergeCell ref="BM31:BN31"/>
    <mergeCell ref="B32:BN32"/>
    <mergeCell ref="C33:D33"/>
    <mergeCell ref="E33:F33"/>
    <mergeCell ref="G33:H33"/>
    <mergeCell ref="I33:J33"/>
    <mergeCell ref="K33:L33"/>
    <mergeCell ref="M33:N33"/>
    <mergeCell ref="O33:P33"/>
    <mergeCell ref="AY31:AZ31"/>
    <mergeCell ref="BA31:BB31"/>
    <mergeCell ref="BC31:BD31"/>
    <mergeCell ref="BE31:BF31"/>
    <mergeCell ref="BG31:BH31"/>
    <mergeCell ref="BI31:BJ31"/>
    <mergeCell ref="AM31:AN31"/>
    <mergeCell ref="AO31:AP31"/>
    <mergeCell ref="AQ31:AR31"/>
    <mergeCell ref="AS31:AT31"/>
    <mergeCell ref="AU31:AV31"/>
    <mergeCell ref="AW31:AX31"/>
    <mergeCell ref="AA31:AB31"/>
    <mergeCell ref="AC31:AD31"/>
    <mergeCell ref="AE31:AF31"/>
    <mergeCell ref="AG31:AH31"/>
    <mergeCell ref="AI31:AJ31"/>
    <mergeCell ref="AK31:AL31"/>
    <mergeCell ref="C31:F31"/>
    <mergeCell ref="G31:H31"/>
    <mergeCell ref="I31:J31"/>
    <mergeCell ref="K31:L31"/>
    <mergeCell ref="M31:N31"/>
    <mergeCell ref="Y31:Z31"/>
    <mergeCell ref="AW30:AX30"/>
    <mergeCell ref="AY30:AZ30"/>
    <mergeCell ref="BA30:BB30"/>
    <mergeCell ref="BC30:BD30"/>
    <mergeCell ref="BE30:BF30"/>
    <mergeCell ref="BG30:BH30"/>
    <mergeCell ref="Y30:Z30"/>
    <mergeCell ref="AA30:AB30"/>
    <mergeCell ref="AC30:AD30"/>
    <mergeCell ref="AE30:AF30"/>
    <mergeCell ref="AG30:AH30"/>
    <mergeCell ref="AI30:AJ30"/>
    <mergeCell ref="BE29:BF29"/>
    <mergeCell ref="BG29:BH29"/>
    <mergeCell ref="BI29:BJ29"/>
    <mergeCell ref="BK29:BL29"/>
    <mergeCell ref="BM29:BN29"/>
    <mergeCell ref="C30:F30"/>
    <mergeCell ref="G30:H30"/>
    <mergeCell ref="I30:J30"/>
    <mergeCell ref="K30:L30"/>
    <mergeCell ref="M30:N30"/>
    <mergeCell ref="AG29:AH29"/>
    <mergeCell ref="AI29:AJ29"/>
    <mergeCell ref="AK29:AL29"/>
    <mergeCell ref="AM29:AN29"/>
    <mergeCell ref="AO29:AP29"/>
    <mergeCell ref="AQ29:AR29"/>
    <mergeCell ref="C29:D29"/>
    <mergeCell ref="E29:F29"/>
    <mergeCell ref="G29:H29"/>
    <mergeCell ref="I29:J29"/>
    <mergeCell ref="K29:L29"/>
    <mergeCell ref="M29:N29"/>
    <mergeCell ref="AM27:AN27"/>
    <mergeCell ref="AS27:AT27"/>
    <mergeCell ref="AW27:AX27"/>
    <mergeCell ref="Y28:Z28"/>
    <mergeCell ref="AA28:AB28"/>
    <mergeCell ref="AC28:AD28"/>
    <mergeCell ref="AE28:AF28"/>
    <mergeCell ref="AG28:AH28"/>
    <mergeCell ref="AI28:AJ28"/>
    <mergeCell ref="AK28:AL28"/>
    <mergeCell ref="BI26:BJ26"/>
    <mergeCell ref="BK26:BL26"/>
    <mergeCell ref="BM26:BN26"/>
    <mergeCell ref="Y27:Z27"/>
    <mergeCell ref="AA27:AB27"/>
    <mergeCell ref="AC27:AD27"/>
    <mergeCell ref="AE27:AF27"/>
    <mergeCell ref="AG27:AH27"/>
    <mergeCell ref="AI27:AJ27"/>
    <mergeCell ref="AK27:AL27"/>
    <mergeCell ref="AW26:AX26"/>
    <mergeCell ref="AY26:AZ26"/>
    <mergeCell ref="BA26:BB26"/>
    <mergeCell ref="BC26:BD26"/>
    <mergeCell ref="BE26:BF26"/>
    <mergeCell ref="BG26:BH26"/>
    <mergeCell ref="AK26:AL26"/>
    <mergeCell ref="AM26:AN26"/>
    <mergeCell ref="AO26:AP26"/>
    <mergeCell ref="AQ26:AR26"/>
    <mergeCell ref="AS26:AT26"/>
    <mergeCell ref="AU26:AV26"/>
    <mergeCell ref="Y26:Z26"/>
    <mergeCell ref="AA26:AB26"/>
    <mergeCell ref="AC26:AD26"/>
    <mergeCell ref="AE26:AF26"/>
    <mergeCell ref="AG26:AH26"/>
    <mergeCell ref="AI26:AJ26"/>
    <mergeCell ref="M26:N26"/>
    <mergeCell ref="O26:P26"/>
    <mergeCell ref="Q26:R26"/>
    <mergeCell ref="S26:T26"/>
    <mergeCell ref="U26:V26"/>
    <mergeCell ref="W26:X26"/>
    <mergeCell ref="BE25:BF25"/>
    <mergeCell ref="BG25:BH25"/>
    <mergeCell ref="BI25:BJ25"/>
    <mergeCell ref="BK25:BL25"/>
    <mergeCell ref="BM25:BN25"/>
    <mergeCell ref="C26:D26"/>
    <mergeCell ref="E26:F26"/>
    <mergeCell ref="G26:H26"/>
    <mergeCell ref="I26:J26"/>
    <mergeCell ref="K26:L26"/>
    <mergeCell ref="AM25:AN25"/>
    <mergeCell ref="AO25:AP25"/>
    <mergeCell ref="AQ25:AR25"/>
    <mergeCell ref="AS25:AT25"/>
    <mergeCell ref="AU25:AV25"/>
    <mergeCell ref="AW25:AX25"/>
    <mergeCell ref="Q25:R25"/>
    <mergeCell ref="S25:T25"/>
    <mergeCell ref="U25:V25"/>
    <mergeCell ref="W25:X25"/>
    <mergeCell ref="Y25:Z25"/>
    <mergeCell ref="AA25:AB25"/>
    <mergeCell ref="BK23:BL23"/>
    <mergeCell ref="BM23:BN23"/>
    <mergeCell ref="B24:BN24"/>
    <mergeCell ref="C25:D25"/>
    <mergeCell ref="E25:F25"/>
    <mergeCell ref="G25:H25"/>
    <mergeCell ref="I25:J25"/>
    <mergeCell ref="K25:L25"/>
    <mergeCell ref="M25:N25"/>
    <mergeCell ref="O25:P25"/>
    <mergeCell ref="AY23:AZ23"/>
    <mergeCell ref="BA23:BB23"/>
    <mergeCell ref="BC23:BD23"/>
    <mergeCell ref="BE23:BF23"/>
    <mergeCell ref="BG23:BH23"/>
    <mergeCell ref="BI23:BJ23"/>
    <mergeCell ref="AM23:AN23"/>
    <mergeCell ref="AO23:AP23"/>
    <mergeCell ref="AQ23:AR23"/>
    <mergeCell ref="AS23:AT23"/>
    <mergeCell ref="AU23:AV23"/>
    <mergeCell ref="AW23:AX23"/>
    <mergeCell ref="AA23:AB23"/>
    <mergeCell ref="AC23:AD23"/>
    <mergeCell ref="AE23:AF23"/>
    <mergeCell ref="AG23:AH23"/>
    <mergeCell ref="AI23:AJ23"/>
    <mergeCell ref="AK23:AL23"/>
    <mergeCell ref="O23:P23"/>
    <mergeCell ref="Q23:R23"/>
    <mergeCell ref="S23:T23"/>
    <mergeCell ref="U23:V23"/>
    <mergeCell ref="W23:X23"/>
    <mergeCell ref="Y23:Z23"/>
    <mergeCell ref="BE22:BF22"/>
    <mergeCell ref="BG22:BH22"/>
    <mergeCell ref="BI22:BJ22"/>
    <mergeCell ref="BK22:BL22"/>
    <mergeCell ref="BM22:BN22"/>
    <mergeCell ref="C23:D23"/>
    <mergeCell ref="E23:F23"/>
    <mergeCell ref="G23:H23"/>
    <mergeCell ref="I23:J23"/>
    <mergeCell ref="K23:L23"/>
    <mergeCell ref="AG22:AH22"/>
    <mergeCell ref="AI22:AJ22"/>
    <mergeCell ref="AK22:AL22"/>
    <mergeCell ref="AM22:AN22"/>
    <mergeCell ref="AO22:AP22"/>
    <mergeCell ref="AQ22:AR22"/>
    <mergeCell ref="BK21:BL21"/>
    <mergeCell ref="BM21:BN21"/>
    <mergeCell ref="C22:D22"/>
    <mergeCell ref="E22:F22"/>
    <mergeCell ref="G22:H22"/>
    <mergeCell ref="I22:J22"/>
    <mergeCell ref="K22:L22"/>
    <mergeCell ref="O22:P22"/>
    <mergeCell ref="Q22:R22"/>
    <mergeCell ref="S22:T22"/>
    <mergeCell ref="AY21:AZ21"/>
    <mergeCell ref="BA21:BB21"/>
    <mergeCell ref="BC21:BD21"/>
    <mergeCell ref="BE21:BF21"/>
    <mergeCell ref="BG21:BH21"/>
    <mergeCell ref="BI21:BJ21"/>
    <mergeCell ref="AA21:AB21"/>
    <mergeCell ref="AC21:AD21"/>
    <mergeCell ref="AE21:AF21"/>
    <mergeCell ref="AG21:AH21"/>
    <mergeCell ref="AI21:AJ21"/>
    <mergeCell ref="AK21:AL21"/>
    <mergeCell ref="BK20:BL20"/>
    <mergeCell ref="BM20:BN20"/>
    <mergeCell ref="C21:D21"/>
    <mergeCell ref="E21:F21"/>
    <mergeCell ref="G21:H21"/>
    <mergeCell ref="I21:J21"/>
    <mergeCell ref="K21:L21"/>
    <mergeCell ref="M21:N21"/>
    <mergeCell ref="O21:P21"/>
    <mergeCell ref="Q21:R21"/>
    <mergeCell ref="AS20:AT20"/>
    <mergeCell ref="AU20:AV20"/>
    <mergeCell ref="AW20:AX20"/>
    <mergeCell ref="AY20:AZ20"/>
    <mergeCell ref="BA20:BB20"/>
    <mergeCell ref="BC20:BD20"/>
    <mergeCell ref="U20:V20"/>
    <mergeCell ref="W20:X20"/>
    <mergeCell ref="Y20:Z20"/>
    <mergeCell ref="AA20:AB20"/>
    <mergeCell ref="AC20:AD20"/>
    <mergeCell ref="AE20:AF20"/>
    <mergeCell ref="BG18:BH18"/>
    <mergeCell ref="BI18:BJ18"/>
    <mergeCell ref="BK18:BL18"/>
    <mergeCell ref="BM18:BN18"/>
    <mergeCell ref="B19:BN19"/>
    <mergeCell ref="C20:D20"/>
    <mergeCell ref="E20:F20"/>
    <mergeCell ref="G20:H20"/>
    <mergeCell ref="I20:J20"/>
    <mergeCell ref="K20:L20"/>
    <mergeCell ref="AU18:AV18"/>
    <mergeCell ref="AW18:AX18"/>
    <mergeCell ref="AY18:AZ18"/>
    <mergeCell ref="BA18:BB18"/>
    <mergeCell ref="BC18:BD18"/>
    <mergeCell ref="BE18:BF18"/>
    <mergeCell ref="AI18:AJ18"/>
    <mergeCell ref="AK18:AL18"/>
    <mergeCell ref="AM18:AN18"/>
    <mergeCell ref="AO18:AP18"/>
    <mergeCell ref="AQ18:AR18"/>
    <mergeCell ref="AS18:AT18"/>
    <mergeCell ref="W18:X18"/>
    <mergeCell ref="Y18:Z18"/>
    <mergeCell ref="AA18:AB18"/>
    <mergeCell ref="AC18:AD18"/>
    <mergeCell ref="AE18:AF18"/>
    <mergeCell ref="AG18:AH18"/>
    <mergeCell ref="BM17:BN17"/>
    <mergeCell ref="C18:F18"/>
    <mergeCell ref="G18:H18"/>
    <mergeCell ref="I18:J18"/>
    <mergeCell ref="K18:L18"/>
    <mergeCell ref="M18:N18"/>
    <mergeCell ref="O18:P18"/>
    <mergeCell ref="Q18:R18"/>
    <mergeCell ref="S18:T18"/>
    <mergeCell ref="U18:V18"/>
    <mergeCell ref="AU17:AV17"/>
    <mergeCell ref="AW17:AX17"/>
    <mergeCell ref="AY17:AZ17"/>
    <mergeCell ref="BA17:BB17"/>
    <mergeCell ref="BC17:BD17"/>
    <mergeCell ref="BE17:BF17"/>
    <mergeCell ref="W17:X17"/>
    <mergeCell ref="Y17:Z17"/>
    <mergeCell ref="AA17:AB17"/>
    <mergeCell ref="AC17:AD17"/>
    <mergeCell ref="AE17:AF17"/>
    <mergeCell ref="AG17:AH17"/>
    <mergeCell ref="AW16:AX16"/>
    <mergeCell ref="AY16:AZ16"/>
    <mergeCell ref="BA16:BB16"/>
    <mergeCell ref="BC16:BD16"/>
    <mergeCell ref="BE16:BF16"/>
    <mergeCell ref="BG16:BH16"/>
    <mergeCell ref="Y16:Z16"/>
    <mergeCell ref="AA16:AB16"/>
    <mergeCell ref="AC16:AD16"/>
    <mergeCell ref="AE16:AF16"/>
    <mergeCell ref="AG16:AH16"/>
    <mergeCell ref="AI16:AJ16"/>
    <mergeCell ref="BG15:BH15"/>
    <mergeCell ref="BI15:BJ15"/>
    <mergeCell ref="BK15:BL15"/>
    <mergeCell ref="BM15:BN15"/>
    <mergeCell ref="C16:F16"/>
    <mergeCell ref="G16:H16"/>
    <mergeCell ref="I16:J16"/>
    <mergeCell ref="K16:L16"/>
    <mergeCell ref="M16:N16"/>
    <mergeCell ref="O16:P16"/>
    <mergeCell ref="AO15:AP15"/>
    <mergeCell ref="AQ15:AR15"/>
    <mergeCell ref="AS15:AT15"/>
    <mergeCell ref="AU15:AV15"/>
    <mergeCell ref="AW15:AX15"/>
    <mergeCell ref="AY15:AZ15"/>
    <mergeCell ref="S15:T15"/>
    <mergeCell ref="U15:V15"/>
    <mergeCell ref="W15:X15"/>
    <mergeCell ref="Y15:Z15"/>
    <mergeCell ref="AA15:AB15"/>
    <mergeCell ref="AC15:AD15"/>
    <mergeCell ref="BK13:BL13"/>
    <mergeCell ref="BM13:BN13"/>
    <mergeCell ref="B14:BN14"/>
    <mergeCell ref="C15:F15"/>
    <mergeCell ref="G15:H15"/>
    <mergeCell ref="I15:J15"/>
    <mergeCell ref="K15:L15"/>
    <mergeCell ref="M15:N15"/>
    <mergeCell ref="O15:P15"/>
    <mergeCell ref="Q15:R15"/>
    <mergeCell ref="AY13:AZ13"/>
    <mergeCell ref="BA13:BB13"/>
    <mergeCell ref="BC13:BD13"/>
    <mergeCell ref="BE13:BF13"/>
    <mergeCell ref="BG13:BH13"/>
    <mergeCell ref="BI13:BJ13"/>
    <mergeCell ref="AC13:AD13"/>
    <mergeCell ref="AE13:AF13"/>
    <mergeCell ref="AG13:AH13"/>
    <mergeCell ref="AI13:AJ13"/>
    <mergeCell ref="AU13:AV13"/>
    <mergeCell ref="AW13:AX13"/>
    <mergeCell ref="Q13:R13"/>
    <mergeCell ref="S13:T13"/>
    <mergeCell ref="U13:V13"/>
    <mergeCell ref="W13:X13"/>
    <mergeCell ref="Y13:Z13"/>
    <mergeCell ref="AA13:AB13"/>
    <mergeCell ref="BI12:BJ12"/>
    <mergeCell ref="BK12:BL12"/>
    <mergeCell ref="BM12:BN12"/>
    <mergeCell ref="C13:D13"/>
    <mergeCell ref="E13:F13"/>
    <mergeCell ref="G13:H13"/>
    <mergeCell ref="I13:J13"/>
    <mergeCell ref="K13:L13"/>
    <mergeCell ref="M13:N13"/>
    <mergeCell ref="O13:P13"/>
    <mergeCell ref="AS12:AT12"/>
    <mergeCell ref="AU12:AV12"/>
    <mergeCell ref="AW12:AX12"/>
    <mergeCell ref="AY12:AZ12"/>
    <mergeCell ref="BA12:BB12"/>
    <mergeCell ref="BC12:BD12"/>
    <mergeCell ref="AG12:AH12"/>
    <mergeCell ref="AI12:AJ12"/>
    <mergeCell ref="AK12:AL12"/>
    <mergeCell ref="AM12:AN12"/>
    <mergeCell ref="AO12:AP12"/>
    <mergeCell ref="AQ12:AR12"/>
    <mergeCell ref="BI11:BJ11"/>
    <mergeCell ref="BK11:BL11"/>
    <mergeCell ref="BM11:BN11"/>
    <mergeCell ref="C12:D12"/>
    <mergeCell ref="E12:F12"/>
    <mergeCell ref="G12:H12"/>
    <mergeCell ref="I12:J12"/>
    <mergeCell ref="K12:L12"/>
    <mergeCell ref="M12:N12"/>
    <mergeCell ref="O12:P12"/>
    <mergeCell ref="AK11:AL11"/>
    <mergeCell ref="AM11:AN11"/>
    <mergeCell ref="AO11:AP11"/>
    <mergeCell ref="AQ11:AR11"/>
    <mergeCell ref="AS11:AT11"/>
    <mergeCell ref="AU11:AV11"/>
    <mergeCell ref="M11:N11"/>
    <mergeCell ref="O11:P11"/>
    <mergeCell ref="Q11:R11"/>
    <mergeCell ref="S11:T11"/>
    <mergeCell ref="U11:V11"/>
    <mergeCell ref="W11:X11"/>
    <mergeCell ref="BE10:BF10"/>
    <mergeCell ref="BG10:BH10"/>
    <mergeCell ref="BI10:BJ10"/>
    <mergeCell ref="BK10:BL10"/>
    <mergeCell ref="BM10:BN10"/>
    <mergeCell ref="C11:D11"/>
    <mergeCell ref="E11:F11"/>
    <mergeCell ref="G11:H11"/>
    <mergeCell ref="I11:J11"/>
    <mergeCell ref="K11:L11"/>
    <mergeCell ref="AG10:AH10"/>
    <mergeCell ref="AI10:AJ10"/>
    <mergeCell ref="AK10:AL10"/>
    <mergeCell ref="AM10:AN10"/>
    <mergeCell ref="AO10:AP10"/>
    <mergeCell ref="AQ10:AR10"/>
    <mergeCell ref="BI9:BJ9"/>
    <mergeCell ref="BK9:BL9"/>
    <mergeCell ref="BM9:BN9"/>
    <mergeCell ref="C10:D10"/>
    <mergeCell ref="E10:F10"/>
    <mergeCell ref="G10:H10"/>
    <mergeCell ref="I10:J10"/>
    <mergeCell ref="K10:L10"/>
    <mergeCell ref="M10:N10"/>
    <mergeCell ref="O10:P10"/>
    <mergeCell ref="AK9:AL9"/>
    <mergeCell ref="AM9:AN9"/>
    <mergeCell ref="AO9:AP9"/>
    <mergeCell ref="AQ9:AR9"/>
    <mergeCell ref="AS9:AT9"/>
    <mergeCell ref="AU9:AV9"/>
    <mergeCell ref="M9:N9"/>
    <mergeCell ref="O9:P9"/>
    <mergeCell ref="Q9:R9"/>
    <mergeCell ref="S9:T9"/>
    <mergeCell ref="U9:V9"/>
    <mergeCell ref="W9:X9"/>
    <mergeCell ref="BE8:BF8"/>
    <mergeCell ref="BG8:BH8"/>
    <mergeCell ref="BI8:BJ8"/>
    <mergeCell ref="BK8:BL8"/>
    <mergeCell ref="BM8:BN8"/>
    <mergeCell ref="C9:D9"/>
    <mergeCell ref="E9:F9"/>
    <mergeCell ref="G9:H9"/>
    <mergeCell ref="I9:J9"/>
    <mergeCell ref="K9:L9"/>
    <mergeCell ref="AG8:AH8"/>
    <mergeCell ref="AI8:AJ8"/>
    <mergeCell ref="AK8:AL8"/>
    <mergeCell ref="AM8:AN8"/>
    <mergeCell ref="AO8:AP8"/>
    <mergeCell ref="AQ8:AR8"/>
    <mergeCell ref="BI7:BJ7"/>
    <mergeCell ref="BK7:BL7"/>
    <mergeCell ref="BM7:BN7"/>
    <mergeCell ref="C8:D8"/>
    <mergeCell ref="E8:F8"/>
    <mergeCell ref="G8:H8"/>
    <mergeCell ref="I8:J8"/>
    <mergeCell ref="K8:L8"/>
    <mergeCell ref="M8:N8"/>
    <mergeCell ref="O8:P8"/>
    <mergeCell ref="AK7:AL7"/>
    <mergeCell ref="AM7:AN7"/>
    <mergeCell ref="AO7:AP7"/>
    <mergeCell ref="AQ7:AR7"/>
    <mergeCell ref="AS7:AT7"/>
    <mergeCell ref="AU7:AV7"/>
    <mergeCell ref="M7:N7"/>
    <mergeCell ref="O7:P7"/>
    <mergeCell ref="Q7:R7"/>
    <mergeCell ref="S7:T7"/>
    <mergeCell ref="U7:V7"/>
    <mergeCell ref="W7:X7"/>
    <mergeCell ref="BE6:BF6"/>
    <mergeCell ref="BG6:BH6"/>
    <mergeCell ref="BI6:BJ6"/>
    <mergeCell ref="BK6:BL6"/>
    <mergeCell ref="BM6:BN6"/>
    <mergeCell ref="C7:D7"/>
    <mergeCell ref="E7:F7"/>
    <mergeCell ref="G7:H7"/>
    <mergeCell ref="I7:J7"/>
    <mergeCell ref="K7:L7"/>
    <mergeCell ref="AG6:AH6"/>
    <mergeCell ref="AI6:AJ6"/>
    <mergeCell ref="AK6:AL6"/>
    <mergeCell ref="AM6:AN6"/>
    <mergeCell ref="AO6:AP6"/>
    <mergeCell ref="AQ6:AR6"/>
    <mergeCell ref="BM5:BN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K5:AL5"/>
    <mergeCell ref="AM5:AN5"/>
    <mergeCell ref="AO5:AP5"/>
    <mergeCell ref="AQ5:AR5"/>
    <mergeCell ref="AS5:AT5"/>
    <mergeCell ref="AU5:AV5"/>
    <mergeCell ref="BK4:BL4"/>
    <mergeCell ref="BM4:BN4"/>
    <mergeCell ref="C5:D5"/>
    <mergeCell ref="E5:F5"/>
    <mergeCell ref="G5:H5"/>
    <mergeCell ref="I5:J5"/>
    <mergeCell ref="K5:L5"/>
    <mergeCell ref="M5:N5"/>
    <mergeCell ref="Q5:R5"/>
    <mergeCell ref="S5:T5"/>
    <mergeCell ref="AY4:AZ4"/>
    <mergeCell ref="BA4:BB4"/>
    <mergeCell ref="BC4:BD4"/>
    <mergeCell ref="BE4:BF4"/>
    <mergeCell ref="BG4:BH4"/>
    <mergeCell ref="BI4:BJ4"/>
    <mergeCell ref="Y4:Z4"/>
    <mergeCell ref="AA4:AB4"/>
    <mergeCell ref="AC4:AD4"/>
    <mergeCell ref="AE4:AF4"/>
    <mergeCell ref="AG4:AH4"/>
    <mergeCell ref="AI4:AJ4"/>
    <mergeCell ref="BI3:BJ3"/>
    <mergeCell ref="BK3:BL3"/>
    <mergeCell ref="BM3:BN3"/>
    <mergeCell ref="C4:D4"/>
    <mergeCell ref="E4:F4"/>
    <mergeCell ref="G4:H4"/>
    <mergeCell ref="I4:J4"/>
    <mergeCell ref="K4:L4"/>
    <mergeCell ref="M4:N4"/>
    <mergeCell ref="O4:P4"/>
    <mergeCell ref="K3:L3"/>
    <mergeCell ref="M3:N3"/>
    <mergeCell ref="O3:P3"/>
    <mergeCell ref="Q3:R3"/>
    <mergeCell ref="S3:T3"/>
    <mergeCell ref="U3:V3"/>
    <mergeCell ref="B2:B3"/>
    <mergeCell ref="C2:L2"/>
    <mergeCell ref="M2:X2"/>
    <mergeCell ref="Y2:AJ2"/>
    <mergeCell ref="AK2:AT2"/>
    <mergeCell ref="AU2:BF2"/>
    <mergeCell ref="C3:D3"/>
    <mergeCell ref="E3:F3"/>
    <mergeCell ref="G3:H3"/>
    <mergeCell ref="I3:J3"/>
    <mergeCell ref="C53:L53"/>
    <mergeCell ref="Q53:T53"/>
    <mergeCell ref="AY53:BB53"/>
    <mergeCell ref="C49:D49"/>
    <mergeCell ref="E49:F49"/>
    <mergeCell ref="G49:H49"/>
    <mergeCell ref="I49:J49"/>
    <mergeCell ref="AY49:AZ49"/>
    <mergeCell ref="BA49:BB49"/>
    <mergeCell ref="BC49:BD49"/>
    <mergeCell ref="BE49:BF49"/>
    <mergeCell ref="AU49:AV49"/>
    <mergeCell ref="M49:N49"/>
    <mergeCell ref="O49:P49"/>
    <mergeCell ref="Q49:R49"/>
    <mergeCell ref="S49:T49"/>
    <mergeCell ref="K49:L49"/>
    <mergeCell ref="BC48:BD48"/>
    <mergeCell ref="BE48:BF48"/>
    <mergeCell ref="BC46:BD46"/>
    <mergeCell ref="BE46:BF46"/>
    <mergeCell ref="BG46:BH46"/>
    <mergeCell ref="AI46:AJ46"/>
    <mergeCell ref="AK46:AL46"/>
    <mergeCell ref="AM46:AN46"/>
    <mergeCell ref="AO46:AP46"/>
    <mergeCell ref="AG46:AH46"/>
    <mergeCell ref="M46:N46"/>
    <mergeCell ref="O46:P46"/>
    <mergeCell ref="Q46:R46"/>
    <mergeCell ref="S46:T46"/>
    <mergeCell ref="AY45:AZ45"/>
    <mergeCell ref="BA45:BB45"/>
    <mergeCell ref="BC45:BD45"/>
    <mergeCell ref="AE45:AF45"/>
    <mergeCell ref="AG45:AH45"/>
    <mergeCell ref="AI45:AJ45"/>
    <mergeCell ref="AK45:AL45"/>
    <mergeCell ref="AA45:AB45"/>
    <mergeCell ref="AC45:AD45"/>
    <mergeCell ref="B44:BN44"/>
    <mergeCell ref="AK42:AL42"/>
    <mergeCell ref="AM42:AN42"/>
    <mergeCell ref="AO42:AP42"/>
    <mergeCell ref="AQ42:AR42"/>
    <mergeCell ref="AG42:AH42"/>
    <mergeCell ref="AI42:AJ42"/>
    <mergeCell ref="C42:D42"/>
    <mergeCell ref="E42:F42"/>
    <mergeCell ref="G42:H42"/>
    <mergeCell ref="I42:J42"/>
    <mergeCell ref="AS41:AT41"/>
    <mergeCell ref="AW41:AX41"/>
    <mergeCell ref="Y41:Z41"/>
    <mergeCell ref="AA41:AB41"/>
    <mergeCell ref="AC41:AD41"/>
    <mergeCell ref="AE41:AF41"/>
    <mergeCell ref="AS40:AT40"/>
    <mergeCell ref="AU40:AV40"/>
    <mergeCell ref="AW40:AX40"/>
    <mergeCell ref="Y40:Z40"/>
    <mergeCell ref="AA40:AB40"/>
    <mergeCell ref="AC40:AD40"/>
    <mergeCell ref="AE40:AF40"/>
    <mergeCell ref="AW39:AX39"/>
    <mergeCell ref="AY39:AZ39"/>
    <mergeCell ref="BA39:BB39"/>
    <mergeCell ref="BC39:BD39"/>
    <mergeCell ref="AS39:AT39"/>
    <mergeCell ref="AU39:AV39"/>
    <mergeCell ref="Y39:Z39"/>
    <mergeCell ref="AA39:AB39"/>
    <mergeCell ref="AC39:AD39"/>
    <mergeCell ref="AE39:AF39"/>
    <mergeCell ref="Q39:R39"/>
    <mergeCell ref="S39:T39"/>
    <mergeCell ref="U39:V39"/>
    <mergeCell ref="W39:X39"/>
    <mergeCell ref="BA38:BB38"/>
    <mergeCell ref="BC38:BD38"/>
    <mergeCell ref="BE38:BF38"/>
    <mergeCell ref="BG38:BH38"/>
    <mergeCell ref="AW38:AX38"/>
    <mergeCell ref="AY38:AZ38"/>
    <mergeCell ref="AC38:AD38"/>
    <mergeCell ref="AE38:AF38"/>
    <mergeCell ref="AG38:AH38"/>
    <mergeCell ref="AI38:AJ38"/>
    <mergeCell ref="AA38:AB38"/>
    <mergeCell ref="U35:V35"/>
    <mergeCell ref="W35:X35"/>
    <mergeCell ref="Y35:Z35"/>
    <mergeCell ref="AA35:AB35"/>
    <mergeCell ref="AY35:AZ35"/>
    <mergeCell ref="BA35:BB35"/>
    <mergeCell ref="BC35:BD35"/>
    <mergeCell ref="AE35:AF35"/>
    <mergeCell ref="AG35:AH35"/>
    <mergeCell ref="AI35:AJ35"/>
    <mergeCell ref="AK35:AL35"/>
    <mergeCell ref="AC35:AD35"/>
    <mergeCell ref="BG34:BH34"/>
    <mergeCell ref="BI34:BJ34"/>
    <mergeCell ref="BK34:BL34"/>
    <mergeCell ref="AM34:AN34"/>
    <mergeCell ref="AO34:AP34"/>
    <mergeCell ref="AQ34:AR34"/>
    <mergeCell ref="AS34:AT34"/>
    <mergeCell ref="AI34:AJ34"/>
    <mergeCell ref="AK34:AL34"/>
    <mergeCell ref="O34:P34"/>
    <mergeCell ref="Q34:R34"/>
    <mergeCell ref="S34:T34"/>
    <mergeCell ref="U34:V34"/>
    <mergeCell ref="AU33:AV33"/>
    <mergeCell ref="AW33:AX33"/>
    <mergeCell ref="AY33:AZ33"/>
    <mergeCell ref="BA33:BB33"/>
    <mergeCell ref="AQ33:AR33"/>
    <mergeCell ref="AS33:AT33"/>
    <mergeCell ref="W33:X33"/>
    <mergeCell ref="Y33:Z33"/>
    <mergeCell ref="AA33:AB33"/>
    <mergeCell ref="AC33:AD33"/>
    <mergeCell ref="Q33:R33"/>
    <mergeCell ref="S33:T33"/>
    <mergeCell ref="U33:V33"/>
    <mergeCell ref="BI30:BJ30"/>
    <mergeCell ref="BK30:BL30"/>
    <mergeCell ref="BM30:BN30"/>
    <mergeCell ref="AO30:AP30"/>
    <mergeCell ref="AQ30:AR30"/>
    <mergeCell ref="AS30:AT30"/>
    <mergeCell ref="AU30:AV30"/>
    <mergeCell ref="AK30:AL30"/>
    <mergeCell ref="AM30:AN30"/>
    <mergeCell ref="AW29:AX29"/>
    <mergeCell ref="AY29:AZ29"/>
    <mergeCell ref="BA29:BB29"/>
    <mergeCell ref="BC29:BD29"/>
    <mergeCell ref="AS29:AT29"/>
    <mergeCell ref="AU29:AV29"/>
    <mergeCell ref="Y29:Z29"/>
    <mergeCell ref="AA29:AB29"/>
    <mergeCell ref="AC29:AD29"/>
    <mergeCell ref="AE29:AF29"/>
    <mergeCell ref="AS28:AT28"/>
    <mergeCell ref="AW28:AX28"/>
    <mergeCell ref="AM28:AN28"/>
    <mergeCell ref="AY25:AZ25"/>
    <mergeCell ref="BA25:BB25"/>
    <mergeCell ref="BC25:BD25"/>
    <mergeCell ref="AE25:AF25"/>
    <mergeCell ref="AG25:AH25"/>
    <mergeCell ref="AI25:AJ25"/>
    <mergeCell ref="AK25:AL25"/>
    <mergeCell ref="AC25:AD25"/>
    <mergeCell ref="AW22:AX22"/>
    <mergeCell ref="AY22:AZ22"/>
    <mergeCell ref="BA22:BB22"/>
    <mergeCell ref="BC22:BD22"/>
    <mergeCell ref="AS22:AT22"/>
    <mergeCell ref="AU22:AV22"/>
    <mergeCell ref="Y22:Z22"/>
    <mergeCell ref="AA22:AB22"/>
    <mergeCell ref="AC22:AD22"/>
    <mergeCell ref="AE22:AF22"/>
    <mergeCell ref="U22:V22"/>
    <mergeCell ref="W22:X22"/>
    <mergeCell ref="AQ21:AR21"/>
    <mergeCell ref="AS21:AT21"/>
    <mergeCell ref="AU21:AV21"/>
    <mergeCell ref="AW21:AX21"/>
    <mergeCell ref="AM21:AN21"/>
    <mergeCell ref="AO21:AP21"/>
    <mergeCell ref="S21:T21"/>
    <mergeCell ref="U21:V21"/>
    <mergeCell ref="W21:X21"/>
    <mergeCell ref="Y21:Z21"/>
    <mergeCell ref="BE20:BF20"/>
    <mergeCell ref="BG20:BH20"/>
    <mergeCell ref="BI20:BJ20"/>
    <mergeCell ref="AK20:AL20"/>
    <mergeCell ref="AM20:AN20"/>
    <mergeCell ref="AO20:AP20"/>
    <mergeCell ref="AQ20:AR20"/>
    <mergeCell ref="AG20:AH20"/>
    <mergeCell ref="AI20:AJ20"/>
    <mergeCell ref="M20:N20"/>
    <mergeCell ref="O20:P20"/>
    <mergeCell ref="Q20:R20"/>
    <mergeCell ref="S20:T20"/>
    <mergeCell ref="BG17:BH17"/>
    <mergeCell ref="BI17:BJ17"/>
    <mergeCell ref="BK17:BL17"/>
    <mergeCell ref="AM17:AN17"/>
    <mergeCell ref="AO17:AP17"/>
    <mergeCell ref="AQ17:AR17"/>
    <mergeCell ref="AS17:AT17"/>
    <mergeCell ref="AI17:AJ17"/>
    <mergeCell ref="AK17:AL17"/>
    <mergeCell ref="O17:P17"/>
    <mergeCell ref="Q17:R17"/>
    <mergeCell ref="S17:T17"/>
    <mergeCell ref="U17:V17"/>
    <mergeCell ref="C17:F17"/>
    <mergeCell ref="G17:H17"/>
    <mergeCell ref="I17:J17"/>
    <mergeCell ref="K17:L17"/>
    <mergeCell ref="BI16:BJ16"/>
    <mergeCell ref="BK16:BL16"/>
    <mergeCell ref="BM16:BN16"/>
    <mergeCell ref="AO16:AP16"/>
    <mergeCell ref="AQ16:AR16"/>
    <mergeCell ref="AS16:AT16"/>
    <mergeCell ref="AU16:AV16"/>
    <mergeCell ref="AK16:AL16"/>
    <mergeCell ref="AM16:AN16"/>
    <mergeCell ref="Q16:R16"/>
    <mergeCell ref="S16:T16"/>
    <mergeCell ref="U16:V16"/>
    <mergeCell ref="W16:X16"/>
    <mergeCell ref="BA15:BB15"/>
    <mergeCell ref="BC15:BD15"/>
    <mergeCell ref="BE15:BF15"/>
    <mergeCell ref="AG15:AH15"/>
    <mergeCell ref="AI15:AJ15"/>
    <mergeCell ref="AK15:AL15"/>
    <mergeCell ref="AM15:AN15"/>
    <mergeCell ref="AE15:AF15"/>
    <mergeCell ref="BE12:BF12"/>
    <mergeCell ref="BG12:BH12"/>
    <mergeCell ref="Y12:Z12"/>
    <mergeCell ref="AA12:AB12"/>
    <mergeCell ref="AC12:AD12"/>
    <mergeCell ref="AE12:AF12"/>
    <mergeCell ref="Q12:R12"/>
    <mergeCell ref="S12:T12"/>
    <mergeCell ref="U12:V12"/>
    <mergeCell ref="W12:X12"/>
    <mergeCell ref="BA11:BB11"/>
    <mergeCell ref="BC11:BD11"/>
    <mergeCell ref="BE11:BF11"/>
    <mergeCell ref="BG11:BH11"/>
    <mergeCell ref="AW11:AX11"/>
    <mergeCell ref="AY11:AZ11"/>
    <mergeCell ref="AC11:AD11"/>
    <mergeCell ref="AE11:AF11"/>
    <mergeCell ref="AG11:AH11"/>
    <mergeCell ref="AI11:AJ11"/>
    <mergeCell ref="Y11:Z11"/>
    <mergeCell ref="AA11:AB11"/>
    <mergeCell ref="AW10:AX10"/>
    <mergeCell ref="AY10:AZ10"/>
    <mergeCell ref="BA10:BB10"/>
    <mergeCell ref="BC10:BD10"/>
    <mergeCell ref="AS10:AT10"/>
    <mergeCell ref="AU10:AV10"/>
    <mergeCell ref="Y10:Z10"/>
    <mergeCell ref="AA10:AB10"/>
    <mergeCell ref="AC10:AD10"/>
    <mergeCell ref="AE10:AF10"/>
    <mergeCell ref="Q10:R10"/>
    <mergeCell ref="S10:T10"/>
    <mergeCell ref="U10:V10"/>
    <mergeCell ref="W10:X10"/>
    <mergeCell ref="BA9:BB9"/>
    <mergeCell ref="BC9:BD9"/>
    <mergeCell ref="BE9:BF9"/>
    <mergeCell ref="BG9:BH9"/>
    <mergeCell ref="AW9:AX9"/>
    <mergeCell ref="AY9:AZ9"/>
    <mergeCell ref="AC9:AD9"/>
    <mergeCell ref="AE9:AF9"/>
    <mergeCell ref="AG9:AH9"/>
    <mergeCell ref="AI9:AJ9"/>
    <mergeCell ref="Y9:Z9"/>
    <mergeCell ref="AA9:AB9"/>
    <mergeCell ref="AW8:AX8"/>
    <mergeCell ref="AY8:AZ8"/>
    <mergeCell ref="BA8:BB8"/>
    <mergeCell ref="BC8:BD8"/>
    <mergeCell ref="AS8:AT8"/>
    <mergeCell ref="AU8:AV8"/>
    <mergeCell ref="Y8:Z8"/>
    <mergeCell ref="AA8:AB8"/>
    <mergeCell ref="AC8:AD8"/>
    <mergeCell ref="AE8:AF8"/>
    <mergeCell ref="Q8:R8"/>
    <mergeCell ref="S8:T8"/>
    <mergeCell ref="U8:V8"/>
    <mergeCell ref="W8:X8"/>
    <mergeCell ref="BA7:BB7"/>
    <mergeCell ref="BC7:BD7"/>
    <mergeCell ref="BE7:BF7"/>
    <mergeCell ref="BG7:BH7"/>
    <mergeCell ref="AW7:AX7"/>
    <mergeCell ref="AY7:AZ7"/>
    <mergeCell ref="AC7:AD7"/>
    <mergeCell ref="AE7:AF7"/>
    <mergeCell ref="AG7:AH7"/>
    <mergeCell ref="AI7:AJ7"/>
    <mergeCell ref="Y7:Z7"/>
    <mergeCell ref="AA7:AB7"/>
    <mergeCell ref="AW6:AX6"/>
    <mergeCell ref="AY6:AZ6"/>
    <mergeCell ref="BA6:BB6"/>
    <mergeCell ref="BC6:BD6"/>
    <mergeCell ref="AS6:AT6"/>
    <mergeCell ref="AU6:AV6"/>
    <mergeCell ref="Y6:Z6"/>
    <mergeCell ref="AA6:AB6"/>
    <mergeCell ref="AC6:AD6"/>
    <mergeCell ref="AE6:AF6"/>
    <mergeCell ref="U6:V6"/>
    <mergeCell ref="W6:X6"/>
    <mergeCell ref="BA5:BB5"/>
    <mergeCell ref="BG5:BH5"/>
    <mergeCell ref="BI5:BJ5"/>
    <mergeCell ref="BK5:BL5"/>
    <mergeCell ref="AY5:AZ5"/>
    <mergeCell ref="AC5:AD5"/>
    <mergeCell ref="AE5:AF5"/>
    <mergeCell ref="AG5:AH5"/>
    <mergeCell ref="AI5:AJ5"/>
    <mergeCell ref="W5:X5"/>
    <mergeCell ref="Y5:Z5"/>
    <mergeCell ref="AQ4:AR4"/>
    <mergeCell ref="AS4:AT4"/>
    <mergeCell ref="AU4:AV4"/>
    <mergeCell ref="AW4:AX4"/>
    <mergeCell ref="AK4:AL4"/>
    <mergeCell ref="AM4:AN4"/>
    <mergeCell ref="AO4:AP4"/>
    <mergeCell ref="Q4:R4"/>
    <mergeCell ref="S4:T4"/>
    <mergeCell ref="U4:V4"/>
    <mergeCell ref="W4:X4"/>
    <mergeCell ref="BA3:BB3"/>
    <mergeCell ref="BC3:BD3"/>
    <mergeCell ref="BE3:BF3"/>
    <mergeCell ref="BG3:BH3"/>
    <mergeCell ref="AU3:AV3"/>
    <mergeCell ref="AW3:AX3"/>
    <mergeCell ref="AY3:AZ3"/>
    <mergeCell ref="AC3:AD3"/>
    <mergeCell ref="AE3:AF3"/>
    <mergeCell ref="AG3:AH3"/>
    <mergeCell ref="AI3:AJ3"/>
    <mergeCell ref="W3:X3"/>
    <mergeCell ref="Y3:Z3"/>
    <mergeCell ref="AA3:AB3"/>
    <mergeCell ref="BG2:B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Mallinath Dulange</dc:creator>
  <cp:lastModifiedBy>Anand Mallinath Dulange</cp:lastModifiedBy>
  <dcterms:created xsi:type="dcterms:W3CDTF">2024-09-05T05:43:58Z</dcterms:created>
  <dcterms:modified xsi:type="dcterms:W3CDTF">2024-09-05T05:44:44Z</dcterms:modified>
</cp:coreProperties>
</file>