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ata Obat Untuk Mahasiswa\"/>
    </mc:Choice>
  </mc:AlternateContent>
  <xr:revisionPtr revIDLastSave="0" documentId="8_{7C4AD575-A1F1-4E77-B26E-1B4D1365DC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6" i="2" l="1"/>
  <c r="O316" i="2" s="1"/>
  <c r="M315" i="2"/>
  <c r="O315" i="2" s="1"/>
  <c r="M314" i="2"/>
  <c r="O314" i="2" s="1"/>
  <c r="M313" i="2"/>
  <c r="O313" i="2" s="1"/>
  <c r="M312" i="2"/>
  <c r="O312" i="2" s="1"/>
  <c r="M311" i="2"/>
  <c r="O311" i="2" s="1"/>
  <c r="M310" i="2"/>
  <c r="O310" i="2" s="1"/>
  <c r="M309" i="2"/>
  <c r="O309" i="2" s="1"/>
  <c r="M308" i="2"/>
  <c r="O308" i="2" s="1"/>
  <c r="M307" i="2"/>
  <c r="O307" i="2" s="1"/>
  <c r="M306" i="2"/>
  <c r="O306" i="2" s="1"/>
  <c r="M305" i="2"/>
  <c r="O305" i="2" s="1"/>
  <c r="M304" i="2"/>
  <c r="O304" i="2" s="1"/>
  <c r="M303" i="2"/>
  <c r="O303" i="2" s="1"/>
  <c r="M302" i="2"/>
  <c r="O302" i="2" s="1"/>
  <c r="M301" i="2"/>
  <c r="O301" i="2" s="1"/>
  <c r="M300" i="2"/>
  <c r="O300" i="2" s="1"/>
  <c r="S299" i="2"/>
  <c r="R299" i="2"/>
  <c r="Q299" i="2"/>
  <c r="P299" i="2"/>
  <c r="N299" i="2"/>
  <c r="O299" i="2" s="1"/>
  <c r="J299" i="2"/>
  <c r="L299" i="2" s="1"/>
  <c r="I299" i="2"/>
  <c r="K299" i="2" s="1"/>
  <c r="H299" i="2"/>
  <c r="S298" i="2"/>
  <c r="R298" i="2"/>
  <c r="Q298" i="2"/>
  <c r="O298" i="2"/>
  <c r="J298" i="2"/>
  <c r="L298" i="2" s="1"/>
  <c r="I298" i="2"/>
  <c r="K298" i="2" s="1"/>
  <c r="H298" i="2"/>
  <c r="S297" i="2"/>
  <c r="R297" i="2"/>
  <c r="Q297" i="2"/>
  <c r="M297" i="2"/>
  <c r="O297" i="2" s="1"/>
  <c r="J297" i="2"/>
  <c r="L297" i="2" s="1"/>
  <c r="I297" i="2"/>
  <c r="K297" i="2" s="1"/>
  <c r="H297" i="2"/>
  <c r="S296" i="2"/>
  <c r="R296" i="2"/>
  <c r="Q296" i="2"/>
  <c r="M296" i="2"/>
  <c r="O296" i="2" s="1"/>
  <c r="J296" i="2"/>
  <c r="L296" i="2" s="1"/>
  <c r="I296" i="2"/>
  <c r="K296" i="2" s="1"/>
  <c r="H296" i="2"/>
  <c r="M295" i="2"/>
  <c r="O295" i="2" s="1"/>
  <c r="S294" i="2"/>
  <c r="R294" i="2"/>
  <c r="Q294" i="2"/>
  <c r="P294" i="2"/>
  <c r="N294" i="2"/>
  <c r="O294" i="2" s="1"/>
  <c r="J294" i="2"/>
  <c r="L294" i="2" s="1"/>
  <c r="I294" i="2"/>
  <c r="K294" i="2" s="1"/>
  <c r="H294" i="2"/>
  <c r="S293" i="2"/>
  <c r="R293" i="2"/>
  <c r="Q293" i="2"/>
  <c r="M293" i="2"/>
  <c r="O293" i="2" s="1"/>
  <c r="J293" i="2"/>
  <c r="L293" i="2" s="1"/>
  <c r="I293" i="2"/>
  <c r="K293" i="2" s="1"/>
  <c r="H293" i="2"/>
  <c r="S292" i="2"/>
  <c r="R292" i="2"/>
  <c r="Q292" i="2"/>
  <c r="M292" i="2"/>
  <c r="O292" i="2" s="1"/>
  <c r="J292" i="2"/>
  <c r="L292" i="2" s="1"/>
  <c r="I292" i="2"/>
  <c r="K292" i="2" s="1"/>
  <c r="H292" i="2"/>
  <c r="S291" i="2"/>
  <c r="R291" i="2"/>
  <c r="Q291" i="2"/>
  <c r="M291" i="2"/>
  <c r="O291" i="2" s="1"/>
  <c r="J291" i="2"/>
  <c r="L291" i="2" s="1"/>
  <c r="I291" i="2"/>
  <c r="K291" i="2" s="1"/>
  <c r="H291" i="2"/>
  <c r="S290" i="2"/>
  <c r="R290" i="2"/>
  <c r="Q290" i="2"/>
  <c r="M290" i="2"/>
  <c r="O290" i="2" s="1"/>
  <c r="J290" i="2"/>
  <c r="L290" i="2" s="1"/>
  <c r="I290" i="2"/>
  <c r="K290" i="2" s="1"/>
  <c r="H290" i="2"/>
  <c r="M289" i="2"/>
  <c r="O289" i="2" s="1"/>
  <c r="S288" i="2"/>
  <c r="R288" i="2"/>
  <c r="Q288" i="2"/>
  <c r="M288" i="2"/>
  <c r="O288" i="2" s="1"/>
  <c r="J288" i="2"/>
  <c r="L288" i="2" s="1"/>
  <c r="I288" i="2"/>
  <c r="K288" i="2" s="1"/>
  <c r="H288" i="2"/>
  <c r="S287" i="2"/>
  <c r="R287" i="2"/>
  <c r="Q287" i="2"/>
  <c r="M287" i="2"/>
  <c r="O287" i="2" s="1"/>
  <c r="J287" i="2"/>
  <c r="L287" i="2" s="1"/>
  <c r="I287" i="2"/>
  <c r="K287" i="2" s="1"/>
  <c r="H287" i="2"/>
  <c r="S286" i="2"/>
  <c r="R286" i="2"/>
  <c r="Q286" i="2"/>
  <c r="P286" i="2"/>
  <c r="N286" i="2"/>
  <c r="O286" i="2" s="1"/>
  <c r="J286" i="2"/>
  <c r="L286" i="2" s="1"/>
  <c r="I286" i="2"/>
  <c r="K286" i="2" s="1"/>
  <c r="H286" i="2"/>
  <c r="S285" i="2"/>
  <c r="R285" i="2"/>
  <c r="Q285" i="2"/>
  <c r="P285" i="2"/>
  <c r="N285" i="2"/>
  <c r="O285" i="2" s="1"/>
  <c r="J285" i="2"/>
  <c r="L285" i="2" s="1"/>
  <c r="I285" i="2"/>
  <c r="K285" i="2" s="1"/>
  <c r="H285" i="2"/>
  <c r="S284" i="2"/>
  <c r="R284" i="2"/>
  <c r="Q284" i="2"/>
  <c r="M284" i="2"/>
  <c r="O284" i="2" s="1"/>
  <c r="J284" i="2"/>
  <c r="L284" i="2" s="1"/>
  <c r="I284" i="2"/>
  <c r="K284" i="2" s="1"/>
  <c r="H284" i="2"/>
  <c r="M283" i="2"/>
  <c r="O283" i="2" s="1"/>
  <c r="S282" i="2"/>
  <c r="R282" i="2"/>
  <c r="Q282" i="2"/>
  <c r="P282" i="2"/>
  <c r="N282" i="2"/>
  <c r="O282" i="2" s="1"/>
  <c r="J282" i="2"/>
  <c r="L282" i="2" s="1"/>
  <c r="I282" i="2"/>
  <c r="K282" i="2" s="1"/>
  <c r="H282" i="2"/>
  <c r="S281" i="2"/>
  <c r="R281" i="2"/>
  <c r="Q281" i="2"/>
  <c r="M281" i="2"/>
  <c r="O281" i="2" s="1"/>
  <c r="J281" i="2"/>
  <c r="L281" i="2" s="1"/>
  <c r="I281" i="2"/>
  <c r="K281" i="2" s="1"/>
  <c r="H281" i="2"/>
  <c r="S280" i="2"/>
  <c r="R280" i="2"/>
  <c r="Q280" i="2"/>
  <c r="M280" i="2"/>
  <c r="O280" i="2" s="1"/>
  <c r="J280" i="2"/>
  <c r="L280" i="2" s="1"/>
  <c r="I280" i="2"/>
  <c r="K280" i="2" s="1"/>
  <c r="H280" i="2"/>
  <c r="M279" i="2"/>
  <c r="O279" i="2" s="1"/>
  <c r="S278" i="2"/>
  <c r="R278" i="2"/>
  <c r="Q278" i="2"/>
  <c r="P278" i="2"/>
  <c r="M278" i="2"/>
  <c r="O278" i="2" s="1"/>
  <c r="J278" i="2"/>
  <c r="L278" i="2" s="1"/>
  <c r="I278" i="2"/>
  <c r="K278" i="2" s="1"/>
  <c r="H278" i="2"/>
  <c r="S277" i="2"/>
  <c r="R277" i="2"/>
  <c r="Q277" i="2"/>
  <c r="M277" i="2"/>
  <c r="O277" i="2" s="1"/>
  <c r="J277" i="2"/>
  <c r="L277" i="2" s="1"/>
  <c r="I277" i="2"/>
  <c r="K277" i="2" s="1"/>
  <c r="H277" i="2"/>
  <c r="S276" i="2"/>
  <c r="R276" i="2"/>
  <c r="Q276" i="2"/>
  <c r="P276" i="2"/>
  <c r="N276" i="2"/>
  <c r="O276" i="2" s="1"/>
  <c r="J276" i="2"/>
  <c r="L276" i="2" s="1"/>
  <c r="I276" i="2"/>
  <c r="K276" i="2" s="1"/>
  <c r="H276" i="2"/>
  <c r="S275" i="2"/>
  <c r="R275" i="2"/>
  <c r="Q275" i="2"/>
  <c r="M275" i="2"/>
  <c r="O275" i="2" s="1"/>
  <c r="J275" i="2"/>
  <c r="L275" i="2" s="1"/>
  <c r="I275" i="2"/>
  <c r="K275" i="2" s="1"/>
  <c r="H275" i="2"/>
  <c r="S274" i="2"/>
  <c r="R274" i="2"/>
  <c r="Q274" i="2"/>
  <c r="M274" i="2"/>
  <c r="O274" i="2" s="1"/>
  <c r="J274" i="2"/>
  <c r="L274" i="2" s="1"/>
  <c r="I274" i="2"/>
  <c r="K274" i="2" s="1"/>
  <c r="H274" i="2"/>
  <c r="S273" i="2"/>
  <c r="R273" i="2"/>
  <c r="Q273" i="2"/>
  <c r="M273" i="2"/>
  <c r="O273" i="2" s="1"/>
  <c r="J273" i="2"/>
  <c r="L273" i="2" s="1"/>
  <c r="I273" i="2"/>
  <c r="K273" i="2" s="1"/>
  <c r="H273" i="2"/>
  <c r="S272" i="2"/>
  <c r="R272" i="2"/>
  <c r="Q272" i="2"/>
  <c r="M272" i="2"/>
  <c r="O272" i="2" s="1"/>
  <c r="J272" i="2"/>
  <c r="L272" i="2" s="1"/>
  <c r="I272" i="2"/>
  <c r="K272" i="2" s="1"/>
  <c r="H272" i="2"/>
  <c r="S271" i="2"/>
  <c r="R271" i="2"/>
  <c r="Q271" i="2"/>
  <c r="M271" i="2"/>
  <c r="O271" i="2" s="1"/>
  <c r="J271" i="2"/>
  <c r="L271" i="2" s="1"/>
  <c r="I271" i="2"/>
  <c r="K271" i="2" s="1"/>
  <c r="H271" i="2"/>
  <c r="M270" i="2"/>
  <c r="O270" i="2" s="1"/>
  <c r="M269" i="2"/>
  <c r="O269" i="2" s="1"/>
  <c r="M268" i="2"/>
  <c r="O268" i="2" s="1"/>
  <c r="M267" i="2"/>
  <c r="O267" i="2" s="1"/>
  <c r="M266" i="2"/>
  <c r="O266" i="2" s="1"/>
  <c r="M265" i="2"/>
  <c r="O265" i="2" s="1"/>
  <c r="M264" i="2"/>
  <c r="O264" i="2" s="1"/>
  <c r="S263" i="2"/>
  <c r="R263" i="2"/>
  <c r="Q263" i="2"/>
  <c r="M263" i="2"/>
  <c r="O263" i="2" s="1"/>
  <c r="J263" i="2"/>
  <c r="L263" i="2" s="1"/>
  <c r="I263" i="2"/>
  <c r="K263" i="2" s="1"/>
  <c r="H263" i="2"/>
  <c r="M262" i="2"/>
  <c r="O262" i="2" s="1"/>
  <c r="S261" i="2"/>
  <c r="R261" i="2"/>
  <c r="Q261" i="2"/>
  <c r="P261" i="2"/>
  <c r="N261" i="2"/>
  <c r="O261" i="2" s="1"/>
  <c r="J261" i="2"/>
  <c r="L261" i="2" s="1"/>
  <c r="I261" i="2"/>
  <c r="K261" i="2" s="1"/>
  <c r="H261" i="2"/>
  <c r="S260" i="2"/>
  <c r="R260" i="2"/>
  <c r="Q260" i="2"/>
  <c r="M260" i="2"/>
  <c r="O260" i="2" s="1"/>
  <c r="J260" i="2"/>
  <c r="L260" i="2" s="1"/>
  <c r="I260" i="2"/>
  <c r="K260" i="2" s="1"/>
  <c r="H260" i="2"/>
  <c r="M259" i="2"/>
  <c r="O259" i="2" s="1"/>
  <c r="M258" i="2"/>
  <c r="O258" i="2" s="1"/>
  <c r="M257" i="2"/>
  <c r="O257" i="2" s="1"/>
  <c r="M256" i="2"/>
  <c r="O256" i="2" s="1"/>
  <c r="S255" i="2"/>
  <c r="R255" i="2"/>
  <c r="Q255" i="2"/>
  <c r="M255" i="2"/>
  <c r="O255" i="2" s="1"/>
  <c r="J255" i="2"/>
  <c r="L255" i="2" s="1"/>
  <c r="I255" i="2"/>
  <c r="K255" i="2" s="1"/>
  <c r="H255" i="2"/>
  <c r="S254" i="2"/>
  <c r="R254" i="2"/>
  <c r="Q254" i="2"/>
  <c r="M254" i="2"/>
  <c r="O254" i="2" s="1"/>
  <c r="J254" i="2"/>
  <c r="L254" i="2" s="1"/>
  <c r="I254" i="2"/>
  <c r="K254" i="2" s="1"/>
  <c r="H254" i="2"/>
  <c r="M253" i="2"/>
  <c r="O253" i="2" s="1"/>
  <c r="M252" i="2"/>
  <c r="O252" i="2" s="1"/>
  <c r="S251" i="2"/>
  <c r="R251" i="2"/>
  <c r="Q251" i="2"/>
  <c r="P251" i="2"/>
  <c r="N251" i="2"/>
  <c r="O251" i="2" s="1"/>
  <c r="J251" i="2"/>
  <c r="L251" i="2" s="1"/>
  <c r="I251" i="2"/>
  <c r="K251" i="2" s="1"/>
  <c r="H251" i="2"/>
  <c r="S250" i="2"/>
  <c r="R250" i="2"/>
  <c r="Q250" i="2"/>
  <c r="P250" i="2"/>
  <c r="M250" i="2"/>
  <c r="O250" i="2" s="1"/>
  <c r="J250" i="2"/>
  <c r="L250" i="2" s="1"/>
  <c r="I250" i="2"/>
  <c r="K250" i="2" s="1"/>
  <c r="H250" i="2"/>
  <c r="S249" i="2"/>
  <c r="R249" i="2"/>
  <c r="Q249" i="2"/>
  <c r="P249" i="2"/>
  <c r="M249" i="2"/>
  <c r="O249" i="2" s="1"/>
  <c r="J249" i="2"/>
  <c r="L249" i="2" s="1"/>
  <c r="I249" i="2"/>
  <c r="K249" i="2" s="1"/>
  <c r="H249" i="2"/>
  <c r="S248" i="2"/>
  <c r="R248" i="2"/>
  <c r="Q248" i="2"/>
  <c r="P248" i="2"/>
  <c r="M248" i="2"/>
  <c r="O248" i="2" s="1"/>
  <c r="J248" i="2"/>
  <c r="L248" i="2" s="1"/>
  <c r="I248" i="2"/>
  <c r="K248" i="2" s="1"/>
  <c r="H248" i="2"/>
  <c r="S247" i="2"/>
  <c r="R247" i="2"/>
  <c r="Q247" i="2"/>
  <c r="P247" i="2"/>
  <c r="M247" i="2"/>
  <c r="O247" i="2" s="1"/>
  <c r="J247" i="2"/>
  <c r="L247" i="2" s="1"/>
  <c r="I247" i="2"/>
  <c r="K247" i="2" s="1"/>
  <c r="H247" i="2"/>
  <c r="M246" i="2"/>
  <c r="O246" i="2" s="1"/>
  <c r="S245" i="2"/>
  <c r="R245" i="2"/>
  <c r="Q245" i="2"/>
  <c r="P245" i="2"/>
  <c r="M245" i="2"/>
  <c r="O245" i="2" s="1"/>
  <c r="J245" i="2"/>
  <c r="L245" i="2" s="1"/>
  <c r="I245" i="2"/>
  <c r="K245" i="2" s="1"/>
  <c r="H245" i="2"/>
  <c r="M244" i="2"/>
  <c r="O244" i="2" s="1"/>
  <c r="M243" i="2"/>
  <c r="O243" i="2" s="1"/>
  <c r="M242" i="2"/>
  <c r="O242" i="2" s="1"/>
  <c r="S241" i="2"/>
  <c r="R241" i="2"/>
  <c r="Q241" i="2"/>
  <c r="P241" i="2"/>
  <c r="N241" i="2"/>
  <c r="O241" i="2" s="1"/>
  <c r="J241" i="2"/>
  <c r="L241" i="2" s="1"/>
  <c r="I241" i="2"/>
  <c r="K241" i="2" s="1"/>
  <c r="H241" i="2"/>
  <c r="S240" i="2"/>
  <c r="R240" i="2"/>
  <c r="Q240" i="2"/>
  <c r="P240" i="2"/>
  <c r="M240" i="2"/>
  <c r="O240" i="2" s="1"/>
  <c r="J240" i="2"/>
  <c r="L240" i="2" s="1"/>
  <c r="I240" i="2"/>
  <c r="K240" i="2" s="1"/>
  <c r="H240" i="2"/>
  <c r="S239" i="2"/>
  <c r="R239" i="2"/>
  <c r="Q239" i="2"/>
  <c r="P239" i="2"/>
  <c r="M239" i="2"/>
  <c r="O239" i="2" s="1"/>
  <c r="J239" i="2"/>
  <c r="L239" i="2" s="1"/>
  <c r="I239" i="2"/>
  <c r="K239" i="2" s="1"/>
  <c r="H239" i="2"/>
  <c r="S238" i="2"/>
  <c r="R238" i="2"/>
  <c r="Q238" i="2"/>
  <c r="P238" i="2"/>
  <c r="O238" i="2"/>
  <c r="J238" i="2"/>
  <c r="L238" i="2" s="1"/>
  <c r="I238" i="2"/>
  <c r="K238" i="2" s="1"/>
  <c r="H238" i="2"/>
  <c r="S237" i="2"/>
  <c r="R237" i="2"/>
  <c r="Q237" i="2"/>
  <c r="P237" i="2"/>
  <c r="M237" i="2"/>
  <c r="O237" i="2" s="1"/>
  <c r="J237" i="2"/>
  <c r="L237" i="2" s="1"/>
  <c r="I237" i="2"/>
  <c r="K237" i="2" s="1"/>
  <c r="H237" i="2"/>
  <c r="S236" i="2"/>
  <c r="R236" i="2"/>
  <c r="Q236" i="2"/>
  <c r="P236" i="2"/>
  <c r="M236" i="2"/>
  <c r="O236" i="2" s="1"/>
  <c r="J236" i="2"/>
  <c r="L236" i="2" s="1"/>
  <c r="I236" i="2"/>
  <c r="K236" i="2" s="1"/>
  <c r="H236" i="2"/>
  <c r="S235" i="2"/>
  <c r="R235" i="2"/>
  <c r="Q235" i="2"/>
  <c r="P235" i="2"/>
  <c r="M235" i="2"/>
  <c r="O235" i="2" s="1"/>
  <c r="J235" i="2"/>
  <c r="L235" i="2" s="1"/>
  <c r="I235" i="2"/>
  <c r="K235" i="2" s="1"/>
  <c r="H235" i="2"/>
  <c r="M234" i="2"/>
  <c r="O234" i="2" s="1"/>
  <c r="S233" i="2"/>
  <c r="R233" i="2"/>
  <c r="Q233" i="2"/>
  <c r="P233" i="2"/>
  <c r="N233" i="2"/>
  <c r="O233" i="2" s="1"/>
  <c r="J233" i="2"/>
  <c r="L233" i="2" s="1"/>
  <c r="I233" i="2"/>
  <c r="K233" i="2" s="1"/>
  <c r="H233" i="2"/>
  <c r="S232" i="2"/>
  <c r="R232" i="2"/>
  <c r="Q232" i="2"/>
  <c r="P232" i="2"/>
  <c r="M232" i="2"/>
  <c r="O232" i="2" s="1"/>
  <c r="J232" i="2"/>
  <c r="L232" i="2" s="1"/>
  <c r="I232" i="2"/>
  <c r="K232" i="2" s="1"/>
  <c r="H232" i="2"/>
  <c r="S231" i="2"/>
  <c r="R231" i="2"/>
  <c r="Q231" i="2"/>
  <c r="P231" i="2"/>
  <c r="M231" i="2"/>
  <c r="O231" i="2" s="1"/>
  <c r="J231" i="2"/>
  <c r="L231" i="2" s="1"/>
  <c r="I231" i="2"/>
  <c r="K231" i="2" s="1"/>
  <c r="H231" i="2"/>
  <c r="M230" i="2"/>
  <c r="O230" i="2" s="1"/>
  <c r="J230" i="2"/>
  <c r="L230" i="2" s="1"/>
  <c r="I230" i="2"/>
  <c r="K230" i="2" s="1"/>
  <c r="H230" i="2"/>
  <c r="S229" i="2"/>
  <c r="R229" i="2"/>
  <c r="Q229" i="2"/>
  <c r="P229" i="2"/>
  <c r="M229" i="2"/>
  <c r="O229" i="2" s="1"/>
  <c r="J229" i="2"/>
  <c r="L229" i="2" s="1"/>
  <c r="I229" i="2"/>
  <c r="K229" i="2" s="1"/>
  <c r="H229" i="2"/>
  <c r="S228" i="2"/>
  <c r="R228" i="2"/>
  <c r="Q228" i="2"/>
  <c r="P228" i="2"/>
  <c r="M228" i="2"/>
  <c r="O228" i="2" s="1"/>
  <c r="J228" i="2"/>
  <c r="L228" i="2" s="1"/>
  <c r="I228" i="2"/>
  <c r="K228" i="2" s="1"/>
  <c r="H228" i="2"/>
  <c r="M227" i="2"/>
  <c r="O227" i="2" s="1"/>
  <c r="S226" i="2"/>
  <c r="R226" i="2"/>
  <c r="Q226" i="2"/>
  <c r="P226" i="2"/>
  <c r="M226" i="2"/>
  <c r="O226" i="2" s="1"/>
  <c r="J226" i="2"/>
  <c r="L226" i="2" s="1"/>
  <c r="I226" i="2"/>
  <c r="K226" i="2" s="1"/>
  <c r="H226" i="2"/>
  <c r="M225" i="2"/>
  <c r="O225" i="2" s="1"/>
  <c r="S224" i="2"/>
  <c r="R224" i="2"/>
  <c r="Q224" i="2"/>
  <c r="P224" i="2"/>
  <c r="N224" i="2"/>
  <c r="O224" i="2" s="1"/>
  <c r="J224" i="2"/>
  <c r="L224" i="2" s="1"/>
  <c r="I224" i="2"/>
  <c r="K224" i="2" s="1"/>
  <c r="H224" i="2"/>
  <c r="S223" i="2"/>
  <c r="R223" i="2"/>
  <c r="Q223" i="2"/>
  <c r="P223" i="2"/>
  <c r="M223" i="2"/>
  <c r="O223" i="2" s="1"/>
  <c r="J223" i="2"/>
  <c r="L223" i="2" s="1"/>
  <c r="I223" i="2"/>
  <c r="K223" i="2" s="1"/>
  <c r="H223" i="2"/>
  <c r="M222" i="2"/>
  <c r="O222" i="2" s="1"/>
  <c r="S221" i="2"/>
  <c r="R221" i="2"/>
  <c r="Q221" i="2"/>
  <c r="P221" i="2"/>
  <c r="N221" i="2"/>
  <c r="O221" i="2" s="1"/>
  <c r="J221" i="2"/>
  <c r="L221" i="2" s="1"/>
  <c r="I221" i="2"/>
  <c r="K221" i="2" s="1"/>
  <c r="H221" i="2"/>
  <c r="S220" i="2"/>
  <c r="R220" i="2"/>
  <c r="Q220" i="2"/>
  <c r="P220" i="2"/>
  <c r="M220" i="2"/>
  <c r="O220" i="2" s="1"/>
  <c r="J220" i="2"/>
  <c r="L220" i="2" s="1"/>
  <c r="I220" i="2"/>
  <c r="K220" i="2" s="1"/>
  <c r="H220" i="2"/>
  <c r="S219" i="2"/>
  <c r="R219" i="2"/>
  <c r="Q219" i="2"/>
  <c r="P219" i="2"/>
  <c r="M219" i="2"/>
  <c r="O219" i="2" s="1"/>
  <c r="J219" i="2"/>
  <c r="L219" i="2" s="1"/>
  <c r="I219" i="2"/>
  <c r="K219" i="2" s="1"/>
  <c r="H219" i="2"/>
  <c r="M218" i="2"/>
  <c r="O218" i="2" s="1"/>
  <c r="M217" i="2"/>
  <c r="O217" i="2" s="1"/>
  <c r="M216" i="2"/>
  <c r="O216" i="2" s="1"/>
  <c r="M215" i="2"/>
  <c r="O215" i="2" s="1"/>
  <c r="S214" i="2"/>
  <c r="R214" i="2"/>
  <c r="Q214" i="2"/>
  <c r="P214" i="2"/>
  <c r="N214" i="2"/>
  <c r="O214" i="2" s="1"/>
  <c r="J214" i="2"/>
  <c r="L214" i="2" s="1"/>
  <c r="I214" i="2"/>
  <c r="K214" i="2" s="1"/>
  <c r="H214" i="2"/>
  <c r="S213" i="2"/>
  <c r="R213" i="2"/>
  <c r="Q213" i="2"/>
  <c r="P213" i="2"/>
  <c r="M213" i="2"/>
  <c r="O213" i="2" s="1"/>
  <c r="J213" i="2"/>
  <c r="L213" i="2" s="1"/>
  <c r="I213" i="2"/>
  <c r="K213" i="2" s="1"/>
  <c r="H213" i="2"/>
  <c r="S212" i="2"/>
  <c r="R212" i="2"/>
  <c r="Q212" i="2"/>
  <c r="P212" i="2"/>
  <c r="M212" i="2"/>
  <c r="O212" i="2" s="1"/>
  <c r="J212" i="2"/>
  <c r="L212" i="2" s="1"/>
  <c r="I212" i="2"/>
  <c r="K212" i="2" s="1"/>
  <c r="H212" i="2"/>
  <c r="S211" i="2"/>
  <c r="R211" i="2"/>
  <c r="Q211" i="2"/>
  <c r="P211" i="2"/>
  <c r="M211" i="2"/>
  <c r="O211" i="2" s="1"/>
  <c r="J211" i="2"/>
  <c r="L211" i="2" s="1"/>
  <c r="I211" i="2"/>
  <c r="K211" i="2" s="1"/>
  <c r="H211" i="2"/>
  <c r="M210" i="2"/>
  <c r="O210" i="2" s="1"/>
  <c r="M209" i="2"/>
  <c r="O209" i="2" s="1"/>
  <c r="M208" i="2"/>
  <c r="O208" i="2" s="1"/>
  <c r="S207" i="2"/>
  <c r="R207" i="2"/>
  <c r="Q207" i="2"/>
  <c r="P207" i="2"/>
  <c r="M207" i="2"/>
  <c r="O207" i="2" s="1"/>
  <c r="J207" i="2"/>
  <c r="L207" i="2" s="1"/>
  <c r="I207" i="2"/>
  <c r="K207" i="2" s="1"/>
  <c r="H207" i="2"/>
  <c r="M206" i="2"/>
  <c r="O206" i="2" s="1"/>
  <c r="S205" i="2"/>
  <c r="R205" i="2"/>
  <c r="Q205" i="2"/>
  <c r="P205" i="2"/>
  <c r="M205" i="2"/>
  <c r="O205" i="2" s="1"/>
  <c r="J205" i="2"/>
  <c r="L205" i="2" s="1"/>
  <c r="I205" i="2"/>
  <c r="K205" i="2" s="1"/>
  <c r="H205" i="2"/>
  <c r="S204" i="2"/>
  <c r="R204" i="2"/>
  <c r="Q204" i="2"/>
  <c r="P204" i="2"/>
  <c r="M204" i="2"/>
  <c r="O204" i="2" s="1"/>
  <c r="J204" i="2"/>
  <c r="L204" i="2" s="1"/>
  <c r="I204" i="2"/>
  <c r="K204" i="2" s="1"/>
  <c r="H204" i="2"/>
  <c r="M203" i="2"/>
  <c r="O203" i="2" s="1"/>
  <c r="S202" i="2"/>
  <c r="R202" i="2"/>
  <c r="Q202" i="2"/>
  <c r="P202" i="2"/>
  <c r="N202" i="2"/>
  <c r="O202" i="2" s="1"/>
  <c r="J202" i="2"/>
  <c r="L202" i="2" s="1"/>
  <c r="I202" i="2"/>
  <c r="K202" i="2" s="1"/>
  <c r="H202" i="2"/>
  <c r="S201" i="2"/>
  <c r="R201" i="2"/>
  <c r="Q201" i="2"/>
  <c r="P201" i="2"/>
  <c r="N201" i="2"/>
  <c r="O201" i="2" s="1"/>
  <c r="J201" i="2"/>
  <c r="L201" i="2" s="1"/>
  <c r="I201" i="2"/>
  <c r="K201" i="2" s="1"/>
  <c r="H201" i="2"/>
  <c r="S200" i="2"/>
  <c r="R200" i="2"/>
  <c r="Q200" i="2"/>
  <c r="P200" i="2"/>
  <c r="M200" i="2"/>
  <c r="O200" i="2" s="1"/>
  <c r="J200" i="2"/>
  <c r="L200" i="2" s="1"/>
  <c r="I200" i="2"/>
  <c r="K200" i="2" s="1"/>
  <c r="H200" i="2"/>
  <c r="M199" i="2"/>
  <c r="O199" i="2" s="1"/>
  <c r="S198" i="2"/>
  <c r="R198" i="2"/>
  <c r="Q198" i="2"/>
  <c r="P198" i="2"/>
  <c r="N198" i="2"/>
  <c r="O198" i="2" s="1"/>
  <c r="J198" i="2"/>
  <c r="L198" i="2" s="1"/>
  <c r="I198" i="2"/>
  <c r="K198" i="2" s="1"/>
  <c r="H198" i="2"/>
  <c r="M197" i="2"/>
  <c r="O197" i="2" s="1"/>
  <c r="O196" i="2"/>
  <c r="M195" i="2"/>
  <c r="O195" i="2" s="1"/>
  <c r="S194" i="2"/>
  <c r="R194" i="2"/>
  <c r="Q194" i="2"/>
  <c r="P194" i="2"/>
  <c r="N194" i="2"/>
  <c r="O194" i="2" s="1"/>
  <c r="J194" i="2"/>
  <c r="L194" i="2" s="1"/>
  <c r="I194" i="2"/>
  <c r="K194" i="2" s="1"/>
  <c r="H194" i="2"/>
  <c r="M193" i="2"/>
  <c r="O193" i="2" s="1"/>
  <c r="M192" i="2"/>
  <c r="O192" i="2" s="1"/>
  <c r="M191" i="2"/>
  <c r="O191" i="2" s="1"/>
  <c r="S190" i="2"/>
  <c r="R190" i="2"/>
  <c r="Q190" i="2"/>
  <c r="P190" i="2"/>
  <c r="N190" i="2"/>
  <c r="O190" i="2" s="1"/>
  <c r="J190" i="2"/>
  <c r="L190" i="2" s="1"/>
  <c r="I190" i="2"/>
  <c r="K190" i="2" s="1"/>
  <c r="H190" i="2"/>
  <c r="S189" i="2"/>
  <c r="R189" i="2"/>
  <c r="Q189" i="2"/>
  <c r="P189" i="2"/>
  <c r="N189" i="2"/>
  <c r="O189" i="2" s="1"/>
  <c r="J189" i="2"/>
  <c r="L189" i="2" s="1"/>
  <c r="I189" i="2"/>
  <c r="K189" i="2" s="1"/>
  <c r="H189" i="2"/>
  <c r="S188" i="2"/>
  <c r="R188" i="2"/>
  <c r="Q188" i="2"/>
  <c r="P188" i="2"/>
  <c r="M188" i="2"/>
  <c r="O188" i="2" s="1"/>
  <c r="J188" i="2"/>
  <c r="L188" i="2" s="1"/>
  <c r="I188" i="2"/>
  <c r="K188" i="2" s="1"/>
  <c r="H188" i="2"/>
  <c r="M187" i="2"/>
  <c r="O187" i="2" s="1"/>
  <c r="M186" i="2"/>
  <c r="O186" i="2" s="1"/>
  <c r="M185" i="2"/>
  <c r="O185" i="2" s="1"/>
  <c r="M184" i="2"/>
  <c r="O184" i="2" s="1"/>
  <c r="M183" i="2"/>
  <c r="O183" i="2" s="1"/>
  <c r="S182" i="2"/>
  <c r="R182" i="2"/>
  <c r="Q182" i="2"/>
  <c r="P182" i="2"/>
  <c r="M182" i="2"/>
  <c r="O182" i="2" s="1"/>
  <c r="J182" i="2"/>
  <c r="L182" i="2" s="1"/>
  <c r="I182" i="2"/>
  <c r="K182" i="2" s="1"/>
  <c r="H182" i="2"/>
  <c r="M181" i="2"/>
  <c r="O181" i="2" s="1"/>
  <c r="M180" i="2"/>
  <c r="O180" i="2" s="1"/>
  <c r="M179" i="2"/>
  <c r="O179" i="2" s="1"/>
  <c r="S178" i="2"/>
  <c r="R178" i="2"/>
  <c r="Q178" i="2"/>
  <c r="P178" i="2"/>
  <c r="M178" i="2"/>
  <c r="O178" i="2" s="1"/>
  <c r="J178" i="2"/>
  <c r="L178" i="2" s="1"/>
  <c r="I178" i="2"/>
  <c r="K178" i="2" s="1"/>
  <c r="H178" i="2"/>
  <c r="M177" i="2"/>
  <c r="O177" i="2" s="1"/>
  <c r="S176" i="2"/>
  <c r="R176" i="2"/>
  <c r="Q176" i="2"/>
  <c r="P176" i="2"/>
  <c r="N176" i="2"/>
  <c r="O176" i="2" s="1"/>
  <c r="J176" i="2"/>
  <c r="L176" i="2" s="1"/>
  <c r="I176" i="2"/>
  <c r="K176" i="2" s="1"/>
  <c r="H176" i="2"/>
  <c r="S175" i="2"/>
  <c r="R175" i="2"/>
  <c r="Q175" i="2"/>
  <c r="P175" i="2"/>
  <c r="M175" i="2"/>
  <c r="O175" i="2" s="1"/>
  <c r="J175" i="2"/>
  <c r="L175" i="2" s="1"/>
  <c r="I175" i="2"/>
  <c r="K175" i="2" s="1"/>
  <c r="H175" i="2"/>
  <c r="M174" i="2"/>
  <c r="O174" i="2" s="1"/>
  <c r="M173" i="2"/>
  <c r="O173" i="2" s="1"/>
  <c r="S172" i="2"/>
  <c r="R172" i="2"/>
  <c r="Q172" i="2"/>
  <c r="P172" i="2"/>
  <c r="N172" i="2"/>
  <c r="O172" i="2" s="1"/>
  <c r="J172" i="2"/>
  <c r="L172" i="2" s="1"/>
  <c r="I172" i="2"/>
  <c r="K172" i="2" s="1"/>
  <c r="H172" i="2"/>
  <c r="M171" i="2"/>
  <c r="O171" i="2" s="1"/>
  <c r="M170" i="2"/>
  <c r="O170" i="2" s="1"/>
  <c r="M169" i="2"/>
  <c r="O169" i="2" s="1"/>
  <c r="S168" i="2"/>
  <c r="R168" i="2"/>
  <c r="Q168" i="2"/>
  <c r="P168" i="2"/>
  <c r="N168" i="2"/>
  <c r="O168" i="2" s="1"/>
  <c r="J168" i="2"/>
  <c r="L168" i="2" s="1"/>
  <c r="I168" i="2"/>
  <c r="K168" i="2" s="1"/>
  <c r="H168" i="2"/>
  <c r="M167" i="2"/>
  <c r="O167" i="2" s="1"/>
  <c r="M166" i="2"/>
  <c r="O166" i="2" s="1"/>
  <c r="M165" i="2"/>
  <c r="O165" i="2" s="1"/>
  <c r="M164" i="2"/>
  <c r="O164" i="2" s="1"/>
  <c r="S163" i="2"/>
  <c r="R163" i="2"/>
  <c r="Q163" i="2"/>
  <c r="P163" i="2"/>
  <c r="M163" i="2"/>
  <c r="O163" i="2" s="1"/>
  <c r="J163" i="2"/>
  <c r="L163" i="2" s="1"/>
  <c r="I163" i="2"/>
  <c r="K163" i="2" s="1"/>
  <c r="H163" i="2"/>
  <c r="R162" i="2"/>
  <c r="M162" i="2"/>
  <c r="O162" i="2" s="1"/>
  <c r="J162" i="2"/>
  <c r="I162" i="2"/>
  <c r="S161" i="2"/>
  <c r="R161" i="2"/>
  <c r="Q161" i="2"/>
  <c r="P161" i="2"/>
  <c r="N161" i="2"/>
  <c r="O161" i="2" s="1"/>
  <c r="J161" i="2"/>
  <c r="L161" i="2" s="1"/>
  <c r="I161" i="2"/>
  <c r="K161" i="2" s="1"/>
  <c r="H161" i="2"/>
  <c r="M160" i="2"/>
  <c r="O160" i="2" s="1"/>
  <c r="M159" i="2"/>
  <c r="O159" i="2" s="1"/>
  <c r="M158" i="2"/>
  <c r="O158" i="2" s="1"/>
  <c r="M157" i="2"/>
  <c r="O157" i="2" s="1"/>
  <c r="M156" i="2"/>
  <c r="O156" i="2" s="1"/>
  <c r="M155" i="2"/>
  <c r="O155" i="2" s="1"/>
  <c r="M154" i="2"/>
  <c r="O154" i="2" s="1"/>
  <c r="M153" i="2"/>
  <c r="O153" i="2" s="1"/>
  <c r="S152" i="2"/>
  <c r="R152" i="2"/>
  <c r="Q152" i="2"/>
  <c r="P152" i="2"/>
  <c r="N152" i="2"/>
  <c r="O152" i="2" s="1"/>
  <c r="J152" i="2"/>
  <c r="L152" i="2" s="1"/>
  <c r="I152" i="2"/>
  <c r="K152" i="2" s="1"/>
  <c r="H152" i="2"/>
  <c r="M151" i="2"/>
  <c r="O151" i="2" s="1"/>
  <c r="M150" i="2"/>
  <c r="O150" i="2" s="1"/>
  <c r="M149" i="2"/>
  <c r="O149" i="2" s="1"/>
  <c r="S148" i="2"/>
  <c r="R148" i="2"/>
  <c r="Q148" i="2"/>
  <c r="P148" i="2"/>
  <c r="N148" i="2"/>
  <c r="O148" i="2" s="1"/>
  <c r="J148" i="2"/>
  <c r="L148" i="2" s="1"/>
  <c r="I148" i="2"/>
  <c r="K148" i="2" s="1"/>
  <c r="H148" i="2"/>
  <c r="M147" i="2"/>
  <c r="O147" i="2" s="1"/>
  <c r="M146" i="2"/>
  <c r="O146" i="2" s="1"/>
  <c r="M145" i="2"/>
  <c r="O145" i="2" s="1"/>
  <c r="M144" i="2"/>
  <c r="O144" i="2" s="1"/>
  <c r="S143" i="2"/>
  <c r="R143" i="2"/>
  <c r="Q143" i="2"/>
  <c r="P143" i="2"/>
  <c r="M143" i="2"/>
  <c r="O143" i="2" s="1"/>
  <c r="J143" i="2"/>
  <c r="L143" i="2" s="1"/>
  <c r="I143" i="2"/>
  <c r="K143" i="2" s="1"/>
  <c r="H143" i="2"/>
  <c r="S142" i="2"/>
  <c r="R142" i="2"/>
  <c r="Q142" i="2"/>
  <c r="P142" i="2"/>
  <c r="M142" i="2"/>
  <c r="O142" i="2" s="1"/>
  <c r="J142" i="2"/>
  <c r="L142" i="2" s="1"/>
  <c r="I142" i="2"/>
  <c r="K142" i="2" s="1"/>
  <c r="H142" i="2"/>
  <c r="S141" i="2"/>
  <c r="R141" i="2"/>
  <c r="Q141" i="2"/>
  <c r="P141" i="2"/>
  <c r="M141" i="2"/>
  <c r="O141" i="2" s="1"/>
  <c r="J141" i="2"/>
  <c r="L141" i="2" s="1"/>
  <c r="I141" i="2"/>
  <c r="K141" i="2" s="1"/>
  <c r="H141" i="2"/>
  <c r="M140" i="2"/>
  <c r="O140" i="2" s="1"/>
  <c r="M139" i="2"/>
  <c r="O139" i="2" s="1"/>
  <c r="M138" i="2"/>
  <c r="O138" i="2" s="1"/>
  <c r="M137" i="2"/>
  <c r="O137" i="2" s="1"/>
  <c r="M136" i="2"/>
  <c r="O136" i="2" s="1"/>
  <c r="M135" i="2"/>
  <c r="O135" i="2" s="1"/>
  <c r="S134" i="2"/>
  <c r="R134" i="2"/>
  <c r="Q134" i="2"/>
  <c r="P134" i="2"/>
  <c r="N134" i="2"/>
  <c r="O134" i="2" s="1"/>
  <c r="J134" i="2"/>
  <c r="L134" i="2" s="1"/>
  <c r="I134" i="2"/>
  <c r="K134" i="2" s="1"/>
  <c r="H134" i="2"/>
  <c r="S133" i="2"/>
  <c r="R133" i="2"/>
  <c r="Q133" i="2"/>
  <c r="P133" i="2"/>
  <c r="M133" i="2"/>
  <c r="O133" i="2" s="1"/>
  <c r="J133" i="2"/>
  <c r="L133" i="2" s="1"/>
  <c r="I133" i="2"/>
  <c r="K133" i="2" s="1"/>
  <c r="H133" i="2"/>
  <c r="M132" i="2"/>
  <c r="O132" i="2" s="1"/>
  <c r="S131" i="2"/>
  <c r="R131" i="2"/>
  <c r="Q131" i="2"/>
  <c r="N131" i="2"/>
  <c r="O131" i="2" s="1"/>
  <c r="J131" i="2"/>
  <c r="L131" i="2" s="1"/>
  <c r="I131" i="2"/>
  <c r="K131" i="2" s="1"/>
  <c r="H131" i="2"/>
  <c r="S130" i="2"/>
  <c r="R130" i="2"/>
  <c r="Q130" i="2"/>
  <c r="P130" i="2"/>
  <c r="M130" i="2"/>
  <c r="O130" i="2" s="1"/>
  <c r="J130" i="2"/>
  <c r="L130" i="2" s="1"/>
  <c r="I130" i="2"/>
  <c r="K130" i="2" s="1"/>
  <c r="H130" i="2"/>
  <c r="S129" i="2"/>
  <c r="R129" i="2"/>
  <c r="Q129" i="2"/>
  <c r="P129" i="2"/>
  <c r="M129" i="2"/>
  <c r="O129" i="2" s="1"/>
  <c r="J129" i="2"/>
  <c r="L129" i="2" s="1"/>
  <c r="I129" i="2"/>
  <c r="K129" i="2" s="1"/>
  <c r="H129" i="2"/>
  <c r="S128" i="2"/>
  <c r="R128" i="2"/>
  <c r="Q128" i="2"/>
  <c r="P128" i="2"/>
  <c r="M128" i="2"/>
  <c r="O128" i="2" s="1"/>
  <c r="J128" i="2"/>
  <c r="L128" i="2" s="1"/>
  <c r="I128" i="2"/>
  <c r="K128" i="2" s="1"/>
  <c r="H128" i="2"/>
  <c r="M127" i="2"/>
  <c r="O127" i="2" s="1"/>
  <c r="M126" i="2"/>
  <c r="O126" i="2" s="1"/>
  <c r="M125" i="2"/>
  <c r="O125" i="2" s="1"/>
  <c r="M124" i="2"/>
  <c r="O124" i="2" s="1"/>
  <c r="S123" i="2"/>
  <c r="R123" i="2"/>
  <c r="Q123" i="2"/>
  <c r="P123" i="2"/>
  <c r="N123" i="2"/>
  <c r="O123" i="2" s="1"/>
  <c r="J123" i="2"/>
  <c r="L123" i="2" s="1"/>
  <c r="I123" i="2"/>
  <c r="K123" i="2" s="1"/>
  <c r="H123" i="2"/>
  <c r="S122" i="2"/>
  <c r="R122" i="2"/>
  <c r="Q122" i="2"/>
  <c r="P122" i="2"/>
  <c r="M122" i="2"/>
  <c r="O122" i="2" s="1"/>
  <c r="J122" i="2"/>
  <c r="L122" i="2" s="1"/>
  <c r="I122" i="2"/>
  <c r="K122" i="2" s="1"/>
  <c r="H122" i="2"/>
  <c r="R121" i="2"/>
  <c r="M121" i="2"/>
  <c r="O121" i="2" s="1"/>
  <c r="J121" i="2"/>
  <c r="I121" i="2"/>
  <c r="S120" i="2"/>
  <c r="R120" i="2"/>
  <c r="Q120" i="2"/>
  <c r="P120" i="2"/>
  <c r="M120" i="2"/>
  <c r="O120" i="2" s="1"/>
  <c r="J120" i="2"/>
  <c r="L120" i="2" s="1"/>
  <c r="I120" i="2"/>
  <c r="K120" i="2" s="1"/>
  <c r="H120" i="2"/>
  <c r="M119" i="2"/>
  <c r="O119" i="2" s="1"/>
  <c r="M118" i="2"/>
  <c r="O118" i="2" s="1"/>
  <c r="M117" i="2"/>
  <c r="O117" i="2" s="1"/>
  <c r="S116" i="2"/>
  <c r="R116" i="2"/>
  <c r="P116" i="2"/>
  <c r="M116" i="2"/>
  <c r="O116" i="2" s="1"/>
  <c r="J116" i="2"/>
  <c r="L116" i="2" s="1"/>
  <c r="I116" i="2"/>
  <c r="K116" i="2" s="1"/>
  <c r="H116" i="2"/>
  <c r="M115" i="2"/>
  <c r="O115" i="2" s="1"/>
  <c r="J115" i="2"/>
  <c r="L115" i="2" s="1"/>
  <c r="I115" i="2"/>
  <c r="K115" i="2" s="1"/>
  <c r="H115" i="2"/>
  <c r="M114" i="2"/>
  <c r="O114" i="2" s="1"/>
  <c r="S113" i="2"/>
  <c r="R113" i="2"/>
  <c r="Q113" i="2"/>
  <c r="P113" i="2"/>
  <c r="N113" i="2"/>
  <c r="O113" i="2" s="1"/>
  <c r="J113" i="2"/>
  <c r="L113" i="2" s="1"/>
  <c r="I113" i="2"/>
  <c r="K113" i="2" s="1"/>
  <c r="H113" i="2"/>
  <c r="S112" i="2"/>
  <c r="R112" i="2"/>
  <c r="M112" i="2"/>
  <c r="O112" i="2" s="1"/>
  <c r="J112" i="2"/>
  <c r="L112" i="2" s="1"/>
  <c r="I112" i="2"/>
  <c r="K112" i="2" s="1"/>
  <c r="H112" i="2"/>
  <c r="M111" i="2"/>
  <c r="O111" i="2" s="1"/>
  <c r="M110" i="2"/>
  <c r="O110" i="2" s="1"/>
  <c r="S109" i="2"/>
  <c r="R109" i="2"/>
  <c r="Q109" i="2"/>
  <c r="P109" i="2"/>
  <c r="M109" i="2"/>
  <c r="O109" i="2" s="1"/>
  <c r="J109" i="2"/>
  <c r="L109" i="2" s="1"/>
  <c r="I109" i="2"/>
  <c r="K109" i="2" s="1"/>
  <c r="H109" i="2"/>
  <c r="M108" i="2"/>
  <c r="O108" i="2" s="1"/>
  <c r="M107" i="2"/>
  <c r="O107" i="2" s="1"/>
  <c r="M106" i="2"/>
  <c r="O106" i="2" s="1"/>
  <c r="M105" i="2"/>
  <c r="O105" i="2" s="1"/>
  <c r="M104" i="2"/>
  <c r="O104" i="2" s="1"/>
  <c r="S103" i="2"/>
  <c r="R103" i="2"/>
  <c r="Q103" i="2"/>
  <c r="P103" i="2"/>
  <c r="N103" i="2"/>
  <c r="O103" i="2" s="1"/>
  <c r="J103" i="2"/>
  <c r="L103" i="2" s="1"/>
  <c r="I103" i="2"/>
  <c r="K103" i="2" s="1"/>
  <c r="H103" i="2"/>
  <c r="M102" i="2"/>
  <c r="O102" i="2" s="1"/>
  <c r="M101" i="2"/>
  <c r="O101" i="2" s="1"/>
  <c r="S100" i="2"/>
  <c r="R100" i="2"/>
  <c r="Q100" i="2"/>
  <c r="P100" i="2"/>
  <c r="M100" i="2"/>
  <c r="O100" i="2" s="1"/>
  <c r="J100" i="2"/>
  <c r="L100" i="2" s="1"/>
  <c r="I100" i="2"/>
  <c r="K100" i="2" s="1"/>
  <c r="H100" i="2"/>
  <c r="M99" i="2"/>
  <c r="O99" i="2" s="1"/>
  <c r="S98" i="2"/>
  <c r="R98" i="2"/>
  <c r="Q98" i="2"/>
  <c r="P98" i="2"/>
  <c r="N98" i="2"/>
  <c r="O98" i="2" s="1"/>
  <c r="J98" i="2"/>
  <c r="L98" i="2" s="1"/>
  <c r="I98" i="2"/>
  <c r="K98" i="2" s="1"/>
  <c r="H98" i="2"/>
  <c r="S97" i="2"/>
  <c r="R97" i="2"/>
  <c r="Q97" i="2"/>
  <c r="P97" i="2"/>
  <c r="M97" i="2"/>
  <c r="O97" i="2" s="1"/>
  <c r="J97" i="2"/>
  <c r="L97" i="2" s="1"/>
  <c r="I97" i="2"/>
  <c r="K97" i="2" s="1"/>
  <c r="H97" i="2"/>
  <c r="M96" i="2"/>
  <c r="O96" i="2" s="1"/>
  <c r="M95" i="2"/>
  <c r="O95" i="2" s="1"/>
  <c r="M94" i="2"/>
  <c r="O94" i="2" s="1"/>
  <c r="J94" i="2"/>
  <c r="L94" i="2" s="1"/>
  <c r="I94" i="2"/>
  <c r="K94" i="2" s="1"/>
  <c r="H94" i="2"/>
  <c r="M93" i="2"/>
  <c r="O93" i="2" s="1"/>
  <c r="M92" i="2"/>
  <c r="O92" i="2" s="1"/>
  <c r="S91" i="2"/>
  <c r="R91" i="2"/>
  <c r="Q91" i="2"/>
  <c r="P91" i="2"/>
  <c r="N91" i="2"/>
  <c r="O91" i="2" s="1"/>
  <c r="J91" i="2"/>
  <c r="L91" i="2" s="1"/>
  <c r="I91" i="2"/>
  <c r="K91" i="2" s="1"/>
  <c r="H91" i="2"/>
  <c r="M90" i="2"/>
  <c r="O90" i="2" s="1"/>
  <c r="M89" i="2"/>
  <c r="O89" i="2" s="1"/>
  <c r="S88" i="2"/>
  <c r="R88" i="2"/>
  <c r="Q88" i="2"/>
  <c r="P88" i="2"/>
  <c r="N88" i="2"/>
  <c r="O88" i="2" s="1"/>
  <c r="J88" i="2"/>
  <c r="L88" i="2" s="1"/>
  <c r="I88" i="2"/>
  <c r="K88" i="2" s="1"/>
  <c r="H88" i="2"/>
  <c r="S87" i="2"/>
  <c r="R87" i="2"/>
  <c r="Q87" i="2"/>
  <c r="P87" i="2"/>
  <c r="M87" i="2"/>
  <c r="O87" i="2" s="1"/>
  <c r="J87" i="2"/>
  <c r="L87" i="2" s="1"/>
  <c r="I87" i="2"/>
  <c r="K87" i="2" s="1"/>
  <c r="H87" i="2"/>
  <c r="S86" i="2"/>
  <c r="R86" i="2"/>
  <c r="Q86" i="2"/>
  <c r="P86" i="2"/>
  <c r="M86" i="2"/>
  <c r="O86" i="2" s="1"/>
  <c r="J86" i="2"/>
  <c r="L86" i="2" s="1"/>
  <c r="I86" i="2"/>
  <c r="K86" i="2" s="1"/>
  <c r="H86" i="2"/>
  <c r="S85" i="2"/>
  <c r="R85" i="2"/>
  <c r="Q85" i="2"/>
  <c r="P85" i="2"/>
  <c r="M85" i="2"/>
  <c r="O85" i="2" s="1"/>
  <c r="J85" i="2"/>
  <c r="L85" i="2" s="1"/>
  <c r="I85" i="2"/>
  <c r="K85" i="2" s="1"/>
  <c r="H85" i="2"/>
  <c r="S84" i="2"/>
  <c r="R84" i="2"/>
  <c r="Q84" i="2"/>
  <c r="P84" i="2"/>
  <c r="N84" i="2"/>
  <c r="O84" i="2" s="1"/>
  <c r="J84" i="2"/>
  <c r="L84" i="2" s="1"/>
  <c r="I84" i="2"/>
  <c r="K84" i="2" s="1"/>
  <c r="H84" i="2"/>
  <c r="S83" i="2"/>
  <c r="R83" i="2"/>
  <c r="Q83" i="2"/>
  <c r="P83" i="2"/>
  <c r="N83" i="2"/>
  <c r="O83" i="2" s="1"/>
  <c r="J83" i="2"/>
  <c r="L83" i="2" s="1"/>
  <c r="I83" i="2"/>
  <c r="K83" i="2" s="1"/>
  <c r="H83" i="2"/>
  <c r="M82" i="2"/>
  <c r="O82" i="2" s="1"/>
  <c r="J82" i="2"/>
  <c r="L82" i="2" s="1"/>
  <c r="I82" i="2"/>
  <c r="K82" i="2" s="1"/>
  <c r="H82" i="2"/>
  <c r="M81" i="2"/>
  <c r="O81" i="2" s="1"/>
  <c r="S80" i="2"/>
  <c r="R80" i="2"/>
  <c r="Q80" i="2"/>
  <c r="P80" i="2"/>
  <c r="N80" i="2"/>
  <c r="O80" i="2" s="1"/>
  <c r="J80" i="2"/>
  <c r="L80" i="2" s="1"/>
  <c r="I80" i="2"/>
  <c r="K80" i="2" s="1"/>
  <c r="H80" i="2"/>
  <c r="M79" i="2"/>
  <c r="O79" i="2" s="1"/>
  <c r="M78" i="2"/>
  <c r="O78" i="2" s="1"/>
  <c r="M77" i="2"/>
  <c r="O77" i="2" s="1"/>
  <c r="M76" i="2"/>
  <c r="O76" i="2" s="1"/>
  <c r="M75" i="2"/>
  <c r="O75" i="2" s="1"/>
  <c r="M74" i="2"/>
  <c r="O74" i="2" s="1"/>
  <c r="M73" i="2"/>
  <c r="O73" i="2" s="1"/>
  <c r="M72" i="2"/>
  <c r="O72" i="2" s="1"/>
  <c r="M71" i="2"/>
  <c r="O71" i="2" s="1"/>
  <c r="S70" i="2"/>
  <c r="R70" i="2"/>
  <c r="Q70" i="2"/>
  <c r="P70" i="2"/>
  <c r="M70" i="2"/>
  <c r="O70" i="2" s="1"/>
  <c r="J70" i="2"/>
  <c r="L70" i="2" s="1"/>
  <c r="I70" i="2"/>
  <c r="K70" i="2" s="1"/>
  <c r="H70" i="2"/>
  <c r="M69" i="2"/>
  <c r="O69" i="2" s="1"/>
  <c r="S68" i="2"/>
  <c r="R68" i="2"/>
  <c r="Q68" i="2"/>
  <c r="P68" i="2"/>
  <c r="M68" i="2"/>
  <c r="O68" i="2" s="1"/>
  <c r="J68" i="2"/>
  <c r="L68" i="2" s="1"/>
  <c r="I68" i="2"/>
  <c r="K68" i="2" s="1"/>
  <c r="H68" i="2"/>
  <c r="S67" i="2"/>
  <c r="R67" i="2"/>
  <c r="Q67" i="2"/>
  <c r="P67" i="2"/>
  <c r="M67" i="2"/>
  <c r="O67" i="2" s="1"/>
  <c r="J67" i="2"/>
  <c r="L67" i="2" s="1"/>
  <c r="I67" i="2"/>
  <c r="K67" i="2" s="1"/>
  <c r="H67" i="2"/>
  <c r="S66" i="2"/>
  <c r="R66" i="2"/>
  <c r="Q66" i="2"/>
  <c r="P66" i="2"/>
  <c r="M66" i="2"/>
  <c r="O66" i="2" s="1"/>
  <c r="J66" i="2"/>
  <c r="L66" i="2" s="1"/>
  <c r="I66" i="2"/>
  <c r="K66" i="2" s="1"/>
  <c r="H66" i="2"/>
  <c r="M65" i="2"/>
  <c r="O65" i="2" s="1"/>
  <c r="M64" i="2"/>
  <c r="O64" i="2" s="1"/>
  <c r="S63" i="2"/>
  <c r="R63" i="2"/>
  <c r="Q63" i="2"/>
  <c r="P63" i="2"/>
  <c r="N63" i="2"/>
  <c r="O63" i="2" s="1"/>
  <c r="J63" i="2"/>
  <c r="L63" i="2" s="1"/>
  <c r="I63" i="2"/>
  <c r="K63" i="2" s="1"/>
  <c r="H63" i="2"/>
  <c r="S62" i="2"/>
  <c r="R62" i="2"/>
  <c r="Q62" i="2"/>
  <c r="P62" i="2"/>
  <c r="M62" i="2"/>
  <c r="O62" i="2" s="1"/>
  <c r="J62" i="2"/>
  <c r="L62" i="2" s="1"/>
  <c r="I62" i="2"/>
  <c r="K62" i="2" s="1"/>
  <c r="H62" i="2"/>
  <c r="S61" i="2"/>
  <c r="R61" i="2"/>
  <c r="Q61" i="2"/>
  <c r="P61" i="2"/>
  <c r="M61" i="2"/>
  <c r="O61" i="2" s="1"/>
  <c r="J61" i="2"/>
  <c r="L61" i="2" s="1"/>
  <c r="I61" i="2"/>
  <c r="K61" i="2" s="1"/>
  <c r="H61" i="2"/>
  <c r="M60" i="2"/>
  <c r="O60" i="2" s="1"/>
  <c r="S59" i="2"/>
  <c r="R59" i="2"/>
  <c r="Q59" i="2"/>
  <c r="P59" i="2"/>
  <c r="N59" i="2"/>
  <c r="O59" i="2" s="1"/>
  <c r="J59" i="2"/>
  <c r="L59" i="2" s="1"/>
  <c r="I59" i="2"/>
  <c r="K59" i="2" s="1"/>
  <c r="H59" i="2"/>
  <c r="S58" i="2"/>
  <c r="R58" i="2"/>
  <c r="Q58" i="2"/>
  <c r="P58" i="2"/>
  <c r="M58" i="2"/>
  <c r="O58" i="2" s="1"/>
  <c r="J58" i="2"/>
  <c r="L58" i="2" s="1"/>
  <c r="I58" i="2"/>
  <c r="K58" i="2" s="1"/>
  <c r="H58" i="2"/>
  <c r="M57" i="2"/>
  <c r="O57" i="2" s="1"/>
  <c r="M56" i="2"/>
  <c r="O56" i="2" s="1"/>
  <c r="S55" i="2"/>
  <c r="R55" i="2"/>
  <c r="Q55" i="2"/>
  <c r="P55" i="2"/>
  <c r="M55" i="2"/>
  <c r="O55" i="2" s="1"/>
  <c r="J55" i="2"/>
  <c r="L55" i="2" s="1"/>
  <c r="I55" i="2"/>
  <c r="K55" i="2" s="1"/>
  <c r="H55" i="2"/>
  <c r="M54" i="2"/>
  <c r="O54" i="2" s="1"/>
  <c r="M53" i="2"/>
  <c r="O53" i="2" s="1"/>
  <c r="M52" i="2"/>
  <c r="O52" i="2" s="1"/>
  <c r="M51" i="2"/>
  <c r="O51" i="2" s="1"/>
  <c r="M50" i="2"/>
  <c r="O50" i="2" s="1"/>
  <c r="M49" i="2"/>
  <c r="O49" i="2" s="1"/>
  <c r="S48" i="2"/>
  <c r="R48" i="2"/>
  <c r="Q48" i="2"/>
  <c r="P48" i="2"/>
  <c r="N48" i="2"/>
  <c r="O48" i="2" s="1"/>
  <c r="J48" i="2"/>
  <c r="L48" i="2" s="1"/>
  <c r="I48" i="2"/>
  <c r="K48" i="2" s="1"/>
  <c r="H48" i="2"/>
  <c r="S47" i="2"/>
  <c r="R47" i="2"/>
  <c r="Q47" i="2"/>
  <c r="P47" i="2"/>
  <c r="N47" i="2"/>
  <c r="O47" i="2" s="1"/>
  <c r="J47" i="2"/>
  <c r="L47" i="2" s="1"/>
  <c r="I47" i="2"/>
  <c r="K47" i="2" s="1"/>
  <c r="H47" i="2"/>
  <c r="S46" i="2"/>
  <c r="R46" i="2"/>
  <c r="Q46" i="2"/>
  <c r="P46" i="2"/>
  <c r="M46" i="2"/>
  <c r="O46" i="2" s="1"/>
  <c r="J46" i="2"/>
  <c r="L46" i="2" s="1"/>
  <c r="I46" i="2"/>
  <c r="K46" i="2" s="1"/>
  <c r="H46" i="2"/>
  <c r="M45" i="2"/>
  <c r="O45" i="2" s="1"/>
  <c r="J45" i="2"/>
  <c r="L45" i="2" s="1"/>
  <c r="I45" i="2"/>
  <c r="K45" i="2" s="1"/>
  <c r="H45" i="2"/>
  <c r="M44" i="2"/>
  <c r="O44" i="2" s="1"/>
  <c r="M43" i="2"/>
  <c r="O43" i="2" s="1"/>
  <c r="M42" i="2"/>
  <c r="O42" i="2" s="1"/>
  <c r="M41" i="2"/>
  <c r="O41" i="2" s="1"/>
  <c r="M40" i="2"/>
  <c r="O40" i="2" s="1"/>
  <c r="S39" i="2"/>
  <c r="R39" i="2"/>
  <c r="Q39" i="2"/>
  <c r="P39" i="2"/>
  <c r="N39" i="2"/>
  <c r="O39" i="2" s="1"/>
  <c r="J39" i="2"/>
  <c r="L39" i="2" s="1"/>
  <c r="I39" i="2"/>
  <c r="K39" i="2" s="1"/>
  <c r="H39" i="2"/>
  <c r="S38" i="2"/>
  <c r="R38" i="2"/>
  <c r="Q38" i="2"/>
  <c r="P38" i="2"/>
  <c r="M38" i="2"/>
  <c r="O38" i="2" s="1"/>
  <c r="J38" i="2"/>
  <c r="L38" i="2" s="1"/>
  <c r="I38" i="2"/>
  <c r="K38" i="2" s="1"/>
  <c r="H38" i="2"/>
  <c r="M37" i="2"/>
  <c r="O37" i="2" s="1"/>
  <c r="S36" i="2"/>
  <c r="R36" i="2"/>
  <c r="Q36" i="2"/>
  <c r="P36" i="2"/>
  <c r="M36" i="2"/>
  <c r="O36" i="2" s="1"/>
  <c r="J36" i="2"/>
  <c r="L36" i="2" s="1"/>
  <c r="I36" i="2"/>
  <c r="K36" i="2" s="1"/>
  <c r="H36" i="2"/>
  <c r="S35" i="2"/>
  <c r="R35" i="2"/>
  <c r="Q35" i="2"/>
  <c r="P35" i="2"/>
  <c r="M35" i="2"/>
  <c r="O35" i="2" s="1"/>
  <c r="J35" i="2"/>
  <c r="L35" i="2" s="1"/>
  <c r="I35" i="2"/>
  <c r="K35" i="2" s="1"/>
  <c r="H35" i="2"/>
  <c r="M34" i="2"/>
  <c r="O34" i="2" s="1"/>
  <c r="S33" i="2"/>
  <c r="R33" i="2"/>
  <c r="Q33" i="2"/>
  <c r="P33" i="2"/>
  <c r="M33" i="2"/>
  <c r="O33" i="2" s="1"/>
  <c r="J33" i="2"/>
  <c r="L33" i="2" s="1"/>
  <c r="I33" i="2"/>
  <c r="K33" i="2" s="1"/>
  <c r="H33" i="2"/>
  <c r="S32" i="2"/>
  <c r="R32" i="2"/>
  <c r="Q32" i="2"/>
  <c r="P32" i="2"/>
  <c r="N32" i="2"/>
  <c r="O32" i="2" s="1"/>
  <c r="J32" i="2"/>
  <c r="L32" i="2" s="1"/>
  <c r="I32" i="2"/>
  <c r="K32" i="2" s="1"/>
  <c r="H32" i="2"/>
  <c r="S31" i="2"/>
  <c r="R31" i="2"/>
  <c r="Q31" i="2"/>
  <c r="P31" i="2"/>
  <c r="M31" i="2"/>
  <c r="O31" i="2" s="1"/>
  <c r="J31" i="2"/>
  <c r="L31" i="2" s="1"/>
  <c r="I31" i="2"/>
  <c r="K31" i="2" s="1"/>
  <c r="H31" i="2"/>
  <c r="S30" i="2"/>
  <c r="R30" i="2"/>
  <c r="Q30" i="2"/>
  <c r="P30" i="2"/>
  <c r="N30" i="2"/>
  <c r="O30" i="2" s="1"/>
  <c r="J30" i="2"/>
  <c r="L30" i="2" s="1"/>
  <c r="I30" i="2"/>
  <c r="K30" i="2" s="1"/>
  <c r="H30" i="2"/>
  <c r="S29" i="2"/>
  <c r="R29" i="2"/>
  <c r="Q29" i="2"/>
  <c r="P29" i="2"/>
  <c r="N29" i="2"/>
  <c r="O29" i="2" s="1"/>
  <c r="J29" i="2"/>
  <c r="L29" i="2" s="1"/>
  <c r="I29" i="2"/>
  <c r="K29" i="2" s="1"/>
  <c r="H29" i="2"/>
  <c r="S28" i="2"/>
  <c r="R28" i="2"/>
  <c r="Q28" i="2"/>
  <c r="P28" i="2"/>
  <c r="M28" i="2"/>
  <c r="O28" i="2" s="1"/>
  <c r="J28" i="2"/>
  <c r="L28" i="2" s="1"/>
  <c r="I28" i="2"/>
  <c r="K28" i="2" s="1"/>
  <c r="H28" i="2"/>
  <c r="M27" i="2"/>
  <c r="O27" i="2" s="1"/>
  <c r="M26" i="2"/>
  <c r="O26" i="2" s="1"/>
  <c r="S25" i="2"/>
  <c r="R25" i="2"/>
  <c r="Q25" i="2"/>
  <c r="P25" i="2"/>
  <c r="M25" i="2"/>
  <c r="O25" i="2" s="1"/>
  <c r="J25" i="2"/>
  <c r="L25" i="2" s="1"/>
  <c r="I25" i="2"/>
  <c r="K25" i="2" s="1"/>
  <c r="H25" i="2"/>
  <c r="S24" i="2"/>
  <c r="R24" i="2"/>
  <c r="Q24" i="2"/>
  <c r="P24" i="2"/>
  <c r="M24" i="2"/>
  <c r="O24" i="2" s="1"/>
  <c r="J24" i="2"/>
  <c r="L24" i="2" s="1"/>
  <c r="I24" i="2"/>
  <c r="K24" i="2" s="1"/>
  <c r="H24" i="2"/>
  <c r="M23" i="2"/>
  <c r="O23" i="2" s="1"/>
  <c r="S22" i="2"/>
  <c r="R22" i="2"/>
  <c r="Q22" i="2"/>
  <c r="P22" i="2"/>
  <c r="M22" i="2"/>
  <c r="O22" i="2" s="1"/>
  <c r="J22" i="2"/>
  <c r="L22" i="2" s="1"/>
  <c r="I22" i="2"/>
  <c r="K22" i="2" s="1"/>
  <c r="H22" i="2"/>
  <c r="M21" i="2"/>
  <c r="O21" i="2" s="1"/>
  <c r="S20" i="2"/>
  <c r="R20" i="2"/>
  <c r="Q20" i="2"/>
  <c r="P20" i="2"/>
  <c r="N20" i="2"/>
  <c r="O20" i="2" s="1"/>
  <c r="J20" i="2"/>
  <c r="L20" i="2" s="1"/>
  <c r="I20" i="2"/>
  <c r="K20" i="2" s="1"/>
  <c r="H20" i="2"/>
  <c r="M19" i="2"/>
  <c r="O19" i="2" s="1"/>
  <c r="S18" i="2"/>
  <c r="R18" i="2"/>
  <c r="Q18" i="2"/>
  <c r="P18" i="2"/>
  <c r="N18" i="2"/>
  <c r="O18" i="2" s="1"/>
  <c r="J18" i="2"/>
  <c r="L18" i="2" s="1"/>
  <c r="I18" i="2"/>
  <c r="K18" i="2" s="1"/>
  <c r="H18" i="2"/>
  <c r="S17" i="2"/>
  <c r="R17" i="2"/>
  <c r="Q17" i="2"/>
  <c r="P17" i="2"/>
  <c r="N17" i="2"/>
  <c r="O17" i="2" s="1"/>
  <c r="J17" i="2"/>
  <c r="L17" i="2" s="1"/>
  <c r="I17" i="2"/>
  <c r="K17" i="2" s="1"/>
  <c r="H17" i="2"/>
  <c r="S16" i="2"/>
  <c r="R16" i="2"/>
  <c r="Q16" i="2"/>
  <c r="P16" i="2"/>
  <c r="M16" i="2"/>
  <c r="O16" i="2" s="1"/>
  <c r="J16" i="2"/>
  <c r="L16" i="2" s="1"/>
  <c r="I16" i="2"/>
  <c r="K16" i="2" s="1"/>
  <c r="H16" i="2"/>
  <c r="M15" i="2"/>
  <c r="O15" i="2" s="1"/>
  <c r="S14" i="2"/>
  <c r="R14" i="2"/>
  <c r="Q14" i="2"/>
  <c r="P14" i="2"/>
  <c r="M14" i="2"/>
  <c r="O14" i="2" s="1"/>
  <c r="J14" i="2"/>
  <c r="L14" i="2" s="1"/>
  <c r="I14" i="2"/>
  <c r="K14" i="2" s="1"/>
  <c r="H14" i="2"/>
  <c r="S13" i="2"/>
  <c r="R13" i="2"/>
  <c r="Q13" i="2"/>
  <c r="P13" i="2"/>
  <c r="M13" i="2"/>
  <c r="O13" i="2" s="1"/>
  <c r="J13" i="2"/>
  <c r="L13" i="2" s="1"/>
  <c r="I13" i="2"/>
  <c r="K13" i="2" s="1"/>
  <c r="H13" i="2"/>
  <c r="S12" i="2"/>
  <c r="R12" i="2"/>
  <c r="Q12" i="2"/>
  <c r="P12" i="2"/>
  <c r="N12" i="2"/>
  <c r="O12" i="2" s="1"/>
  <c r="J12" i="2"/>
  <c r="L12" i="2" s="1"/>
  <c r="I12" i="2"/>
  <c r="K12" i="2" s="1"/>
  <c r="H12" i="2"/>
  <c r="M11" i="2"/>
  <c r="O11" i="2" s="1"/>
  <c r="S10" i="2"/>
  <c r="R10" i="2"/>
  <c r="Q10" i="2"/>
  <c r="P10" i="2"/>
  <c r="M10" i="2"/>
  <c r="O10" i="2" s="1"/>
  <c r="J10" i="2"/>
  <c r="L10" i="2" s="1"/>
  <c r="I10" i="2"/>
  <c r="K10" i="2" s="1"/>
  <c r="H10" i="2"/>
  <c r="A5" i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Pegawai</author>
  </authors>
  <commentList>
    <comment ref="A49" authorId="0" shapeId="0" xr:uid="{D2029564-18FD-4473-B721-E9218C8733ED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app</t>
        </r>
      </text>
    </comment>
    <comment ref="B58" authorId="0" shapeId="0" xr:uid="{93DB3059-2011-4A68-945E-0B68362D36A2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APK</t>
        </r>
      </text>
    </comment>
    <comment ref="B59" authorId="0" shapeId="0" xr:uid="{0CE26350-867C-4FC6-BBA6-B898DD8D7BB6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APK</t>
        </r>
      </text>
    </comment>
    <comment ref="B66" authorId="0" shapeId="0" xr:uid="{E8251D5F-8B5F-42EE-A244-720EC9D35C7C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mutasi umum</t>
        </r>
      </text>
    </comment>
  </commentList>
</comments>
</file>

<file path=xl/sharedStrings.xml><?xml version="1.0" encoding="utf-8"?>
<sst xmlns="http://schemas.openxmlformats.org/spreadsheetml/2006/main" count="1747" uniqueCount="917">
  <si>
    <t>NO.</t>
  </si>
  <si>
    <t>NAMA PBF</t>
  </si>
  <si>
    <t>KODE PBF</t>
  </si>
  <si>
    <t>ALAMAT PBF</t>
  </si>
  <si>
    <t>DATA PBF (PERUSAHAAN BESAR FARMASI )</t>
  </si>
  <si>
    <t>PT. Singgasana Putra Suryamas</t>
  </si>
  <si>
    <t>PT. Kuda Mas Jaya Makmur Sentosa</t>
  </si>
  <si>
    <t>PT. Enseval Putera Megatrading</t>
  </si>
  <si>
    <t>PT. Coronet Crown</t>
  </si>
  <si>
    <t>PT. Penta Valent</t>
  </si>
  <si>
    <t>PT. Planet Excelencia Pharmacy</t>
  </si>
  <si>
    <t>PT. Combi Putra</t>
  </si>
  <si>
    <t>PT. Anugrah Argon Medica</t>
  </si>
  <si>
    <t>JL. Cibolerang No. 7 Margasuka</t>
  </si>
  <si>
    <t>PT. Bina San Prima</t>
  </si>
  <si>
    <t>JL. Purnawarman No. 47 Bandung 40116</t>
  </si>
  <si>
    <t>PT. Anugerah Pharmindo Lestari</t>
  </si>
  <si>
    <t>Jl. Terusan Holis No. 466</t>
  </si>
  <si>
    <t>PT. Kimia Farma</t>
  </si>
  <si>
    <t>Jl. Cicendo No. 43</t>
  </si>
  <si>
    <t>Jl. Pulo Lentut No. 10. Kawasan Industri Pulo Gadung, Jakarta</t>
  </si>
  <si>
    <t>Jl. Maleber Barat No 8.</t>
  </si>
  <si>
    <t>Jl. Setrasari Mall B1-16 Bandung</t>
  </si>
  <si>
    <t>Jl. Taman Mimosa NO. 23</t>
  </si>
  <si>
    <t>Jl. Dadali No. 9 A, Bandung</t>
  </si>
  <si>
    <t>JL. Terusan Holis No.142</t>
  </si>
  <si>
    <t>Jl. Sanggar Kencana XXVII no.36-40 Soekarno Hatta Bandung  40266</t>
  </si>
  <si>
    <t>Data Master Obat</t>
  </si>
  <si>
    <t>NO</t>
  </si>
  <si>
    <t xml:space="preserve">NAMA OBAT/BMHP </t>
  </si>
  <si>
    <t>ISI PER BOX</t>
  </si>
  <si>
    <t>SATUAN</t>
  </si>
  <si>
    <t>KATEGORI OBAT</t>
  </si>
  <si>
    <t>HARGA NETTO</t>
  </si>
  <si>
    <r>
      <t>HARGA NETTO+PPN</t>
    </r>
    <r>
      <rPr>
        <b/>
        <vertAlign val="superscript"/>
        <sz val="14"/>
        <rFont val="Calibri"/>
        <family val="2"/>
        <scheme val="minor"/>
      </rPr>
      <t xml:space="preserve"> (A)</t>
    </r>
  </si>
  <si>
    <t>HARGA NETTO+PPN+MARGIN</t>
  </si>
  <si>
    <t xml:space="preserve"> HARGA JUAL SUBSIDI</t>
  </si>
  <si>
    <t>HARGA JUAL UMUM</t>
  </si>
  <si>
    <t>STOK AWAL (B)</t>
  </si>
  <si>
    <t>PENERIMAAN (C)</t>
  </si>
  <si>
    <r>
      <t>PERSEDIAAN (B+C)</t>
    </r>
    <r>
      <rPr>
        <b/>
        <vertAlign val="superscript"/>
        <sz val="14"/>
        <rFont val="Calibri"/>
        <family val="2"/>
        <scheme val="minor"/>
      </rPr>
      <t>(D)</t>
    </r>
  </si>
  <si>
    <t>NO. BATCH</t>
  </si>
  <si>
    <t>ED</t>
  </si>
  <si>
    <t>NO. DOKUMEN</t>
  </si>
  <si>
    <t>SUPPLIER</t>
  </si>
  <si>
    <t>ACTLS10</t>
  </si>
  <si>
    <t>Acetylsistein kapsul 200 mg (10)</t>
  </si>
  <si>
    <t>kapsul</t>
  </si>
  <si>
    <t>Keras</t>
  </si>
  <si>
    <t>ACCLS25</t>
  </si>
  <si>
    <t>Acyclovir  tablet 400 mg (5)</t>
  </si>
  <si>
    <t>Tablet</t>
  </si>
  <si>
    <t>HTACVE14030</t>
  </si>
  <si>
    <t>KP10/2</t>
  </si>
  <si>
    <t>PT.ENSEVAL PUTERA MEGATRADING</t>
  </si>
  <si>
    <t>ACCLS26</t>
  </si>
  <si>
    <t>Acyclovir  tablet 400 mg (6)</t>
  </si>
  <si>
    <t>ACCLX3</t>
  </si>
  <si>
    <t>Acyclovir cream 5% 5 g</t>
  </si>
  <si>
    <t>tube</t>
  </si>
  <si>
    <t>ALLPS13</t>
  </si>
  <si>
    <t>Allopurinol tablet 100mg (13)</t>
  </si>
  <si>
    <t>tablet</t>
  </si>
  <si>
    <t>ALLPS14</t>
  </si>
  <si>
    <t>Allopurinol tablet 100mg (14)</t>
  </si>
  <si>
    <t>HTALOC21022</t>
  </si>
  <si>
    <t>ALLPS15</t>
  </si>
  <si>
    <t>Allopurinol tablet 100mg (15)</t>
  </si>
  <si>
    <t>ALLPS16</t>
  </si>
  <si>
    <t>Allopurinol tablet 100mg (16)</t>
  </si>
  <si>
    <t>ALLPS17</t>
  </si>
  <si>
    <t>Allopurinol tablet 100mg (17)</t>
  </si>
  <si>
    <t>ALLPS26</t>
  </si>
  <si>
    <t>Allopurinol tablet 300 mg (6)</t>
  </si>
  <si>
    <t>HTALOD16020</t>
  </si>
  <si>
    <t>ALLPS27</t>
  </si>
  <si>
    <t>Allopurinol tablet 300 mg (7)</t>
  </si>
  <si>
    <t>AMBVN3</t>
  </si>
  <si>
    <t>Ambeven kapsul (3)</t>
  </si>
  <si>
    <t>Kapsul</t>
  </si>
  <si>
    <t>Jamu</t>
  </si>
  <si>
    <t>195MA01</t>
  </si>
  <si>
    <t>PT SINGGASANA WITRA SURYAMAS</t>
  </si>
  <si>
    <t>AMBVN4</t>
  </si>
  <si>
    <t>Ambeven kapsul (4)</t>
  </si>
  <si>
    <t>AMBRL6</t>
  </si>
  <si>
    <t>Ambroxol sirup 15mg/5mL (60ml) (6)</t>
  </si>
  <si>
    <t>botol</t>
  </si>
  <si>
    <t>17922A0030</t>
  </si>
  <si>
    <t>KP03/007</t>
  </si>
  <si>
    <t>PT KIMIA FARMA</t>
  </si>
  <si>
    <t>AMBR160</t>
  </si>
  <si>
    <t>Ambroxol tablet 30 mg (10)</t>
  </si>
  <si>
    <t>AMBR159</t>
  </si>
  <si>
    <t>Ambroxol tablet 30 mg (9)</t>
  </si>
  <si>
    <t>AMLD12</t>
  </si>
  <si>
    <t>Amlodipine tablet  5 mg (12)</t>
  </si>
  <si>
    <t>HTALNE15429</t>
  </si>
  <si>
    <t>KP11/4</t>
  </si>
  <si>
    <t>PT KUDAMAS JAYA MAKMUR SENTOSA</t>
  </si>
  <si>
    <t>AMLD13</t>
  </si>
  <si>
    <t>Amlodipine tablet  5 mg (13)</t>
  </si>
  <si>
    <t>HTALNE15488</t>
  </si>
  <si>
    <t>AMLD14</t>
  </si>
  <si>
    <t>Amlodipine tablet  5 mg (14)</t>
  </si>
  <si>
    <t>AMLD15</t>
  </si>
  <si>
    <t>Amlodipine tablet  5 mg (15)</t>
  </si>
  <si>
    <t>AMLD16</t>
  </si>
  <si>
    <t>Amlodipine tablet  5 mg (16)</t>
  </si>
  <si>
    <t>AMLDS12</t>
  </si>
  <si>
    <t>Amlodipine tablet 10 mg (12)</t>
  </si>
  <si>
    <t>AMLDS13</t>
  </si>
  <si>
    <t>Amlodipine tablet 10 mg (13)</t>
  </si>
  <si>
    <t>AMXCS10</t>
  </si>
  <si>
    <t>Amoxycillin kaplet 500 mg (10)</t>
  </si>
  <si>
    <t>AMXCS8</t>
  </si>
  <si>
    <t>Amoxycillin kaplet 500 mg (8)</t>
  </si>
  <si>
    <t>LL01A080</t>
  </si>
  <si>
    <t>AMXCS9</t>
  </si>
  <si>
    <t>Amoxycillin kaplet 500 mg (9)</t>
  </si>
  <si>
    <t>AMXCL15</t>
  </si>
  <si>
    <t>Amoxycillin sirup kering 125mg/5mL  (60mL) 5</t>
  </si>
  <si>
    <t>ANSK3</t>
  </si>
  <si>
    <t>Analsik tablet (3)</t>
  </si>
  <si>
    <t>WG2218</t>
  </si>
  <si>
    <t>PT BINA SAN PRIMA</t>
  </si>
  <si>
    <t>ANSK4</t>
  </si>
  <si>
    <t>Analsik tablet (4)</t>
  </si>
  <si>
    <t>ANSK5</t>
  </si>
  <si>
    <t>Analsik tablet (5)</t>
  </si>
  <si>
    <t>ANTSL1</t>
  </si>
  <si>
    <t>Antasida DOEN suspensi 60 mL (1)</t>
  </si>
  <si>
    <t>Bebas</t>
  </si>
  <si>
    <t>S2356041</t>
  </si>
  <si>
    <t>KP09/09</t>
  </si>
  <si>
    <t>PT.PENTA VALENT</t>
  </si>
  <si>
    <t>ANTSL2</t>
  </si>
  <si>
    <t>Antasida DOEN suspensi 60 mL (2)</t>
  </si>
  <si>
    <t>S2356064</t>
  </si>
  <si>
    <t>KP10/14</t>
  </si>
  <si>
    <t>ANTSS4</t>
  </si>
  <si>
    <t>Antasida DOEN tablet (4)</t>
  </si>
  <si>
    <t>044793</t>
  </si>
  <si>
    <t>KP01/002</t>
  </si>
  <si>
    <t>PT SINGGASANA WITRA</t>
  </si>
  <si>
    <t>ASFLT7</t>
  </si>
  <si>
    <t>Asam folat  tablet 1 mg(7)</t>
  </si>
  <si>
    <t>Suplemen</t>
  </si>
  <si>
    <t>013613</t>
  </si>
  <si>
    <t>KP11/1</t>
  </si>
  <si>
    <t>PT.SINGGASANA WITRA SURYAMAS</t>
  </si>
  <si>
    <t>ASMMS10</t>
  </si>
  <si>
    <t>Asam Mefenamat tablet 500 mg (10)</t>
  </si>
  <si>
    <t>HTMECA16035</t>
  </si>
  <si>
    <t>KP02/2</t>
  </si>
  <si>
    <t>ASMMS11</t>
  </si>
  <si>
    <t>Asam Mefenamat tablet 500 mg (11)</t>
  </si>
  <si>
    <t>ASMMS12</t>
  </si>
  <si>
    <t>Asam Mefenamat tablet 500 mg (12)</t>
  </si>
  <si>
    <t>ASMMS13</t>
  </si>
  <si>
    <t>Asam Mefenamat tablet 500 mg (13)</t>
  </si>
  <si>
    <t>ASMMS14</t>
  </si>
  <si>
    <t>Asam Mefenamat tablet 500 mg (14)</t>
  </si>
  <si>
    <t>ASTRK1</t>
  </si>
  <si>
    <t>Asam Traneksamat 500 mg tablet</t>
  </si>
  <si>
    <t>077514</t>
  </si>
  <si>
    <t>KP11/10</t>
  </si>
  <si>
    <t>ASPL5</t>
  </si>
  <si>
    <t>Aspillet Chew Tablet 80 mg (5)</t>
  </si>
  <si>
    <t>21165401</t>
  </si>
  <si>
    <t>KP10/20</t>
  </si>
  <si>
    <t>AZTH2</t>
  </si>
  <si>
    <t>Azithromycin Dihydrat 500 mg (2)</t>
  </si>
  <si>
    <t>KP06/06</t>
  </si>
  <si>
    <t>BTDNX1</t>
  </si>
  <si>
    <t>Betadine 5cc</t>
  </si>
  <si>
    <t>Perbekalan Kesehatan</t>
  </si>
  <si>
    <t>HB18050</t>
  </si>
  <si>
    <t>DO-01607/VI/19</t>
  </si>
  <si>
    <t>PT. SINGGASANA WITRA SURYAMAS</t>
  </si>
  <si>
    <t>BTDNX12</t>
  </si>
  <si>
    <t>Betadine 5cc (2)</t>
  </si>
  <si>
    <t>BB19070</t>
  </si>
  <si>
    <t>BTDNX13</t>
  </si>
  <si>
    <t>Betadine 5cc (3)</t>
  </si>
  <si>
    <t>IB19055</t>
  </si>
  <si>
    <t>BTDNG1</t>
  </si>
  <si>
    <t xml:space="preserve">Betadine Gargle </t>
  </si>
  <si>
    <t>Bebas Terbatas</t>
  </si>
  <si>
    <t>BTHSS7</t>
  </si>
  <si>
    <t>Betahistine 6 mg tablet (7)</t>
  </si>
  <si>
    <t>2109023</t>
  </si>
  <si>
    <t>KP10/12</t>
  </si>
  <si>
    <t>BTMSX6</t>
  </si>
  <si>
    <t>Betametason 0,1% cream 5 g (6)</t>
  </si>
  <si>
    <t>46455017</t>
  </si>
  <si>
    <t>BTMSX7</t>
  </si>
  <si>
    <t>Betametason 0,1% cream 5 g (7)</t>
  </si>
  <si>
    <t>BTMSX8</t>
  </si>
  <si>
    <t>Betametason 0,1% cream 5 g (8)</t>
  </si>
  <si>
    <t>BNSNX14</t>
  </si>
  <si>
    <t>Betason-N cream 5 g (14)</t>
  </si>
  <si>
    <t>K13202W</t>
  </si>
  <si>
    <t>BNSNX15</t>
  </si>
  <si>
    <t>Betason-N cream 5 g (15)</t>
  </si>
  <si>
    <t>BNSNX16</t>
  </si>
  <si>
    <t>Betason-N cream 5 g (16)</t>
  </si>
  <si>
    <t>BNSNX17</t>
  </si>
  <si>
    <t>Betason-N cream 5 g (17)</t>
  </si>
  <si>
    <t>BPLCX1</t>
  </si>
  <si>
    <t xml:space="preserve">Bioplacenton gel 15 g </t>
  </si>
  <si>
    <t>KCBPCA05756</t>
  </si>
  <si>
    <t>DO-10131/III/19</t>
  </si>
  <si>
    <t>BPLCX2</t>
  </si>
  <si>
    <t>Bioplacenton gel 15 g (2)</t>
  </si>
  <si>
    <t>KCBPCA14910</t>
  </si>
  <si>
    <t>KP11/2</t>
  </si>
  <si>
    <t>BSLV1</t>
  </si>
  <si>
    <t>Bisolvon Solution 50mL</t>
  </si>
  <si>
    <t>BISO1</t>
  </si>
  <si>
    <t>Bisoprolol Fumarate tablet 2.5 mg</t>
  </si>
  <si>
    <t>BFCMB4</t>
  </si>
  <si>
    <t>Bufacomb in orabase 5 g (4)</t>
  </si>
  <si>
    <t>BRCR1</t>
  </si>
  <si>
    <t>Burnazin Krim 35 gram</t>
  </si>
  <si>
    <t>1AG1359</t>
  </si>
  <si>
    <t>BSCPS22</t>
  </si>
  <si>
    <t>Buscopan plus tablet 10 mg (2)</t>
  </si>
  <si>
    <t>BSCPS13</t>
  </si>
  <si>
    <t>Buscopan tablet 10 mg (3)</t>
  </si>
  <si>
    <t>19060941</t>
  </si>
  <si>
    <t>KP10/1</t>
  </si>
  <si>
    <t>APOTEK BUMI MEDIKA GANESA</t>
  </si>
  <si>
    <t>BSCPS14</t>
  </si>
  <si>
    <t>Buscopan tablet 10 mg (4)</t>
  </si>
  <si>
    <t>21040213</t>
  </si>
  <si>
    <t>KP10/7</t>
  </si>
  <si>
    <t>CLDNX3</t>
  </si>
  <si>
    <t>Caladine Lotion 60 mL (3)</t>
  </si>
  <si>
    <t>I19009</t>
  </si>
  <si>
    <t>NA</t>
  </si>
  <si>
    <t>CLCMS2</t>
  </si>
  <si>
    <t>Calcium Lactas Tablet (2)</t>
  </si>
  <si>
    <t>26322005</t>
  </si>
  <si>
    <t>KP01/008</t>
  </si>
  <si>
    <t>CPTPS12</t>
  </si>
  <si>
    <t>Captopril tablet 12,5mg (2)</t>
  </si>
  <si>
    <t>G91874B</t>
  </si>
  <si>
    <t>CPTPS22</t>
  </si>
  <si>
    <t>Captopril tablet 25 mg (2)</t>
  </si>
  <si>
    <t>H92042B</t>
  </si>
  <si>
    <t>CVPLX3</t>
  </si>
  <si>
    <t>Caviplex Kaplet (3)</t>
  </si>
  <si>
    <t>F1456465</t>
  </si>
  <si>
    <t>KP10/9</t>
  </si>
  <si>
    <t>PT.PLANET EXCELENCIA PHARMACY</t>
  </si>
  <si>
    <t>CFDRS14</t>
  </si>
  <si>
    <t>Cefadroxil kapsul 500 mg (4)</t>
  </si>
  <si>
    <t>KCFDC01060</t>
  </si>
  <si>
    <t>KP03/013</t>
  </si>
  <si>
    <t>PT ENSEVAL PUTERA MEGATRADING</t>
  </si>
  <si>
    <t>CFDRS16</t>
  </si>
  <si>
    <t>Cefadroxil kapsul 500 mg (6)</t>
  </si>
  <si>
    <t>KCFDC91001</t>
  </si>
  <si>
    <t>CFDRS17</t>
  </si>
  <si>
    <t>Cefadroxil kapsul 500 mg (7)</t>
  </si>
  <si>
    <t>CFDRL2</t>
  </si>
  <si>
    <t>Cefadroxil Sirup Kering 125 mg/5 mL (60 mL) (2)</t>
  </si>
  <si>
    <t>LCFDA00451</t>
  </si>
  <si>
    <t>KP03/04</t>
  </si>
  <si>
    <t xml:space="preserve">PT PLANET EXCELENCIA PHARMACY </t>
  </si>
  <si>
    <t>CEFXM13</t>
  </si>
  <si>
    <t>Cefixime Kapsul 100 mg (3)</t>
  </si>
  <si>
    <t xml:space="preserve"> LK04A014</t>
  </si>
  <si>
    <t>KP02/03</t>
  </si>
  <si>
    <t>CEFXM14</t>
  </si>
  <si>
    <t>Cefixime Kapsul 100 mg (4)</t>
  </si>
  <si>
    <t>CEFXM15</t>
  </si>
  <si>
    <t>Cefixime Kapsul 100 mg (5)</t>
  </si>
  <si>
    <t>CEFXM2</t>
  </si>
  <si>
    <t xml:space="preserve">Cefixime Kapsul 200 mg </t>
  </si>
  <si>
    <t>CEFXM3</t>
  </si>
  <si>
    <t>Cefixime Kapsul 200 mg (3)</t>
  </si>
  <si>
    <t>CEFXM4</t>
  </si>
  <si>
    <t>Cefixime Kapsul 200 mg (4)</t>
  </si>
  <si>
    <t>CEFXM5</t>
  </si>
  <si>
    <t>Cefixime Kapsul 200 mg (5)</t>
  </si>
  <si>
    <t>CFXMDS2</t>
  </si>
  <si>
    <t>Cefixime sirup kering 100 mg/5 mL (30 mL) (2)</t>
  </si>
  <si>
    <t>DCFMA10799</t>
  </si>
  <si>
    <t>CNLTR3</t>
  </si>
  <si>
    <t>Cendo Lyteers MND (3)</t>
  </si>
  <si>
    <t>Strip</t>
  </si>
  <si>
    <t>1L61117</t>
  </si>
  <si>
    <t>201906181145</t>
  </si>
  <si>
    <t>PT. KIMIA FARMA</t>
  </si>
  <si>
    <t>CNLTR4</t>
  </si>
  <si>
    <t>Cendo Lyteers MND (4)</t>
  </si>
  <si>
    <t>CNMYCC2</t>
  </si>
  <si>
    <t>Cendo Mycos EO 5 gram (2)</t>
  </si>
  <si>
    <t>951003</t>
  </si>
  <si>
    <t>KP01/004</t>
  </si>
  <si>
    <t xml:space="preserve">PT COMBI PUTRA </t>
  </si>
  <si>
    <t>CTRZNL3</t>
  </si>
  <si>
    <t>Cetirizine  Sirup 5mg/5mL (60mL)/ (3)</t>
  </si>
  <si>
    <t>25421E0010</t>
  </si>
  <si>
    <t>CTRZNL5</t>
  </si>
  <si>
    <t>Cetirizine  Sirup 5mg/5mL (60mL)/ (5)</t>
  </si>
  <si>
    <t>S01007BB</t>
  </si>
  <si>
    <t>KP02/5</t>
  </si>
  <si>
    <t>PT. PLANET EXCELENCIA PHARMACY</t>
  </si>
  <si>
    <t>CTRZS4</t>
  </si>
  <si>
    <t>Cetirizine 10 mg tablet (4)</t>
  </si>
  <si>
    <t>20622A0010</t>
  </si>
  <si>
    <t>KP10/15</t>
  </si>
  <si>
    <t>CTRZS5</t>
  </si>
  <si>
    <t>Cetirizine 10 mg tablet (5)</t>
  </si>
  <si>
    <t>CTRZS6</t>
  </si>
  <si>
    <t>Cetirizine 10 mg tablet (6)</t>
  </si>
  <si>
    <t>CTRZS7</t>
  </si>
  <si>
    <t>Cetirizine 10 mg tablet (7)</t>
  </si>
  <si>
    <t>CRPNC1</t>
  </si>
  <si>
    <t>Chloramphenicol 250 mg kapsul</t>
  </si>
  <si>
    <t>1908-01-251</t>
  </si>
  <si>
    <t>FKT/BDG/2019/00019413</t>
  </si>
  <si>
    <t>PT RAJAWALI NUSINDO</t>
  </si>
  <si>
    <t>CTM0S2</t>
  </si>
  <si>
    <t>Chlorfeniramin tablet 4 mg (CTM) (2)</t>
  </si>
  <si>
    <t>CPRFS5</t>
  </si>
  <si>
    <t>Ciprofloxacin kaplet 500 mg (5)</t>
  </si>
  <si>
    <t>kaplet</t>
  </si>
  <si>
    <t>HTCFXC95679</t>
  </si>
  <si>
    <t>KP01/013</t>
  </si>
  <si>
    <t>PT ENSEVAL PUTRA MEGATRADING</t>
  </si>
  <si>
    <t>CLNDS14</t>
  </si>
  <si>
    <t>Clindamycin  kapsul 150 mg (4)</t>
  </si>
  <si>
    <t>CLNDS15</t>
  </si>
  <si>
    <t>Clindamycin  kapsul 150 mg (5)</t>
  </si>
  <si>
    <t>CLNDS2</t>
  </si>
  <si>
    <t>Clindamycin kapsul 300 mg</t>
  </si>
  <si>
    <t>CLNDS22</t>
  </si>
  <si>
    <t>Clindamycin kapsul 300 mg (2)</t>
  </si>
  <si>
    <t>19CL2005</t>
  </si>
  <si>
    <t>CDX4</t>
  </si>
  <si>
    <t>Codein 10 mg tablet (4)</t>
  </si>
  <si>
    <t>F81729J</t>
  </si>
  <si>
    <t>VIII/2019</t>
  </si>
  <si>
    <t>CMBNS1</t>
  </si>
  <si>
    <t>Combantrin  kapsul 250 mg</t>
  </si>
  <si>
    <t>A180486</t>
  </si>
  <si>
    <t>DO-10166/III/19</t>
  </si>
  <si>
    <t>CRVS3</t>
  </si>
  <si>
    <t>Corovit Sirup 100mL (3)</t>
  </si>
  <si>
    <t>21M005</t>
  </si>
  <si>
    <t>KP11/7</t>
  </si>
  <si>
    <t>PT CORONET CROWN</t>
  </si>
  <si>
    <t>CRVS4</t>
  </si>
  <si>
    <t>Corovit Sirup 100mL (4)</t>
  </si>
  <si>
    <t>CTRMZ1</t>
  </si>
  <si>
    <t>Cotrimoxazole Suspensi 240 mg/ 5mL/ 60mL</t>
  </si>
  <si>
    <t>KP03/009</t>
  </si>
  <si>
    <t>CTRMS1</t>
  </si>
  <si>
    <t>Cotrimoxazole tablet 480 mg</t>
  </si>
  <si>
    <t>C80569B</t>
  </si>
  <si>
    <t>CROFD10</t>
  </si>
  <si>
    <t>Crofed Tablet (10)</t>
  </si>
  <si>
    <t>21KA022</t>
  </si>
  <si>
    <t>CROFD11</t>
  </si>
  <si>
    <t>Crofed Tablet (11)</t>
  </si>
  <si>
    <t>DANERN4</t>
  </si>
  <si>
    <t>Daneuron Tablet (4)</t>
  </si>
  <si>
    <t>HTDNRG14259</t>
  </si>
  <si>
    <t>KP10/11</t>
  </si>
  <si>
    <t>DEMC3</t>
  </si>
  <si>
    <t>Demacolin Tablet (3)</t>
  </si>
  <si>
    <t xml:space="preserve"> AOA027</t>
  </si>
  <si>
    <t>APOTEK BUMI MEDIKA GANESHA</t>
  </si>
  <si>
    <t>DENTAL1</t>
  </si>
  <si>
    <t>Dental Floss toothpicks</t>
  </si>
  <si>
    <t>pack</t>
  </si>
  <si>
    <t>DXMTS3</t>
  </si>
  <si>
    <t xml:space="preserve">Dexamethasone 0.5 mg Tablet </t>
  </si>
  <si>
    <t>00721E0020</t>
  </si>
  <si>
    <t>DXMJ1</t>
  </si>
  <si>
    <t>Dexamethasone 5 mg (1 mL) Injeksi</t>
  </si>
  <si>
    <t>ampul</t>
  </si>
  <si>
    <t>463370831</t>
  </si>
  <si>
    <t>DIAZI1</t>
  </si>
  <si>
    <t>Diazepam injeksi 5mg/mL</t>
  </si>
  <si>
    <t>F9L289</t>
  </si>
  <si>
    <t>KP03/002</t>
  </si>
  <si>
    <t>DMPSR3</t>
  </si>
  <si>
    <t>Domperidon sirup 5 mg/mL (60 mL) (3)</t>
  </si>
  <si>
    <t>DMPRS6</t>
  </si>
  <si>
    <t>Domperidon tablet 10 mg (6)</t>
  </si>
  <si>
    <t>DMPRS7</t>
  </si>
  <si>
    <t>Domperidon tablet 10 mg (7)</t>
  </si>
  <si>
    <t>DMPRS8</t>
  </si>
  <si>
    <t>Domperidon tablet 10 mg (8)</t>
  </si>
  <si>
    <t>DLCLR1</t>
  </si>
  <si>
    <t>Dulcolax supo anak 5 mg</t>
  </si>
  <si>
    <t>suppositoria</t>
  </si>
  <si>
    <t>DO-10128/III/19</t>
  </si>
  <si>
    <t>DLCLS3</t>
  </si>
  <si>
    <t>Dulcolax Tab  Per Strip (1 strip @ 4 tablet) (3)</t>
  </si>
  <si>
    <t>21030184</t>
  </si>
  <si>
    <t>DVTS8</t>
  </si>
  <si>
    <t>D-VIT Tablet (8)</t>
  </si>
  <si>
    <t>PH005</t>
  </si>
  <si>
    <t>DVTS9</t>
  </si>
  <si>
    <t>D-VIT Tablet (9)</t>
  </si>
  <si>
    <t>PH012</t>
  </si>
  <si>
    <t>ENFA3</t>
  </si>
  <si>
    <t>Enfavit Tablet (3)</t>
  </si>
  <si>
    <t>ENFA4</t>
  </si>
  <si>
    <t>Enfavit Tablet (4)</t>
  </si>
  <si>
    <t>ENFA5</t>
  </si>
  <si>
    <t>Enfavit Tablet (5)</t>
  </si>
  <si>
    <t>ENFA6</t>
  </si>
  <si>
    <t>Enfavit Tablet (6)</t>
  </si>
  <si>
    <t>21IM001</t>
  </si>
  <si>
    <t>EPRSN5</t>
  </si>
  <si>
    <t>Eperisone Tablet 50 mg (5)</t>
  </si>
  <si>
    <t>PT PENTA VALENT</t>
  </si>
  <si>
    <t>EPRSN6</t>
  </si>
  <si>
    <t>Eperisone Tablet 50 mg (6)</t>
  </si>
  <si>
    <t>EPRSN7</t>
  </si>
  <si>
    <t>Eperisone Tablet 50 mg (7)</t>
  </si>
  <si>
    <t>EPHJ1</t>
  </si>
  <si>
    <t>Epinephrine 0.1% (1 mL) Injeksi</t>
  </si>
  <si>
    <t>9621E0110A</t>
  </si>
  <si>
    <t>ERTHO1</t>
  </si>
  <si>
    <t>Eritromisin tablet 500 mg</t>
  </si>
  <si>
    <t>T09094BK</t>
  </si>
  <si>
    <t>ERLATT2</t>
  </si>
  <si>
    <t>Erlamycetin TT (2)</t>
  </si>
  <si>
    <t>D-0654143</t>
  </si>
  <si>
    <t>FJ-1910/3592</t>
  </si>
  <si>
    <t>PT KUDAMAS JAYA MAKMUR</t>
  </si>
  <si>
    <t>ERLATT3</t>
  </si>
  <si>
    <t>Erlamycetin TT (3)</t>
  </si>
  <si>
    <t>D-0655095</t>
  </si>
  <si>
    <t>ERTHL1</t>
  </si>
  <si>
    <t>Erythromycin sirup kering 200mg/5mL (60mL)</t>
  </si>
  <si>
    <t>A80140J</t>
  </si>
  <si>
    <t>ETHMS2</t>
  </si>
  <si>
    <t>Ethambutol tablet 500mg</t>
  </si>
  <si>
    <t>PT. INDOFARMA GLOBAL MEDIKA</t>
  </si>
  <si>
    <t>FAVI1</t>
  </si>
  <si>
    <t xml:space="preserve">Favikal Tablet </t>
  </si>
  <si>
    <t>FRMEO2</t>
  </si>
  <si>
    <t>Forumen Tetes Telinga (2)</t>
  </si>
  <si>
    <t>FRMEO3</t>
  </si>
  <si>
    <t>Forumen Tetes Telinga (3)</t>
  </si>
  <si>
    <t>GENOSM1</t>
  </si>
  <si>
    <t>Genoint Salep Mata (2)</t>
  </si>
  <si>
    <t>O1656021</t>
  </si>
  <si>
    <t>KP10/10</t>
  </si>
  <si>
    <t>GENOIN1</t>
  </si>
  <si>
    <t>Genoint Tetes Mata (1)</t>
  </si>
  <si>
    <t>D0856007</t>
  </si>
  <si>
    <t>KP09/10</t>
  </si>
  <si>
    <t>PT. KUDAMAS JAYA MAKMUR SENTOSA</t>
  </si>
  <si>
    <t>GNTJ1</t>
  </si>
  <si>
    <t>Gentamicin 40 mg/mL (2mL) Injeksi</t>
  </si>
  <si>
    <t>21GT3021</t>
  </si>
  <si>
    <t>GNTM15</t>
  </si>
  <si>
    <t>Gentamicin Salep Kulit 0,1%  (5 g) (5)</t>
  </si>
  <si>
    <t>3318</t>
  </si>
  <si>
    <t>GNTM16</t>
  </si>
  <si>
    <t>Gentamicin Salep Kulit 0,1%  (5 g) (6)</t>
  </si>
  <si>
    <t>GLBNS1</t>
  </si>
  <si>
    <t>Glibenclamide  tablet 5 mg (1)</t>
  </si>
  <si>
    <t>015414</t>
  </si>
  <si>
    <t>KP08/01</t>
  </si>
  <si>
    <t>GLBNS2</t>
  </si>
  <si>
    <t>Glibenclamide  tablet 5 mg (2)</t>
  </si>
  <si>
    <t>048114</t>
  </si>
  <si>
    <t>GLMPS12</t>
  </si>
  <si>
    <t>Glimepiride tablet 1 mg (2)</t>
  </si>
  <si>
    <t>HTGMPJ14025</t>
  </si>
  <si>
    <t>KP09/04</t>
  </si>
  <si>
    <t>GLMPS13</t>
  </si>
  <si>
    <t>Glimepiride tablet 1 mg (3)</t>
  </si>
  <si>
    <t>GLMPS24</t>
  </si>
  <si>
    <t>Glimepiride tablet 2 mg (4)</t>
  </si>
  <si>
    <t>HTGMPK15106</t>
  </si>
  <si>
    <t>GLMPS25</t>
  </si>
  <si>
    <t>Glimepiride tablet 2 mg (5)</t>
  </si>
  <si>
    <t>HTGMPK16140</t>
  </si>
  <si>
    <t>GLGAK1</t>
  </si>
  <si>
    <t>Gliseril guaikolat tab 30 mg (1)</t>
  </si>
  <si>
    <t>N20046</t>
  </si>
  <si>
    <t>KP06/01</t>
  </si>
  <si>
    <t>PT PLANET EXCELENSIA PHARMACY</t>
  </si>
  <si>
    <t>GLUCJ1</t>
  </si>
  <si>
    <t xml:space="preserve">Glukosa Inj 5% 500 mL </t>
  </si>
  <si>
    <t>labu</t>
  </si>
  <si>
    <t>210803</t>
  </si>
  <si>
    <t>GOMS1</t>
  </si>
  <si>
    <t>Gom (Borax Gliserin) (1)</t>
  </si>
  <si>
    <t>T09072</t>
  </si>
  <si>
    <t>H100002</t>
  </si>
  <si>
    <t>MEDICA STORE</t>
  </si>
  <si>
    <t>GOMS2</t>
  </si>
  <si>
    <t>Gom (Borax Gliserin) (1a)</t>
  </si>
  <si>
    <t>T06092</t>
  </si>
  <si>
    <t>HNSPM2</t>
  </si>
  <si>
    <t>Hansaplast Rol 1 m (2)</t>
  </si>
  <si>
    <t>roll</t>
  </si>
  <si>
    <t>19CL768</t>
  </si>
  <si>
    <t>PT COMBI PUTERA</t>
  </si>
  <si>
    <t>HNSPM3</t>
  </si>
  <si>
    <t>Hansaplast Rol 1 m (3)</t>
  </si>
  <si>
    <t>92510450</t>
  </si>
  <si>
    <t>HNSPM4</t>
  </si>
  <si>
    <t>Hansaplast Rol 1 m (4)</t>
  </si>
  <si>
    <t>HTDC5</t>
  </si>
  <si>
    <t>Hotin DCL 30 gram (5)</t>
  </si>
  <si>
    <t>Tube</t>
  </si>
  <si>
    <t xml:space="preserve"> 1K09921</t>
  </si>
  <si>
    <t>PT PLANET EXCELENCIA PHARMACY</t>
  </si>
  <si>
    <t>HTDC6</t>
  </si>
  <si>
    <t>Hotin DCL 30 gram (6)</t>
  </si>
  <si>
    <t>HFBPL2</t>
  </si>
  <si>
    <t>Hufagrip BP 60 mL (2) (hijau)</t>
  </si>
  <si>
    <t>A801301</t>
  </si>
  <si>
    <t>KP10/5</t>
  </si>
  <si>
    <t>HFBPL3</t>
  </si>
  <si>
    <t>Hufagrip BP 60 mL (3) (hijau)</t>
  </si>
  <si>
    <t>KP11/8</t>
  </si>
  <si>
    <t>HFPL2</t>
  </si>
  <si>
    <t>Hufagrip Pilek 60 mL (2) (biru)</t>
  </si>
  <si>
    <t>C600421</t>
  </si>
  <si>
    <t>HDRCX7</t>
  </si>
  <si>
    <t>Hydrocortison cream 2,5 % (7)</t>
  </si>
  <si>
    <t>KCHCTB21307</t>
  </si>
  <si>
    <t>HDRCX8</t>
  </si>
  <si>
    <t>Hydrocortison cream 2,5 % (8)</t>
  </si>
  <si>
    <t>IBFRL3</t>
  </si>
  <si>
    <t>Ibuprofen Suspensi 100mg/5mL (60mL) (3)</t>
  </si>
  <si>
    <t>006312</t>
  </si>
  <si>
    <t>IBFRL4</t>
  </si>
  <si>
    <t>Ibuprofen Suspensi 100mg/5mL (60mL) (4)</t>
  </si>
  <si>
    <t>S11018BA</t>
  </si>
  <si>
    <t>IBFRS10</t>
  </si>
  <si>
    <t>Ibuprofen tablet 400 mg (10)</t>
  </si>
  <si>
    <t>IBFRS11</t>
  </si>
  <si>
    <t>Ibuprofen tablet 400 mg (11)</t>
  </si>
  <si>
    <t>INHCS1</t>
  </si>
  <si>
    <t>INH  tablet 100 mg</t>
  </si>
  <si>
    <t>E80864B</t>
  </si>
  <si>
    <t>INST1</t>
  </si>
  <si>
    <t xml:space="preserve">Intrasite Gel 15 gram </t>
  </si>
  <si>
    <t>509221813</t>
  </si>
  <si>
    <t>KP11/5</t>
  </si>
  <si>
    <t>INTLK3</t>
  </si>
  <si>
    <t>Intunal Tablet (3)</t>
  </si>
  <si>
    <t>INTLK4</t>
  </si>
  <si>
    <t>Intunal Tablet (4)</t>
  </si>
  <si>
    <t>ISDNS1</t>
  </si>
  <si>
    <t>Isosorbid Dinitrate tablet sublingual 5mg (ISDN)</t>
  </si>
  <si>
    <t>A2377LV</t>
  </si>
  <si>
    <t>DO-10119/III/19</t>
  </si>
  <si>
    <t>KDCF2</t>
  </si>
  <si>
    <t>Kalium Diklofenak 50 mg Tablet (2)</t>
  </si>
  <si>
    <t>CLCMS1</t>
  </si>
  <si>
    <t>Kalk trifa 250</t>
  </si>
  <si>
    <t>PE/2019/391068</t>
  </si>
  <si>
    <t>Kalk trifa 250 (2)/FEFO</t>
  </si>
  <si>
    <t>A01692</t>
  </si>
  <si>
    <t>KASSM2</t>
  </si>
  <si>
    <t>Kassa Steril (16Lbr) (2)</t>
  </si>
  <si>
    <t>box</t>
  </si>
  <si>
    <t>151201</t>
  </si>
  <si>
    <t>KP12/01</t>
  </si>
  <si>
    <t>KASSM3</t>
  </si>
  <si>
    <t>Kassa Steril (16Lbr) (3)</t>
  </si>
  <si>
    <t>KTCS2</t>
  </si>
  <si>
    <t>Ketoconazole krim 2% 10 gr (2)</t>
  </si>
  <si>
    <t>KCKCZB14149</t>
  </si>
  <si>
    <t>KTCS3</t>
  </si>
  <si>
    <t>Ketoconazole krim 2% 10 gr (3)</t>
  </si>
  <si>
    <t>KCKCZB14151</t>
  </si>
  <si>
    <t>KTCNS13</t>
  </si>
  <si>
    <t>Ketoconazole tablet 200 mg (3)</t>
  </si>
  <si>
    <t>HTKCZB11077</t>
  </si>
  <si>
    <t>KP03/05</t>
  </si>
  <si>
    <t>KETIJ1</t>
  </si>
  <si>
    <t>Ketorolac 30 mg (1 mL) Injeksi</t>
  </si>
  <si>
    <t>IKTRB10424-1</t>
  </si>
  <si>
    <t>KP11/9</t>
  </si>
  <si>
    <t>KTLS2</t>
  </si>
  <si>
    <t>Kutilos Banded 10ml (2)</t>
  </si>
  <si>
    <t>EEF148</t>
  </si>
  <si>
    <t>KP09/03</t>
  </si>
  <si>
    <t>KTLS3</t>
  </si>
  <si>
    <t>Kutilos Banded 10ml (3)</t>
  </si>
  <si>
    <t>KTLS4</t>
  </si>
  <si>
    <t>Kutilos Banded 10ml (4)</t>
  </si>
  <si>
    <t>KTLS5</t>
  </si>
  <si>
    <t>Kutilos Banded 10ml (5)</t>
  </si>
  <si>
    <t>LCBN15</t>
  </si>
  <si>
    <t>Lacbon tablet (5)</t>
  </si>
  <si>
    <t>E91195J</t>
  </si>
  <si>
    <t>LIDJ1</t>
  </si>
  <si>
    <t>Lidokain 2% Injeksi (2 mL)</t>
  </si>
  <si>
    <t>510683</t>
  </si>
  <si>
    <t>LPRMD3</t>
  </si>
  <si>
    <t>Lopamid 2mg Tablet (3)</t>
  </si>
  <si>
    <t>LPRMD4</t>
  </si>
  <si>
    <t>Lopamid 2mg Tablet (4)</t>
  </si>
  <si>
    <t>LRTDS13</t>
  </si>
  <si>
    <t>Loratadin tablet 10 mg  (1a)</t>
  </si>
  <si>
    <t>TLRTA00333</t>
  </si>
  <si>
    <t>LRTDS12</t>
  </si>
  <si>
    <t>Loratadin tablet 10 mg (2)</t>
  </si>
  <si>
    <t>TLRTA90314</t>
  </si>
  <si>
    <t>PT. ENSEVAL PUTERA MEGATRADING</t>
  </si>
  <si>
    <t>MLXM6</t>
  </si>
  <si>
    <t>Meloxicam 7,5 mg Tablet (6)</t>
  </si>
  <si>
    <t>TMLXA10482</t>
  </si>
  <si>
    <t>MLXM7</t>
  </si>
  <si>
    <t>Meloxicam 7,5 mg Tablet (7)</t>
  </si>
  <si>
    <t>MTFR10</t>
  </si>
  <si>
    <t xml:space="preserve">Metformin tablet 500 mg (10) </t>
  </si>
  <si>
    <t>HTMFNB15080</t>
  </si>
  <si>
    <t>KP10/3</t>
  </si>
  <si>
    <t>MTFR11</t>
  </si>
  <si>
    <t xml:space="preserve">Metformin tablet 500 mg (11) </t>
  </si>
  <si>
    <t>MTFR12</t>
  </si>
  <si>
    <t xml:space="preserve">Metformin tablet 500 mg (12) </t>
  </si>
  <si>
    <t>MTFR13</t>
  </si>
  <si>
    <t xml:space="preserve">Metformin tablet 500 mg (13) </t>
  </si>
  <si>
    <t>MTFRS22</t>
  </si>
  <si>
    <t>Metformin tablet 850 mg (2)</t>
  </si>
  <si>
    <t>KP11/03</t>
  </si>
  <si>
    <t>APOTEK TUNAS JAYA</t>
  </si>
  <si>
    <t>MTHLS15</t>
  </si>
  <si>
    <t>Methylprednisolone tablet 4 mg (15)</t>
  </si>
  <si>
    <t>MTHLS16</t>
  </si>
  <si>
    <t>Methylprednisolone tablet 4 mg (16)</t>
  </si>
  <si>
    <t>MTCLS1</t>
  </si>
  <si>
    <t xml:space="preserve">Metoclopramide tablet 10 mg </t>
  </si>
  <si>
    <t>C80622B</t>
  </si>
  <si>
    <t>METRL1</t>
  </si>
  <si>
    <t>Metronidazole Tablet 500 mg</t>
  </si>
  <si>
    <t>MCNZX1</t>
  </si>
  <si>
    <t>Miconazole cream 2% 10 gr</t>
  </si>
  <si>
    <t>F81559W</t>
  </si>
  <si>
    <t>MCNZX2</t>
  </si>
  <si>
    <t>Miconazole cream 2% 10 gr (2)</t>
  </si>
  <si>
    <t>F91019W</t>
  </si>
  <si>
    <t>MCNZX3</t>
  </si>
  <si>
    <t>Miconazole cream 2% 10 gr (3)</t>
  </si>
  <si>
    <t>1I03</t>
  </si>
  <si>
    <t>MNOS21</t>
  </si>
  <si>
    <t>Minosep Gargle 150 mL</t>
  </si>
  <si>
    <t>MNOS1</t>
  </si>
  <si>
    <t>Minosep Obat Kumur</t>
  </si>
  <si>
    <t>MNOS2</t>
  </si>
  <si>
    <t>Minosep Obat Kumur (2)</t>
  </si>
  <si>
    <t>MNOS3</t>
  </si>
  <si>
    <t>Minosep Obat Kumur (3)</t>
  </si>
  <si>
    <t>NACLL3</t>
  </si>
  <si>
    <t>NaCl 0,9% Larutan 100 mL (3)</t>
  </si>
  <si>
    <t>PD303D</t>
  </si>
  <si>
    <t>KP11/3</t>
  </si>
  <si>
    <t>NACLL2</t>
  </si>
  <si>
    <t>NaCl 0,9% Larutan 500 mL (2)</t>
  </si>
  <si>
    <t>310804</t>
  </si>
  <si>
    <t>NACLL4</t>
  </si>
  <si>
    <t>NaCl 0,9% Larutan 500mL (4)</t>
  </si>
  <si>
    <t>410802</t>
  </si>
  <si>
    <t>NABIC2</t>
  </si>
  <si>
    <t>Natrium Bicarbonat Tablet 500 mg (2)</t>
  </si>
  <si>
    <t>01910103</t>
  </si>
  <si>
    <t>FJ1911/3525</t>
  </si>
  <si>
    <t>PT KUDAMAS MAKMUR SENTOSA</t>
  </si>
  <si>
    <t>NTRMS30</t>
  </si>
  <si>
    <t>Natrium Diklofenak tablet 50 mg (10)</t>
  </si>
  <si>
    <t>NTRMS31</t>
  </si>
  <si>
    <t>Natrium Diklofenak tablet 50 mg (11)</t>
  </si>
  <si>
    <t>NTRMS32</t>
  </si>
  <si>
    <t>Natrium Diklofenak tablet 50 mg (12)</t>
  </si>
  <si>
    <t>NTRMS24</t>
  </si>
  <si>
    <t>Natrium Diklofenak tablet 50 mg (4)</t>
  </si>
  <si>
    <t>F91771J</t>
  </si>
  <si>
    <t>NTRMS29</t>
  </si>
  <si>
    <t>Natrium Diklofenak tablet 50 mg (9)</t>
  </si>
  <si>
    <t>NATRE10</t>
  </si>
  <si>
    <t>Nature E Kapsul (10)</t>
  </si>
  <si>
    <t>NATRE8</t>
  </si>
  <si>
    <t>Nature E Kapsul (8)</t>
  </si>
  <si>
    <t>1AD0613</t>
  </si>
  <si>
    <t>NATRE9</t>
  </si>
  <si>
    <t>Nature E Kapsul (9)</t>
  </si>
  <si>
    <t>NEURG17</t>
  </si>
  <si>
    <t>Neuralgin RX kaplet (7)</t>
  </si>
  <si>
    <t>KTNLGD14416</t>
  </si>
  <si>
    <t>NEURG18</t>
  </si>
  <si>
    <t>Neuralgin RX kaplet (8)</t>
  </si>
  <si>
    <t>NERBJ2</t>
  </si>
  <si>
    <t>Neurobion 5000 (1 mL) Injeksi (2)</t>
  </si>
  <si>
    <t>set</t>
  </si>
  <si>
    <t>NERBN31</t>
  </si>
  <si>
    <t>Neurobion forte Tablet (11)</t>
  </si>
  <si>
    <t xml:space="preserve"> D1326961</t>
  </si>
  <si>
    <t>KP02/13</t>
  </si>
  <si>
    <t>NERBN32</t>
  </si>
  <si>
    <t>Neurobion forte Tablet (12)</t>
  </si>
  <si>
    <t>NERBN33</t>
  </si>
  <si>
    <t>Neurobion forte Tablet (13)</t>
  </si>
  <si>
    <t>NERBN34</t>
  </si>
  <si>
    <t>Neurobion forte Tablet (14)</t>
  </si>
  <si>
    <t>NWDTS15</t>
  </si>
  <si>
    <t>New Diatab tab (5)</t>
  </si>
  <si>
    <t>21209003</t>
  </si>
  <si>
    <t>OBHRL21</t>
  </si>
  <si>
    <t>OB Herbal 100 mL (11)</t>
  </si>
  <si>
    <t>OBHRL11</t>
  </si>
  <si>
    <t>OB Herbal 60 mL (11)</t>
  </si>
  <si>
    <t>OBHRL12</t>
  </si>
  <si>
    <t>OB Herbal 60 mL (12)</t>
  </si>
  <si>
    <t>OMEIJ3</t>
  </si>
  <si>
    <t>Omeprazole 2% (10mL) Injeksi (3)</t>
  </si>
  <si>
    <t>vial</t>
  </si>
  <si>
    <t>OMZ6</t>
  </si>
  <si>
    <t>Omeprazole kapsul 20 mg (6)</t>
  </si>
  <si>
    <t>OMZ7</t>
  </si>
  <si>
    <t>Omeprazole kapsul 20 mg (7)</t>
  </si>
  <si>
    <t>OMZ8</t>
  </si>
  <si>
    <t>Omeprazole kapsul 20 mg (8)</t>
  </si>
  <si>
    <t>ONDJ1</t>
  </si>
  <si>
    <t>Ondansetron 2 mg/ mL (2 mL)</t>
  </si>
  <si>
    <t>IODSA10003-2</t>
  </si>
  <si>
    <t>ORLT15</t>
  </si>
  <si>
    <t>Oralit 200 mL sachet (5)</t>
  </si>
  <si>
    <t>sachet</t>
  </si>
  <si>
    <t>26373166CC</t>
  </si>
  <si>
    <t>ORLT16</t>
  </si>
  <si>
    <t>Oralit 200 mL sachet (6)/FEFO</t>
  </si>
  <si>
    <t>J92699B</t>
  </si>
  <si>
    <t>PCTD1</t>
  </si>
  <si>
    <t>Paracetamol Drop 15 mL</t>
  </si>
  <si>
    <t>PCTS2</t>
  </si>
  <si>
    <t>Paracetamol Syrup 120mg/5mL (60mL) (2)</t>
  </si>
  <si>
    <t>004212</t>
  </si>
  <si>
    <t>PCTS3</t>
  </si>
  <si>
    <t>Paracetamol Syrup 120mg/5mL (60mL) (3)</t>
  </si>
  <si>
    <t>PRCT17</t>
  </si>
  <si>
    <t>Paracetamol tablet 500mg (PCT) (17)</t>
  </si>
  <si>
    <t>PRCT18</t>
  </si>
  <si>
    <t>Paracetamol tablet 500mg (PCT) (18)</t>
  </si>
  <si>
    <t>PRCT19</t>
  </si>
  <si>
    <t>Paracetamol tablet 500mg (PCT) (19)</t>
  </si>
  <si>
    <t>PRCT20</t>
  </si>
  <si>
    <t>Paracetamol tablet 500mg (PCT) (20)</t>
  </si>
  <si>
    <t>PHEINJ1</t>
  </si>
  <si>
    <t>Phenobarbital Injeksi 50mg/mL</t>
  </si>
  <si>
    <t>26803001-2</t>
  </si>
  <si>
    <t>FKT/BDG/2019/00018408</t>
  </si>
  <si>
    <t>PT RAJAWALI NURSINDO</t>
  </si>
  <si>
    <t>PNBTL1</t>
  </si>
  <si>
    <t>Phenobarbital tablet 30 mg</t>
  </si>
  <si>
    <t>H81563B</t>
  </si>
  <si>
    <t>PHYM1</t>
  </si>
  <si>
    <t>Phytomenadion Tablet 10 mg</t>
  </si>
  <si>
    <t>PHYM2</t>
  </si>
  <si>
    <t>Phytomenadion Tablet 10 mg (2)</t>
  </si>
  <si>
    <t>PROVD6</t>
  </si>
  <si>
    <t xml:space="preserve">Prove D3-1000 IU tablet (6) </t>
  </si>
  <si>
    <t>PROVD9</t>
  </si>
  <si>
    <t xml:space="preserve">Prove D3-1000 IU tablet (9) </t>
  </si>
  <si>
    <t>KP03/1</t>
  </si>
  <si>
    <t>PRZNS11</t>
  </si>
  <si>
    <t>Pyrazinamide tablet 500 mg (1)</t>
  </si>
  <si>
    <t>PRZNS12</t>
  </si>
  <si>
    <t>Pyrazinamide tablet 500 mg (2)</t>
  </si>
  <si>
    <t>20190612-10990</t>
  </si>
  <si>
    <t>RNTDS5</t>
  </si>
  <si>
    <t>Ranitidin tablet 150 mg (5)</t>
  </si>
  <si>
    <t>RNTDS6</t>
  </si>
  <si>
    <t>Ranitidin tablet 150 mg (6)</t>
  </si>
  <si>
    <t>RECOL1</t>
  </si>
  <si>
    <t>Reco Eye Drop (1)</t>
  </si>
  <si>
    <t>KP08/06</t>
  </si>
  <si>
    <t>RECOL2</t>
  </si>
  <si>
    <t>Reco Eye Drop (2)</t>
  </si>
  <si>
    <t>RECOSM2</t>
  </si>
  <si>
    <t>Reco Eye Ointment (2)</t>
  </si>
  <si>
    <t>RFMPS2</t>
  </si>
  <si>
    <t>Rifampicin  tablet 450 mg</t>
  </si>
  <si>
    <t>1220018024</t>
  </si>
  <si>
    <t>RILL1</t>
  </si>
  <si>
    <t>Ringer Lactate 500 mL</t>
  </si>
  <si>
    <t>RILL2</t>
  </si>
  <si>
    <t>Ringer Lactate 500 mL (2)</t>
  </si>
  <si>
    <t>SLBTS13</t>
  </si>
  <si>
    <t>Salbutamol tablet 2 mg (3)</t>
  </si>
  <si>
    <t>SLBTS2</t>
  </si>
  <si>
    <t>Salbutamol tablet 4 mg (2)</t>
  </si>
  <si>
    <t>SLCL14</t>
  </si>
  <si>
    <t>Salicyl Talk 2% (60 g) (4)</t>
  </si>
  <si>
    <t>pcs</t>
  </si>
  <si>
    <t>bebas</t>
  </si>
  <si>
    <t>SNDR21</t>
  </si>
  <si>
    <t>Sanadryl DMP Sirup 60 ml (1)</t>
  </si>
  <si>
    <t>SNDR6</t>
  </si>
  <si>
    <t>Sanadryl Sirup 60 ml (6)</t>
  </si>
  <si>
    <t>SNDR7</t>
  </si>
  <si>
    <t>Sanadryl Sirup 60 ml (7)</t>
  </si>
  <si>
    <t>SNDR8</t>
  </si>
  <si>
    <t>Sanadryl Sirup 60 ml (8)</t>
  </si>
  <si>
    <t>SCBMX6</t>
  </si>
  <si>
    <t>Scabimite Cr 10 g (6)</t>
  </si>
  <si>
    <t>SCBMX7</t>
  </si>
  <si>
    <t>Scabimite Cr 10 g (7)</t>
  </si>
  <si>
    <t>SLDR1</t>
  </si>
  <si>
    <t>Selediar Tablet</t>
  </si>
  <si>
    <t>94665</t>
  </si>
  <si>
    <t>SLDR2</t>
  </si>
  <si>
    <t>Selediar Tablet (2)</t>
  </si>
  <si>
    <t>SMVSS4</t>
  </si>
  <si>
    <t>Simvastatin tablet 10 mg (4)</t>
  </si>
  <si>
    <t>SMVSS5</t>
  </si>
  <si>
    <t>Simvastatin tablet 10 mg (5)</t>
  </si>
  <si>
    <t>SMVSS6</t>
  </si>
  <si>
    <t>Simvastatin tablet 10 mg (6)</t>
  </si>
  <si>
    <t>SMVSS7</t>
  </si>
  <si>
    <t>Simvastatin tablet 10 mg (7)</t>
  </si>
  <si>
    <t>SMVS22</t>
  </si>
  <si>
    <t>Simvastatin tablet 20 mg (2)</t>
  </si>
  <si>
    <t>SMVS23</t>
  </si>
  <si>
    <t>Simvastatin tablet 20 mg (3)</t>
  </si>
  <si>
    <t>SMVS24</t>
  </si>
  <si>
    <t>Simvastatin tablet 20 mg (4)</t>
  </si>
  <si>
    <t>SMVS25</t>
  </si>
  <si>
    <t>Simvastatin tablet 20 mg (5)</t>
  </si>
  <si>
    <t>SPTR3</t>
  </si>
  <si>
    <t>SP Troches tablet (3)</t>
  </si>
  <si>
    <t>SPTR4</t>
  </si>
  <si>
    <t>SP Troches tablet (4)</t>
  </si>
  <si>
    <t>STESTB1</t>
  </si>
  <si>
    <t>Stesolid RT 5 mg</t>
  </si>
  <si>
    <t>PT ANUGRAH ARGON MEDICA</t>
  </si>
  <si>
    <t>SCLFT10</t>
  </si>
  <si>
    <t>Sucralfate sirup 100mL (10)</t>
  </si>
  <si>
    <t>SCLFT11</t>
  </si>
  <si>
    <t>Sucralfate sirup 100mL (11)</t>
  </si>
  <si>
    <t>SCLFT12</t>
  </si>
  <si>
    <t>Sucralfate sirup 100mL (12)</t>
  </si>
  <si>
    <t>SCLFT13</t>
  </si>
  <si>
    <t>Sucralfate sirup 100mL (13)</t>
  </si>
  <si>
    <t>SCLFT14</t>
  </si>
  <si>
    <t>Sucralfate sirup 100mL (14)</t>
  </si>
  <si>
    <t>SCLFT6</t>
  </si>
  <si>
    <t>Sucralfate sirup 100mL (6)</t>
  </si>
  <si>
    <t>KP10/18</t>
  </si>
  <si>
    <t>SCLFT9</t>
  </si>
  <si>
    <t>Sucralfate sirup 100mL (9)</t>
  </si>
  <si>
    <t>SUMA3</t>
  </si>
  <si>
    <t>Sumagesic Tablet (3)</t>
  </si>
  <si>
    <t>SUMA4</t>
  </si>
  <si>
    <t>Sumagesic Tablet (4)</t>
  </si>
  <si>
    <t>SUMA5</t>
  </si>
  <si>
    <t>Sumagesic Tablet (5)</t>
  </si>
  <si>
    <t>SPRHD2</t>
  </si>
  <si>
    <t>Superhoid Suppositoria (2)</t>
  </si>
  <si>
    <t>KP05/01</t>
  </si>
  <si>
    <t>TANGK1</t>
  </si>
  <si>
    <t>Teh Angkak</t>
  </si>
  <si>
    <t>kantong</t>
  </si>
  <si>
    <t>APOTEK OBAT PANDU</t>
  </si>
  <si>
    <t>THMPL1</t>
  </si>
  <si>
    <t>Thiampenicol sirup kering 125mg/5mL</t>
  </si>
  <si>
    <t>PT. DOS NI ROHA</t>
  </si>
  <si>
    <t>THMPS2</t>
  </si>
  <si>
    <t>Thiamphenicol kapsul 500 mg (2)</t>
  </si>
  <si>
    <t>KP04/03</t>
  </si>
  <si>
    <t>THRMX3</t>
  </si>
  <si>
    <t>Thrombogel 10gr (3)</t>
  </si>
  <si>
    <t>KP01/001</t>
  </si>
  <si>
    <t xml:space="preserve">PT PLANET EXCELENCIA </t>
  </si>
  <si>
    <t>THRMX4</t>
  </si>
  <si>
    <t>Thrombogel 10gr (4)</t>
  </si>
  <si>
    <t>VNEBU1</t>
  </si>
  <si>
    <t>Ventolin Nebules Ampul</t>
  </si>
  <si>
    <t>VITBC16</t>
  </si>
  <si>
    <t>Vit.B Kompleks tablet (6)</t>
  </si>
  <si>
    <t>VITB112</t>
  </si>
  <si>
    <t>Vit.B1 tablet 50 mg (2)</t>
  </si>
  <si>
    <t>FJ1908/3252</t>
  </si>
  <si>
    <t>APOTEK KUDA MAS</t>
  </si>
  <si>
    <t>VITB12</t>
  </si>
  <si>
    <t>Vit.B12  tablet 50 mcg</t>
  </si>
  <si>
    <t>VITB122</t>
  </si>
  <si>
    <t>Vit.B12  tablet 50 mcg (2)</t>
  </si>
  <si>
    <t>VITC12</t>
  </si>
  <si>
    <t>Vit.C tablet 50 mg (2)</t>
  </si>
  <si>
    <t>GMP1</t>
  </si>
  <si>
    <t>Water For Injection 20 mL</t>
  </si>
  <si>
    <t>WBROM2</t>
  </si>
  <si>
    <t>Wibrom Syr 60 ml (2)</t>
  </si>
  <si>
    <t>KP02/005</t>
  </si>
  <si>
    <t>XPZM3</t>
  </si>
  <si>
    <t>Xepazyme kaplet (3)</t>
  </si>
  <si>
    <t>XPZM4</t>
  </si>
  <si>
    <t>Xepazyme kaplet (4)</t>
  </si>
  <si>
    <t>ZINCS4</t>
  </si>
  <si>
    <t>Zinc 20 mg tablet (4)</t>
  </si>
  <si>
    <t>KP09/07</t>
  </si>
  <si>
    <t>KODE OBAT</t>
  </si>
  <si>
    <t>Jl. Soekarno-Hatta No.493, Cijagra, Kec. Lengkong, Kota Bandung, Jawa Barat 40285</t>
  </si>
  <si>
    <t>Jl. Satria Raya Ii No.46, Margahayu Utara, Kec. Babakan Ciparay, Kota Bandung, Jawa Barat 40224</t>
  </si>
  <si>
    <t>PT Rajawali Nursindo</t>
  </si>
  <si>
    <t>PT. Dos Ni Roha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</si>
</sst>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409]d\-mmm\-yy;@"/>
    <numFmt numFmtId="165" formatCode="_(* #,##0_);_(* \(#,##0\);_(* &quot;-&quot;??_);_(@_)"/>
    <numFmt numFmtId="166" formatCode="[$-421]dd\ mmmm\ yyyy;@"/>
    <numFmt numFmtId="167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7" fillId="0" borderId="0"/>
  </cellStyleXfs>
  <cellXfs count="106">
    <xf numFmtId="0" fontId="0" fillId="0" borderId="0" xfId="0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/>
    <xf numFmtId="0" fontId="4" fillId="0" borderId="1" xfId="0" applyFont="1" applyBorder="1"/>
    <xf numFmtId="0" fontId="0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10" fillId="3" borderId="3" xfId="2" applyFont="1" applyFill="1" applyBorder="1" applyAlignment="1">
      <alignment horizontal="center" vertical="center" wrapText="1"/>
    </xf>
    <xf numFmtId="1" fontId="10" fillId="3" borderId="3" xfId="3" applyNumberFormat="1" applyFont="1" applyFill="1" applyBorder="1" applyAlignment="1">
      <alignment horizontal="center" vertical="center" wrapText="1"/>
    </xf>
    <xf numFmtId="2" fontId="10" fillId="3" borderId="3" xfId="1" applyNumberFormat="1" applyFont="1" applyFill="1" applyBorder="1" applyAlignment="1">
      <alignment horizontal="center" vertical="center" wrapText="1"/>
    </xf>
    <xf numFmtId="0" fontId="10" fillId="3" borderId="3" xfId="3" applyFont="1" applyFill="1" applyBorder="1" applyAlignment="1">
      <alignment horizontal="center" vertical="center" wrapText="1"/>
    </xf>
    <xf numFmtId="0" fontId="10" fillId="3" borderId="3" xfId="3" applyFont="1" applyFill="1" applyBorder="1" applyAlignment="1">
      <alignment horizontal="center" vertical="center"/>
    </xf>
    <xf numFmtId="164" fontId="10" fillId="3" borderId="3" xfId="3" applyNumberFormat="1" applyFont="1" applyFill="1" applyBorder="1" applyAlignment="1">
      <alignment horizontal="center" vertical="center"/>
    </xf>
    <xf numFmtId="1" fontId="10" fillId="3" borderId="3" xfId="3" applyNumberFormat="1" applyFont="1" applyFill="1" applyBorder="1" applyAlignment="1">
      <alignment horizontal="center" vertical="center"/>
    </xf>
    <xf numFmtId="164" fontId="10" fillId="3" borderId="1" xfId="3" applyNumberFormat="1" applyFont="1" applyFill="1" applyBorder="1" applyAlignment="1">
      <alignment horizontal="center" vertical="center"/>
    </xf>
    <xf numFmtId="164" fontId="10" fillId="3" borderId="0" xfId="3" applyNumberFormat="1" applyFont="1" applyFill="1" applyAlignment="1">
      <alignment vertical="center"/>
    </xf>
    <xf numFmtId="0" fontId="12" fillId="3" borderId="1" xfId="3" applyFont="1" applyFill="1" applyBorder="1" applyAlignment="1">
      <alignment horizontal="center"/>
    </xf>
    <xf numFmtId="0" fontId="12" fillId="3" borderId="1" xfId="3" applyFont="1" applyFill="1" applyBorder="1" applyAlignment="1">
      <alignment horizontal="left"/>
    </xf>
    <xf numFmtId="1" fontId="13" fillId="3" borderId="1" xfId="3" applyNumberFormat="1" applyFont="1" applyFill="1" applyBorder="1" applyAlignment="1">
      <alignment horizontal="center"/>
    </xf>
    <xf numFmtId="2" fontId="13" fillId="3" borderId="1" xfId="1" applyNumberFormat="1" applyFont="1" applyFill="1" applyBorder="1" applyAlignment="1">
      <alignment horizontal="right"/>
    </xf>
    <xf numFmtId="1" fontId="13" fillId="3" borderId="1" xfId="3" applyNumberFormat="1" applyFont="1" applyFill="1" applyBorder="1" applyAlignment="1">
      <alignment horizontal="right"/>
    </xf>
    <xf numFmtId="3" fontId="13" fillId="3" borderId="1" xfId="3" applyNumberFormat="1" applyFont="1" applyFill="1" applyBorder="1" applyAlignment="1">
      <alignment vertical="center"/>
    </xf>
    <xf numFmtId="0" fontId="13" fillId="3" borderId="1" xfId="3" applyFont="1" applyFill="1" applyBorder="1" applyAlignment="1">
      <alignment horizontal="right"/>
    </xf>
    <xf numFmtId="37" fontId="13" fillId="3" borderId="1" xfId="3" applyNumberFormat="1" applyFont="1" applyFill="1" applyBorder="1" applyAlignment="1">
      <alignment horizontal="right"/>
    </xf>
    <xf numFmtId="0" fontId="13" fillId="3" borderId="1" xfId="3" applyFont="1" applyFill="1" applyBorder="1" applyAlignment="1">
      <alignment horizontal="center"/>
    </xf>
    <xf numFmtId="164" fontId="13" fillId="3" borderId="1" xfId="3" applyNumberFormat="1" applyFont="1" applyFill="1" applyBorder="1" applyAlignment="1">
      <alignment horizontal="center"/>
    </xf>
    <xf numFmtId="1" fontId="12" fillId="3" borderId="1" xfId="3" applyNumberFormat="1" applyFont="1" applyFill="1" applyBorder="1" applyAlignment="1">
      <alignment horizontal="center"/>
    </xf>
    <xf numFmtId="0" fontId="13" fillId="3" borderId="1" xfId="4" applyFont="1" applyFill="1" applyBorder="1" applyAlignment="1">
      <alignment horizontal="center" vertical="top"/>
    </xf>
    <xf numFmtId="0" fontId="13" fillId="3" borderId="1" xfId="4" applyFont="1" applyFill="1" applyBorder="1" applyAlignment="1">
      <alignment horizontal="left" vertical="top"/>
    </xf>
    <xf numFmtId="0" fontId="13" fillId="3" borderId="1" xfId="4" applyFont="1" applyFill="1" applyBorder="1" applyAlignment="1">
      <alignment horizontal="center"/>
    </xf>
    <xf numFmtId="164" fontId="12" fillId="3" borderId="1" xfId="3" applyNumberFormat="1" applyFont="1" applyFill="1" applyBorder="1" applyAlignment="1">
      <alignment horizontal="center"/>
    </xf>
    <xf numFmtId="2" fontId="13" fillId="3" borderId="1" xfId="3" applyNumberFormat="1" applyFont="1" applyFill="1" applyBorder="1"/>
    <xf numFmtId="0" fontId="12" fillId="3" borderId="1" xfId="4" applyFont="1" applyFill="1" applyBorder="1" applyAlignment="1">
      <alignment horizontal="center" vertical="top"/>
    </xf>
    <xf numFmtId="165" fontId="13" fillId="3" borderId="1" xfId="3" applyNumberFormat="1" applyFont="1" applyFill="1" applyBorder="1" applyAlignment="1">
      <alignment horizontal="right"/>
    </xf>
    <xf numFmtId="0" fontId="13" fillId="3" borderId="1" xfId="3" applyFont="1" applyFill="1" applyBorder="1" applyAlignment="1">
      <alignment horizontal="center" vertical="top"/>
    </xf>
    <xf numFmtId="0" fontId="13" fillId="3" borderId="1" xfId="3" applyFont="1" applyFill="1" applyBorder="1" applyAlignment="1">
      <alignment horizontal="left" vertical="top"/>
    </xf>
    <xf numFmtId="2" fontId="13" fillId="3" borderId="1" xfId="1" applyNumberFormat="1" applyFont="1" applyFill="1" applyBorder="1" applyAlignment="1"/>
    <xf numFmtId="164" fontId="13" fillId="3" borderId="1" xfId="3" applyNumberFormat="1" applyFont="1" applyFill="1" applyBorder="1" applyAlignment="1">
      <alignment horizontal="center" vertical="top"/>
    </xf>
    <xf numFmtId="1" fontId="13" fillId="3" borderId="1" xfId="3" applyNumberFormat="1" applyFont="1" applyFill="1" applyBorder="1" applyAlignment="1">
      <alignment horizontal="center" vertical="top"/>
    </xf>
    <xf numFmtId="1" fontId="12" fillId="3" borderId="1" xfId="3" applyNumberFormat="1" applyFont="1" applyFill="1" applyBorder="1" applyAlignment="1">
      <alignment horizontal="center" vertical="top"/>
    </xf>
    <xf numFmtId="0" fontId="12" fillId="3" borderId="1" xfId="4" applyFont="1" applyFill="1" applyBorder="1" applyAlignment="1">
      <alignment horizontal="left" vertical="top"/>
    </xf>
    <xf numFmtId="2" fontId="13" fillId="3" borderId="1" xfId="3" applyNumberFormat="1" applyFont="1" applyFill="1" applyBorder="1" applyAlignment="1">
      <alignment horizontal="right"/>
    </xf>
    <xf numFmtId="0" fontId="13" fillId="3" borderId="1" xfId="4" applyFont="1" applyFill="1" applyBorder="1" applyAlignment="1">
      <alignment horizontal="left" vertical="center"/>
    </xf>
    <xf numFmtId="0" fontId="13" fillId="3" borderId="1" xfId="3" applyFont="1" applyFill="1" applyBorder="1" applyAlignment="1">
      <alignment horizontal="left"/>
    </xf>
    <xf numFmtId="2" fontId="13" fillId="3" borderId="1" xfId="1" applyNumberFormat="1" applyFont="1" applyFill="1" applyBorder="1" applyAlignment="1">
      <alignment horizontal="center"/>
    </xf>
    <xf numFmtId="1" fontId="13" fillId="3" borderId="4" xfId="3" applyNumberFormat="1" applyFont="1" applyFill="1" applyBorder="1" applyAlignment="1">
      <alignment horizontal="center" vertical="top"/>
    </xf>
    <xf numFmtId="164" fontId="13" fillId="3" borderId="0" xfId="3" applyNumberFormat="1" applyFont="1" applyFill="1" applyAlignment="1">
      <alignment horizontal="center"/>
    </xf>
    <xf numFmtId="164" fontId="12" fillId="3" borderId="0" xfId="3" applyNumberFormat="1" applyFont="1" applyFill="1" applyAlignment="1">
      <alignment horizontal="center"/>
    </xf>
    <xf numFmtId="1" fontId="13" fillId="3" borderId="4" xfId="3" applyNumberFormat="1" applyFont="1" applyFill="1" applyBorder="1" applyAlignment="1">
      <alignment horizontal="center"/>
    </xf>
    <xf numFmtId="0" fontId="12" fillId="3" borderId="1" xfId="3" applyFont="1" applyFill="1" applyBorder="1" applyAlignment="1">
      <alignment horizontal="center" vertical="top"/>
    </xf>
    <xf numFmtId="2" fontId="12" fillId="3" borderId="1" xfId="1" applyNumberFormat="1" applyFont="1" applyFill="1" applyBorder="1" applyAlignment="1">
      <alignment vertical="top"/>
    </xf>
    <xf numFmtId="1" fontId="12" fillId="3" borderId="1" xfId="3" applyNumberFormat="1" applyFont="1" applyFill="1" applyBorder="1" applyAlignment="1">
      <alignment horizontal="right" vertical="top"/>
    </xf>
    <xf numFmtId="164" fontId="12" fillId="3" borderId="1" xfId="3" quotePrefix="1" applyNumberFormat="1" applyFont="1" applyFill="1" applyBorder="1" applyAlignment="1">
      <alignment horizontal="center" vertical="top"/>
    </xf>
    <xf numFmtId="1" fontId="13" fillId="3" borderId="1" xfId="3" applyNumberFormat="1" applyFont="1" applyFill="1" applyBorder="1"/>
    <xf numFmtId="0" fontId="13" fillId="3" borderId="1" xfId="3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left" vertical="top" wrapText="1"/>
    </xf>
    <xf numFmtId="1" fontId="13" fillId="3" borderId="1" xfId="3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1" fontId="13" fillId="3" borderId="1" xfId="3" applyNumberFormat="1" applyFont="1" applyFill="1" applyBorder="1" applyAlignment="1">
      <alignment horizontal="center" vertical="top" wrapText="1"/>
    </xf>
    <xf numFmtId="0" fontId="13" fillId="3" borderId="1" xfId="3" applyFont="1" applyFill="1" applyBorder="1" applyAlignment="1">
      <alignment horizontal="center" vertical="top" wrapText="1"/>
    </xf>
    <xf numFmtId="164" fontId="13" fillId="3" borderId="1" xfId="3" applyNumberFormat="1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/>
    </xf>
    <xf numFmtId="0" fontId="12" fillId="3" borderId="1" xfId="4" applyFont="1" applyFill="1" applyBorder="1" applyAlignment="1">
      <alignment horizontal="center"/>
    </xf>
    <xf numFmtId="2" fontId="12" fillId="3" borderId="1" xfId="1" applyNumberFormat="1" applyFont="1" applyFill="1" applyBorder="1" applyAlignment="1">
      <alignment horizontal="right"/>
    </xf>
    <xf numFmtId="1" fontId="12" fillId="3" borderId="1" xfId="3" applyNumberFormat="1" applyFont="1" applyFill="1" applyBorder="1" applyAlignment="1">
      <alignment horizontal="right"/>
    </xf>
    <xf numFmtId="37" fontId="12" fillId="3" borderId="1" xfId="3" applyNumberFormat="1" applyFont="1" applyFill="1" applyBorder="1" applyAlignment="1">
      <alignment horizontal="right"/>
    </xf>
    <xf numFmtId="0" fontId="14" fillId="3" borderId="1" xfId="0" applyFont="1" applyFill="1" applyBorder="1"/>
    <xf numFmtId="0" fontId="15" fillId="3" borderId="1" xfId="0" applyFont="1" applyFill="1" applyBorder="1" applyAlignment="1">
      <alignment horizontal="center" vertical="center" wrapText="1"/>
    </xf>
    <xf numFmtId="0" fontId="12" fillId="3" borderId="1" xfId="3" applyFont="1" applyFill="1" applyBorder="1"/>
    <xf numFmtId="0" fontId="16" fillId="3" borderId="1" xfId="3" applyFont="1" applyFill="1" applyBorder="1" applyAlignment="1">
      <alignment horizontal="center"/>
    </xf>
    <xf numFmtId="2" fontId="13" fillId="3" borderId="1" xfId="3" applyNumberFormat="1" applyFont="1" applyFill="1" applyBorder="1" applyAlignment="1">
      <alignment horizontal="center"/>
    </xf>
    <xf numFmtId="166" fontId="13" fillId="3" borderId="1" xfId="3" applyNumberFormat="1" applyFont="1" applyFill="1" applyBorder="1" applyAlignment="1">
      <alignment horizontal="center"/>
    </xf>
    <xf numFmtId="0" fontId="13" fillId="3" borderId="1" xfId="3" applyFont="1" applyFill="1" applyBorder="1"/>
    <xf numFmtId="164" fontId="13" fillId="3" borderId="1" xfId="2" applyNumberFormat="1" applyFont="1" applyFill="1" applyBorder="1" applyAlignment="1">
      <alignment horizontal="center" vertical="top"/>
    </xf>
    <xf numFmtId="164" fontId="12" fillId="3" borderId="1" xfId="3" applyNumberFormat="1" applyFont="1" applyFill="1" applyBorder="1" applyAlignment="1">
      <alignment horizontal="center" vertical="top"/>
    </xf>
    <xf numFmtId="0" fontId="13" fillId="3" borderId="1" xfId="4" applyFont="1" applyFill="1" applyBorder="1" applyAlignment="1">
      <alignment horizontal="left"/>
    </xf>
    <xf numFmtId="0" fontId="17" fillId="3" borderId="1" xfId="0" applyFont="1" applyFill="1" applyBorder="1" applyAlignment="1">
      <alignment horizontal="center"/>
    </xf>
    <xf numFmtId="0" fontId="13" fillId="3" borderId="1" xfId="2" quotePrefix="1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top"/>
    </xf>
    <xf numFmtId="0" fontId="14" fillId="3" borderId="1" xfId="4" applyFont="1" applyFill="1" applyBorder="1" applyAlignment="1">
      <alignment horizontal="center" vertical="top"/>
    </xf>
    <xf numFmtId="0" fontId="14" fillId="3" borderId="1" xfId="4" applyFont="1" applyFill="1" applyBorder="1" applyAlignment="1">
      <alignment horizontal="left" vertical="top"/>
    </xf>
    <xf numFmtId="167" fontId="13" fillId="3" borderId="1" xfId="3" applyNumberFormat="1" applyFont="1" applyFill="1" applyBorder="1" applyAlignment="1">
      <alignment horizontal="center"/>
    </xf>
    <xf numFmtId="167" fontId="12" fillId="3" borderId="1" xfId="3" applyNumberFormat="1" applyFont="1" applyFill="1" applyBorder="1" applyAlignment="1">
      <alignment horizontal="center"/>
    </xf>
    <xf numFmtId="0" fontId="13" fillId="3" borderId="1" xfId="4" applyFont="1" applyFill="1" applyBorder="1" applyAlignment="1">
      <alignment horizontal="center" vertical="center"/>
    </xf>
    <xf numFmtId="0" fontId="13" fillId="3" borderId="3" xfId="4" applyFont="1" applyFill="1" applyBorder="1" applyAlignment="1">
      <alignment horizontal="center"/>
    </xf>
    <xf numFmtId="0" fontId="13" fillId="3" borderId="3" xfId="3" applyFont="1" applyFill="1" applyBorder="1" applyAlignment="1">
      <alignment horizontal="center"/>
    </xf>
    <xf numFmtId="1" fontId="13" fillId="3" borderId="3" xfId="3" applyNumberFormat="1" applyFont="1" applyFill="1" applyBorder="1" applyAlignment="1">
      <alignment horizontal="center"/>
    </xf>
    <xf numFmtId="2" fontId="13" fillId="3" borderId="3" xfId="1" applyNumberFormat="1" applyFont="1" applyFill="1" applyBorder="1" applyAlignment="1"/>
    <xf numFmtId="1" fontId="13" fillId="3" borderId="3" xfId="3" applyNumberFormat="1" applyFont="1" applyFill="1" applyBorder="1" applyAlignment="1">
      <alignment horizontal="right"/>
    </xf>
    <xf numFmtId="3" fontId="13" fillId="3" borderId="3" xfId="3" applyNumberFormat="1" applyFont="1" applyFill="1" applyBorder="1" applyAlignment="1">
      <alignment vertical="center"/>
    </xf>
    <xf numFmtId="0" fontId="13" fillId="3" borderId="3" xfId="3" applyFont="1" applyFill="1" applyBorder="1" applyAlignment="1">
      <alignment horizontal="right"/>
    </xf>
    <xf numFmtId="37" fontId="13" fillId="3" borderId="3" xfId="3" applyNumberFormat="1" applyFont="1" applyFill="1" applyBorder="1" applyAlignment="1">
      <alignment horizontal="right"/>
    </xf>
    <xf numFmtId="0" fontId="13" fillId="3" borderId="3" xfId="3" applyFont="1" applyFill="1" applyBorder="1" applyAlignment="1">
      <alignment horizontal="center" vertical="top"/>
    </xf>
    <xf numFmtId="164" fontId="13" fillId="3" borderId="3" xfId="3" applyNumberFormat="1" applyFont="1" applyFill="1" applyBorder="1" applyAlignment="1">
      <alignment horizontal="center" vertical="top"/>
    </xf>
    <xf numFmtId="1" fontId="13" fillId="3" borderId="3" xfId="3" applyNumberFormat="1" applyFont="1" applyFill="1" applyBorder="1" applyAlignment="1">
      <alignment horizontal="center" vertical="top"/>
    </xf>
    <xf numFmtId="1" fontId="12" fillId="3" borderId="3" xfId="3" applyNumberFormat="1" applyFont="1" applyFill="1" applyBorder="1" applyAlignment="1">
      <alignment horizontal="center" vertical="top"/>
    </xf>
    <xf numFmtId="0" fontId="12" fillId="3" borderId="1" xfId="3" applyFont="1" applyFill="1" applyBorder="1" applyAlignment="1">
      <alignment horizontal="left" vertical="top"/>
    </xf>
    <xf numFmtId="2" fontId="12" fillId="3" borderId="1" xfId="3" applyNumberFormat="1" applyFont="1" applyFill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" fontId="8" fillId="0" borderId="2" xfId="0" applyNumberFormat="1" applyFont="1" applyBorder="1" applyAlignment="1">
      <alignment horizontal="center"/>
    </xf>
  </cellXfs>
  <cellStyles count="5">
    <cellStyle name="Comma" xfId="1" builtinId="3"/>
    <cellStyle name="Normal" xfId="0" builtinId="0"/>
    <cellStyle name="Normal 2 2 2 2" xfId="2" xr:uid="{D1B89976-3F0C-4298-886C-5D1BF7F467D5}"/>
    <cellStyle name="Normal 5 2 2" xfId="3" xr:uid="{ABC2BEEA-DC59-4F1E-BE5A-6EEDF1FC566F}"/>
    <cellStyle name="Normal 8" xfId="4" xr:uid="{CE5F6D68-9BE4-4E6D-8CF9-45535AFF1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0</xdr:rowOff>
    </xdr:from>
    <xdr:to>
      <xdr:col>18</xdr:col>
      <xdr:colOff>1095375</xdr:colOff>
      <xdr:row>5</xdr:row>
      <xdr:rowOff>85725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57E337A2-6045-421C-AFFD-550C150C011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619875" y="0"/>
          <a:ext cx="8915400" cy="1038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ED\2022\LAPORAN%20PENERIMAAN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22\KIRIM%20PAK%20PERI\APRIL\LP%20OBAT%20APRIL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ED\LAPORAN%20PENERIMA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AN 2022"/>
      <sheetName val="FEB 2022"/>
      <sheetName val="MAR 2022"/>
      <sheetName val="APR 2022"/>
      <sheetName val="MEI 2022"/>
    </sheetNames>
    <sheetDataSet>
      <sheetData sheetId="0" refreshError="1"/>
      <sheetData sheetId="1" refreshError="1">
        <row r="6">
          <cell r="I6" t="str">
            <v xml:space="preserve">LAPORAN PENERIMAAN OBAT </v>
          </cell>
        </row>
        <row r="7">
          <cell r="I7" t="str">
            <v>BULAN: JANUARI 2022</v>
          </cell>
        </row>
        <row r="9">
          <cell r="A9" t="str">
            <v>I. OBAT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ALLPS13</v>
          </cell>
          <cell r="B12">
            <v>600</v>
          </cell>
          <cell r="C12">
            <v>163.63999999999999</v>
          </cell>
          <cell r="D12">
            <v>180.00399999999999</v>
          </cell>
          <cell r="E12">
            <v>216.00479999999999</v>
          </cell>
          <cell r="G12" t="str">
            <v>KP01/01</v>
          </cell>
          <cell r="H12">
            <v>44567</v>
          </cell>
          <cell r="I12" t="str">
            <v>PT ENSEVAL PUTERA MEGATRADING</v>
          </cell>
          <cell r="J12" t="str">
            <v>Allopurinol tablet 100mg (13)</v>
          </cell>
          <cell r="K12">
            <v>45261</v>
          </cell>
          <cell r="L12" t="str">
            <v>HTALOC16013</v>
          </cell>
        </row>
        <row r="13">
          <cell r="A13" t="str">
            <v>CEFXM1</v>
          </cell>
          <cell r="B13">
            <v>350</v>
          </cell>
          <cell r="C13">
            <v>818.22</v>
          </cell>
          <cell r="D13">
            <v>900.04200000000014</v>
          </cell>
          <cell r="E13">
            <v>1080.0504000000001</v>
          </cell>
          <cell r="G13" t="str">
            <v>KP01/01</v>
          </cell>
          <cell r="H13">
            <v>44567</v>
          </cell>
          <cell r="I13" t="str">
            <v>PT ENSEVAL PUTERA MEGATRADING</v>
          </cell>
          <cell r="J13" t="str">
            <v xml:space="preserve">Cefixime Kapsul 100 mg </v>
          </cell>
          <cell r="K13">
            <v>45200</v>
          </cell>
          <cell r="L13" t="str">
            <v>KCFMB11189</v>
          </cell>
        </row>
        <row r="14">
          <cell r="A14" t="str">
            <v>CEFXM2</v>
          </cell>
          <cell r="B14">
            <v>400</v>
          </cell>
          <cell r="C14">
            <v>2185</v>
          </cell>
          <cell r="D14">
            <v>2403.5</v>
          </cell>
          <cell r="E14">
            <v>2884.2</v>
          </cell>
          <cell r="G14" t="str">
            <v>KP01/01</v>
          </cell>
          <cell r="H14">
            <v>44567</v>
          </cell>
          <cell r="I14" t="str">
            <v>PT ENSEVAL PUTERA MEGATRADING</v>
          </cell>
          <cell r="J14" t="str">
            <v xml:space="preserve">Cefixime Kapsul 200 mg </v>
          </cell>
          <cell r="K14">
            <v>45170</v>
          </cell>
          <cell r="L14" t="str">
            <v>TCETA10135</v>
          </cell>
        </row>
        <row r="15">
          <cell r="A15" t="str">
            <v>DMPRS5</v>
          </cell>
          <cell r="B15">
            <v>500</v>
          </cell>
          <cell r="C15">
            <v>259.08999999999997</v>
          </cell>
          <cell r="D15">
            <v>284.99900000000002</v>
          </cell>
          <cell r="E15">
            <v>341.99880000000002</v>
          </cell>
          <cell r="G15" t="str">
            <v>KP01/01</v>
          </cell>
          <cell r="H15">
            <v>44567</v>
          </cell>
          <cell r="I15" t="str">
            <v>PT ENSEVAL PUTERA MEGATRADING</v>
          </cell>
          <cell r="J15" t="str">
            <v>Domperidon tablet 10 mg (5)</v>
          </cell>
          <cell r="K15">
            <v>45231</v>
          </cell>
          <cell r="L15" t="str">
            <v>HTDPDB16099</v>
          </cell>
        </row>
        <row r="16">
          <cell r="A16" t="str">
            <v>ASMMS9</v>
          </cell>
          <cell r="B16">
            <v>700</v>
          </cell>
          <cell r="C16">
            <v>245.465</v>
          </cell>
          <cell r="D16">
            <v>270.01150000000001</v>
          </cell>
          <cell r="E16">
            <v>324.0138</v>
          </cell>
          <cell r="G16" t="str">
            <v>KP01/01</v>
          </cell>
          <cell r="H16">
            <v>44567</v>
          </cell>
          <cell r="I16" t="str">
            <v>PT ENSEVAL PUTERA MEGATRADING</v>
          </cell>
          <cell r="J16" t="str">
            <v>Asam Mefenamat tablet 500 mg (9)</v>
          </cell>
          <cell r="K16">
            <v>45231</v>
          </cell>
          <cell r="L16" t="str">
            <v>HTMECA16033</v>
          </cell>
        </row>
        <row r="17">
          <cell r="A17" t="str">
            <v>NERBN10</v>
          </cell>
          <cell r="B17">
            <v>250</v>
          </cell>
          <cell r="C17">
            <v>3189.9658399999998</v>
          </cell>
          <cell r="D17">
            <v>3508.9624240000003</v>
          </cell>
          <cell r="E17">
            <v>4210.7549088000005</v>
          </cell>
          <cell r="G17" t="str">
            <v>KP01/01</v>
          </cell>
          <cell r="H17">
            <v>44567</v>
          </cell>
          <cell r="I17" t="str">
            <v>PT ENSEVAL PUTERA MEGATRADING</v>
          </cell>
          <cell r="J17" t="str">
            <v>Neurobion forte Tablet (10)</v>
          </cell>
          <cell r="K17">
            <v>45352</v>
          </cell>
          <cell r="L17" t="str">
            <v>D1136939</v>
          </cell>
        </row>
        <row r="18">
          <cell r="A18" t="str">
            <v>OBHRL8</v>
          </cell>
          <cell r="B18">
            <v>4</v>
          </cell>
          <cell r="C18">
            <v>16494.72</v>
          </cell>
          <cell r="D18">
            <v>18144.192000000003</v>
          </cell>
          <cell r="E18">
            <v>21773.030400000003</v>
          </cell>
          <cell r="G18" t="str">
            <v>KP01/01</v>
          </cell>
          <cell r="H18">
            <v>44567</v>
          </cell>
          <cell r="I18" t="str">
            <v>PT ENSEVAL PUTERA MEGATRADING</v>
          </cell>
          <cell r="J18" t="str">
            <v>OB Herbal 100 mL (8)</v>
          </cell>
          <cell r="K18">
            <v>45200</v>
          </cell>
          <cell r="L18" t="str">
            <v>ADO16J21</v>
          </cell>
        </row>
        <row r="19">
          <cell r="A19" t="str">
            <v>CEFXM12</v>
          </cell>
          <cell r="B19">
            <v>50</v>
          </cell>
          <cell r="C19">
            <v>818.22</v>
          </cell>
          <cell r="D19">
            <v>900.04200000000014</v>
          </cell>
          <cell r="E19">
            <v>1080.0504000000001</v>
          </cell>
          <cell r="G19" t="str">
            <v>KP01/01</v>
          </cell>
          <cell r="H19">
            <v>44567</v>
          </cell>
          <cell r="I19" t="str">
            <v>PT ENSEVAL PUTERA MEGATRADING</v>
          </cell>
          <cell r="J19" t="str">
            <v>Cefixime Kapsul 100 mg (2)</v>
          </cell>
          <cell r="K19" t="str">
            <v>01-Oct-2023</v>
          </cell>
          <cell r="L19" t="str">
            <v>KCFMB11192</v>
          </cell>
        </row>
        <row r="28">
          <cell r="A28" t="str">
            <v>KODE</v>
          </cell>
          <cell r="B28" t="str">
            <v>JUMLAH OBAT</v>
          </cell>
          <cell r="C28" t="str">
            <v>HARGA NETTO</v>
          </cell>
          <cell r="D28" t="str">
            <v>NETTO+PPN</v>
          </cell>
          <cell r="E28" t="str">
            <v>NETTO+PPN+MARGIN</v>
          </cell>
          <cell r="G28" t="str">
            <v>No Faktur</v>
          </cell>
          <cell r="H28" t="str">
            <v>Tgl Order</v>
          </cell>
          <cell r="I28" t="str">
            <v>Suplier</v>
          </cell>
          <cell r="J28" t="str">
            <v>Nama Barang</v>
          </cell>
          <cell r="K28" t="str">
            <v>Exp</v>
          </cell>
          <cell r="L28" t="str">
            <v>No. BATCH</v>
          </cell>
        </row>
        <row r="29">
          <cell r="A29" t="str">
            <v>INTLS5</v>
          </cell>
          <cell r="B29">
            <v>800</v>
          </cell>
          <cell r="C29">
            <v>581.81818181818176</v>
          </cell>
          <cell r="D29">
            <v>640</v>
          </cell>
          <cell r="E29">
            <v>768</v>
          </cell>
          <cell r="G29" t="str">
            <v>KP01/02</v>
          </cell>
          <cell r="H29">
            <v>44567</v>
          </cell>
          <cell r="I29" t="str">
            <v>PT KUDAMAS JAYA MAKMUR SENTOSA</v>
          </cell>
          <cell r="J29" t="str">
            <v>Intunal Forte Tablet (5)</v>
          </cell>
          <cell r="K29">
            <v>45597</v>
          </cell>
          <cell r="L29" t="str">
            <v>A1L564</v>
          </cell>
        </row>
        <row r="38">
          <cell r="A38" t="str">
            <v>KODE</v>
          </cell>
          <cell r="B38" t="str">
            <v>JUMLAH OBAT</v>
          </cell>
          <cell r="C38" t="str">
            <v>HARGA NETTO</v>
          </cell>
          <cell r="D38" t="str">
            <v>NETTO+PPN</v>
          </cell>
          <cell r="E38" t="str">
            <v>NETTO+PPN+MARGIN</v>
          </cell>
          <cell r="G38" t="str">
            <v>No Faktur</v>
          </cell>
          <cell r="H38" t="str">
            <v>Tgl Order</v>
          </cell>
          <cell r="I38" t="str">
            <v>Suplier</v>
          </cell>
          <cell r="J38" t="str">
            <v>Nama Barang</v>
          </cell>
          <cell r="K38" t="str">
            <v>Exp</v>
          </cell>
          <cell r="L38" t="str">
            <v>No. BATCH</v>
          </cell>
        </row>
        <row r="39">
          <cell r="A39" t="str">
            <v>METRL1</v>
          </cell>
          <cell r="B39">
            <v>400</v>
          </cell>
          <cell r="C39">
            <v>219.99999999999997</v>
          </cell>
          <cell r="D39">
            <v>242</v>
          </cell>
          <cell r="E39">
            <v>290.39999999999998</v>
          </cell>
          <cell r="G39" t="str">
            <v>KP01/03</v>
          </cell>
          <cell r="H39">
            <v>44567</v>
          </cell>
          <cell r="I39" t="str">
            <v>PT KUDAMAS JAYA MAKMUR SENTOSA</v>
          </cell>
          <cell r="J39" t="str">
            <v>Metronidazole Tablet 500 mg</v>
          </cell>
          <cell r="K39">
            <v>45962</v>
          </cell>
          <cell r="L39" t="str">
            <v>046413</v>
          </cell>
        </row>
        <row r="40">
          <cell r="A40" t="str">
            <v>NTRMS28</v>
          </cell>
          <cell r="B40">
            <v>400</v>
          </cell>
          <cell r="C40">
            <v>209.09090909090907</v>
          </cell>
          <cell r="D40">
            <v>230</v>
          </cell>
          <cell r="E40">
            <v>276</v>
          </cell>
          <cell r="G40" t="str">
            <v>KP01/03</v>
          </cell>
          <cell r="H40">
            <v>44567</v>
          </cell>
          <cell r="I40" t="str">
            <v>PT KUDAMAS JAYA MAKMUR SENTOSA</v>
          </cell>
          <cell r="J40" t="str">
            <v>Natrium Diklofenak tablet 50 mg (8)</v>
          </cell>
          <cell r="K40">
            <v>45231</v>
          </cell>
          <cell r="L40" t="str">
            <v>46365034</v>
          </cell>
        </row>
        <row r="41">
          <cell r="A41" t="str">
            <v>KDCF2</v>
          </cell>
          <cell r="B41">
            <v>400</v>
          </cell>
          <cell r="C41">
            <v>386.36363636363632</v>
          </cell>
          <cell r="D41">
            <v>425</v>
          </cell>
          <cell r="E41">
            <v>510</v>
          </cell>
          <cell r="G41" t="str">
            <v>KP01/03</v>
          </cell>
          <cell r="H41">
            <v>44567</v>
          </cell>
          <cell r="I41" t="str">
            <v>PT KUDAMAS JAYA MAKMUR SENTOSA</v>
          </cell>
          <cell r="J41" t="str">
            <v>Kalium Diklofenak 50 mg Tablet (2)</v>
          </cell>
          <cell r="K41">
            <v>45200</v>
          </cell>
          <cell r="L41" t="str">
            <v>HTDPSB15060</v>
          </cell>
        </row>
        <row r="42">
          <cell r="A42" t="str">
            <v>PHYM1</v>
          </cell>
          <cell r="B42">
            <v>100</v>
          </cell>
          <cell r="C42">
            <v>192.72727272727272</v>
          </cell>
          <cell r="D42">
            <v>212</v>
          </cell>
          <cell r="E42">
            <v>254.39999999999998</v>
          </cell>
          <cell r="G42" t="str">
            <v>KP01/03</v>
          </cell>
          <cell r="H42">
            <v>44567</v>
          </cell>
          <cell r="I42" t="str">
            <v>PT KUDAMAS JAYA MAKMUR SENTOSA</v>
          </cell>
          <cell r="J42" t="str">
            <v>Phytomenadion Tablet 10 mg</v>
          </cell>
          <cell r="K42">
            <v>45901</v>
          </cell>
          <cell r="L42" t="str">
            <v>T5056009</v>
          </cell>
        </row>
        <row r="43">
          <cell r="A43" t="str">
            <v>CTM0S2</v>
          </cell>
          <cell r="B43">
            <v>100</v>
          </cell>
          <cell r="C43">
            <v>81.818181818181813</v>
          </cell>
          <cell r="D43">
            <v>90</v>
          </cell>
          <cell r="E43">
            <v>108</v>
          </cell>
          <cell r="G43" t="str">
            <v>KP01/03</v>
          </cell>
          <cell r="H43">
            <v>44567</v>
          </cell>
          <cell r="I43" t="str">
            <v>PT KUDAMAS JAYA MAKMUR SENTOSA</v>
          </cell>
          <cell r="J43" t="str">
            <v>Chlorfeniramin tablet 4 mg (CTM) (2)</v>
          </cell>
          <cell r="K43">
            <v>45870</v>
          </cell>
          <cell r="L43" t="str">
            <v>00708101</v>
          </cell>
        </row>
        <row r="44">
          <cell r="A44" t="str">
            <v>AMBR156</v>
          </cell>
          <cell r="B44">
            <v>200</v>
          </cell>
          <cell r="C44">
            <v>92.499999999999986</v>
          </cell>
          <cell r="D44">
            <v>101.75</v>
          </cell>
          <cell r="E44">
            <v>122.1</v>
          </cell>
          <cell r="G44" t="str">
            <v>KP01/03</v>
          </cell>
          <cell r="H44">
            <v>44567</v>
          </cell>
          <cell r="I44" t="str">
            <v>PT KUDAMAS JAYA MAKMUR SENTOSA</v>
          </cell>
          <cell r="J44" t="str">
            <v>Ambroxol tablet 30 mg (6)</v>
          </cell>
          <cell r="K44">
            <v>45536</v>
          </cell>
          <cell r="L44" t="str">
            <v>K21016</v>
          </cell>
        </row>
        <row r="45">
          <cell r="A45" t="str">
            <v>FSDLS3</v>
          </cell>
          <cell r="B45">
            <v>200</v>
          </cell>
          <cell r="C45">
            <v>243.63636363636363</v>
          </cell>
          <cell r="D45">
            <v>268</v>
          </cell>
          <cell r="E45">
            <v>321.59999999999997</v>
          </cell>
          <cell r="G45" t="str">
            <v>KP01/03</v>
          </cell>
          <cell r="H45">
            <v>44567</v>
          </cell>
          <cell r="I45" t="str">
            <v>PT KUDAMAS JAYA MAKMUR SENTOSA</v>
          </cell>
          <cell r="J45" t="str">
            <v>Fasidol Forte Tablet (3)</v>
          </cell>
          <cell r="K45">
            <v>45931</v>
          </cell>
          <cell r="L45" t="str">
            <v>12830</v>
          </cell>
        </row>
        <row r="46">
          <cell r="A46" t="str">
            <v>PRCT14</v>
          </cell>
          <cell r="B46">
            <v>500</v>
          </cell>
          <cell r="C46">
            <v>155</v>
          </cell>
          <cell r="D46">
            <v>170.5</v>
          </cell>
          <cell r="E46">
            <v>204.6</v>
          </cell>
          <cell r="G46" t="str">
            <v>KP01/03</v>
          </cell>
          <cell r="H46">
            <v>44567</v>
          </cell>
          <cell r="I46" t="str">
            <v>PT KUDAMAS JAYA MAKMUR SENTOSA</v>
          </cell>
          <cell r="J46" t="str">
            <v>Paracetamol tablet 500mg (PCT) (14)</v>
          </cell>
          <cell r="K46">
            <v>46357</v>
          </cell>
          <cell r="L46" t="str">
            <v>115514</v>
          </cell>
        </row>
        <row r="47">
          <cell r="A47" t="str">
            <v>RNTDS5</v>
          </cell>
          <cell r="B47">
            <v>200</v>
          </cell>
          <cell r="C47">
            <v>136.36363636363635</v>
          </cell>
          <cell r="D47">
            <v>150</v>
          </cell>
          <cell r="E47">
            <v>180</v>
          </cell>
          <cell r="G47" t="str">
            <v>KP01/03</v>
          </cell>
          <cell r="H47">
            <v>44567</v>
          </cell>
          <cell r="I47" t="str">
            <v>PT KUDAMAS JAYA MAKMUR SENTOSA</v>
          </cell>
          <cell r="J47" t="str">
            <v>Ranitidin tablet 150 mg (5)</v>
          </cell>
          <cell r="K47">
            <v>45231</v>
          </cell>
          <cell r="L47" t="str">
            <v>HTRNTB18904</v>
          </cell>
        </row>
        <row r="48">
          <cell r="A48" t="str">
            <v>RECOL2</v>
          </cell>
          <cell r="B48">
            <v>10</v>
          </cell>
          <cell r="C48">
            <v>7363.6363636363631</v>
          </cell>
          <cell r="D48">
            <v>8100</v>
          </cell>
          <cell r="E48">
            <v>9720</v>
          </cell>
          <cell r="G48" t="str">
            <v>KP01/03</v>
          </cell>
          <cell r="H48">
            <v>44567</v>
          </cell>
          <cell r="I48" t="str">
            <v>PT KUDAMAS JAYA MAKMUR SENTOSA</v>
          </cell>
          <cell r="J48" t="str">
            <v>Reco Eye Drop (2)</v>
          </cell>
          <cell r="K48">
            <v>45047</v>
          </cell>
          <cell r="L48" t="str">
            <v>0091121012</v>
          </cell>
        </row>
        <row r="49">
          <cell r="A49" t="str">
            <v>FRMEO2</v>
          </cell>
          <cell r="B49">
            <v>7</v>
          </cell>
          <cell r="C49">
            <v>27545.454545454544</v>
          </cell>
          <cell r="D49">
            <v>30300</v>
          </cell>
          <cell r="E49">
            <v>36360</v>
          </cell>
          <cell r="G49" t="str">
            <v>KP01/03</v>
          </cell>
          <cell r="H49">
            <v>44567</v>
          </cell>
          <cell r="I49" t="str">
            <v>PT KUDAMAS JAYA MAKMUR SENTOSA</v>
          </cell>
          <cell r="J49" t="str">
            <v>Forumen Tetes Telinga (2)</v>
          </cell>
          <cell r="K49">
            <v>45383</v>
          </cell>
          <cell r="L49" t="str">
            <v>BK1786</v>
          </cell>
        </row>
        <row r="50">
          <cell r="A50" t="str">
            <v>BNSNX13</v>
          </cell>
          <cell r="B50">
            <v>20</v>
          </cell>
          <cell r="C50">
            <v>10772.727272727272</v>
          </cell>
          <cell r="D50">
            <v>11850</v>
          </cell>
          <cell r="E50">
            <v>14220</v>
          </cell>
          <cell r="G50" t="str">
            <v>KP01/03</v>
          </cell>
          <cell r="H50">
            <v>44567</v>
          </cell>
          <cell r="I50" t="str">
            <v>PT KUDAMAS JAYA MAKMUR SENTOSA</v>
          </cell>
          <cell r="J50" t="str">
            <v>Betason-N cream 5 g (13)</v>
          </cell>
          <cell r="K50">
            <v>45597</v>
          </cell>
          <cell r="L50" t="str">
            <v>K13201W</v>
          </cell>
        </row>
        <row r="51">
          <cell r="A51" t="str">
            <v>MNOS1</v>
          </cell>
          <cell r="B51">
            <v>40</v>
          </cell>
          <cell r="C51">
            <v>19545</v>
          </cell>
          <cell r="D51">
            <v>21499.5</v>
          </cell>
          <cell r="E51">
            <v>25799.399999999998</v>
          </cell>
          <cell r="G51" t="str">
            <v>KP01/03</v>
          </cell>
          <cell r="H51">
            <v>44567</v>
          </cell>
          <cell r="I51" t="str">
            <v>PT KUDAMAS JAYA MAKMUR SENTOSA</v>
          </cell>
          <cell r="J51" t="str">
            <v>Minosep Obat Kumur</v>
          </cell>
          <cell r="K51">
            <v>45474</v>
          </cell>
          <cell r="L51" t="str">
            <v>10719</v>
          </cell>
        </row>
        <row r="52">
          <cell r="A52" t="str">
            <v>HTDC4</v>
          </cell>
          <cell r="B52">
            <v>50</v>
          </cell>
          <cell r="C52">
            <v>8636.6363636363621</v>
          </cell>
          <cell r="D52">
            <v>9500.2999999999993</v>
          </cell>
          <cell r="E52">
            <v>11400.359999999999</v>
          </cell>
          <cell r="G52" t="str">
            <v>KP01/03</v>
          </cell>
          <cell r="H52">
            <v>44567</v>
          </cell>
          <cell r="I52" t="str">
            <v>PT KUDAMAS JAYA MAKMUR SENTOSA</v>
          </cell>
          <cell r="J52" t="str">
            <v>Hotin DCL 30 gram (4)</v>
          </cell>
          <cell r="K52">
            <v>45139</v>
          </cell>
          <cell r="L52" t="str">
            <v>1H08423</v>
          </cell>
        </row>
        <row r="53">
          <cell r="A53" t="str">
            <v>PCTS3</v>
          </cell>
          <cell r="B53">
            <v>10</v>
          </cell>
          <cell r="C53">
            <v>2500</v>
          </cell>
          <cell r="D53">
            <v>2750</v>
          </cell>
          <cell r="E53">
            <v>3300</v>
          </cell>
          <cell r="G53" t="str">
            <v>KP01/03</v>
          </cell>
          <cell r="H53">
            <v>44567</v>
          </cell>
          <cell r="I53" t="str">
            <v>PT KUDAMAS JAYA MAKMUR SENTOSA</v>
          </cell>
          <cell r="J53" t="str">
            <v>Paracetamol Syrup 120mg/5mL (60mL) (3)</v>
          </cell>
          <cell r="K53">
            <v>45597</v>
          </cell>
          <cell r="L53" t="str">
            <v>A12079</v>
          </cell>
        </row>
        <row r="54">
          <cell r="A54" t="str">
            <v>SCLFT8</v>
          </cell>
          <cell r="B54">
            <v>20</v>
          </cell>
          <cell r="C54">
            <v>13636.363636363636</v>
          </cell>
          <cell r="D54">
            <v>15000</v>
          </cell>
          <cell r="E54">
            <v>18000</v>
          </cell>
          <cell r="G54" t="str">
            <v>KP01/03</v>
          </cell>
          <cell r="H54">
            <v>44567</v>
          </cell>
          <cell r="I54" t="str">
            <v>PT KUDAMAS JAYA MAKMUR SENTOSA</v>
          </cell>
          <cell r="J54" t="str">
            <v>Sucralfate sirup 100mL (8)</v>
          </cell>
          <cell r="K54">
            <v>45200</v>
          </cell>
          <cell r="L54" t="str">
            <v>E1K268</v>
          </cell>
        </row>
        <row r="55">
          <cell r="A55" t="str">
            <v>BFCMB4</v>
          </cell>
          <cell r="B55">
            <v>10</v>
          </cell>
          <cell r="C55">
            <v>15818.181818181816</v>
          </cell>
          <cell r="D55">
            <v>17400</v>
          </cell>
          <cell r="E55">
            <v>20880</v>
          </cell>
          <cell r="G55" t="str">
            <v>KP01/03</v>
          </cell>
          <cell r="H55">
            <v>44567</v>
          </cell>
          <cell r="I55" t="str">
            <v>PT KUDAMAS JAYA MAKMUR SENTOSA</v>
          </cell>
          <cell r="J55" t="str">
            <v>Bufacomb in orabase 5 g (4)</v>
          </cell>
          <cell r="K55">
            <v>45139</v>
          </cell>
          <cell r="L55" t="str">
            <v>H0208101</v>
          </cell>
        </row>
        <row r="56">
          <cell r="A56" t="str">
            <v>PHYM2</v>
          </cell>
          <cell r="B56">
            <v>100</v>
          </cell>
          <cell r="C56">
            <v>192.72727272727272</v>
          </cell>
          <cell r="D56">
            <v>212</v>
          </cell>
          <cell r="E56">
            <v>254.39999999999998</v>
          </cell>
          <cell r="G56" t="str">
            <v>KP01/03</v>
          </cell>
          <cell r="H56">
            <v>44567</v>
          </cell>
          <cell r="I56" t="str">
            <v>PT KUDAMAS JAYA MAKMUR SENTOSA</v>
          </cell>
          <cell r="J56" t="str">
            <v>Phytomenadion Tablet 10 mg (2)</v>
          </cell>
          <cell r="K56">
            <v>45901</v>
          </cell>
          <cell r="L56" t="str">
            <v>T5056010</v>
          </cell>
        </row>
        <row r="65">
          <cell r="A65" t="str">
            <v>KODE</v>
          </cell>
          <cell r="B65" t="str">
            <v>JUMLAH OBAT</v>
          </cell>
          <cell r="C65" t="str">
            <v>HARGA NETTO</v>
          </cell>
          <cell r="D65" t="str">
            <v>NETTO+PPN</v>
          </cell>
          <cell r="E65" t="str">
            <v>NETTO+PPN+MARGIN</v>
          </cell>
          <cell r="G65" t="str">
            <v>No Faktur</v>
          </cell>
          <cell r="H65" t="str">
            <v>Tgl Order</v>
          </cell>
          <cell r="I65" t="str">
            <v>Suplier</v>
          </cell>
          <cell r="J65" t="str">
            <v>Nama Barang</v>
          </cell>
          <cell r="K65" t="str">
            <v>Exp</v>
          </cell>
          <cell r="L65" t="str">
            <v>No. BATCH</v>
          </cell>
        </row>
        <row r="66">
          <cell r="A66" t="str">
            <v>BTMSX7</v>
          </cell>
          <cell r="B66">
            <v>24</v>
          </cell>
          <cell r="C66">
            <v>4545.2365</v>
          </cell>
          <cell r="D66">
            <v>4999.7601500000001</v>
          </cell>
          <cell r="E66">
            <v>5999.7121799999995</v>
          </cell>
          <cell r="G66" t="str">
            <v>KP01/04</v>
          </cell>
          <cell r="H66">
            <v>44568</v>
          </cell>
          <cell r="I66" t="str">
            <v>PT SINGGASANA WITRA SURYAMAS</v>
          </cell>
          <cell r="J66" t="str">
            <v>Betametason 0,1% cream 5 g (7)</v>
          </cell>
          <cell r="K66">
            <v>45200</v>
          </cell>
          <cell r="L66" t="str">
            <v>6518</v>
          </cell>
        </row>
        <row r="67">
          <cell r="A67" t="str">
            <v>OMZ5</v>
          </cell>
          <cell r="B67">
            <v>1000</v>
          </cell>
          <cell r="C67">
            <v>359.074479</v>
          </cell>
          <cell r="D67">
            <v>394.98192690000002</v>
          </cell>
          <cell r="E67">
            <v>473.97831228000001</v>
          </cell>
          <cell r="G67" t="str">
            <v>KP01/04</v>
          </cell>
          <cell r="H67">
            <v>44568</v>
          </cell>
          <cell r="I67" t="str">
            <v>PT SINGGASANA WITRA SURYAMAS</v>
          </cell>
          <cell r="J67" t="str">
            <v>Omeprazole kapsul 20 mg (5)</v>
          </cell>
          <cell r="K67">
            <v>45231</v>
          </cell>
          <cell r="L67" t="str">
            <v>KOPZB10656</v>
          </cell>
        </row>
        <row r="68">
          <cell r="A68" t="str">
            <v>CEFXM2</v>
          </cell>
          <cell r="B68">
            <v>400</v>
          </cell>
          <cell r="C68">
            <v>2185</v>
          </cell>
          <cell r="D68">
            <v>2403.5</v>
          </cell>
          <cell r="E68">
            <v>2884.2</v>
          </cell>
          <cell r="G68" t="str">
            <v>KP01/04</v>
          </cell>
          <cell r="H68">
            <v>44568</v>
          </cell>
          <cell r="I68" t="str">
            <v>PT SINGGASANA WITRA SURYAMAS</v>
          </cell>
          <cell r="J68" t="str">
            <v xml:space="preserve">Cefixime Kapsul 200 mg </v>
          </cell>
          <cell r="K68">
            <v>45170</v>
          </cell>
          <cell r="L68" t="str">
            <v>TCETA10135</v>
          </cell>
        </row>
        <row r="69">
          <cell r="A69" t="str">
            <v>DMPRS5</v>
          </cell>
          <cell r="B69">
            <v>500</v>
          </cell>
          <cell r="C69">
            <v>259.08999999999997</v>
          </cell>
          <cell r="D69">
            <v>284.99900000000002</v>
          </cell>
          <cell r="E69">
            <v>341.99880000000002</v>
          </cell>
          <cell r="G69" t="str">
            <v>KP01/04</v>
          </cell>
          <cell r="H69">
            <v>44568</v>
          </cell>
          <cell r="I69" t="str">
            <v>PT SINGGASANA WITRA SURYAMAS</v>
          </cell>
          <cell r="J69" t="str">
            <v>Domperidon tablet 10 mg (5)</v>
          </cell>
          <cell r="K69">
            <v>45231</v>
          </cell>
          <cell r="L69" t="str">
            <v>HTDPDB16099</v>
          </cell>
        </row>
        <row r="70">
          <cell r="A70" t="str">
            <v>ASMMS9</v>
          </cell>
          <cell r="B70">
            <v>700</v>
          </cell>
          <cell r="C70">
            <v>245.465</v>
          </cell>
          <cell r="D70">
            <v>270.01150000000001</v>
          </cell>
          <cell r="E70">
            <v>324.0138</v>
          </cell>
          <cell r="G70" t="str">
            <v>KP01/04</v>
          </cell>
          <cell r="H70">
            <v>44568</v>
          </cell>
          <cell r="I70" t="str">
            <v>PT SINGGASANA WITRA SURYAMAS</v>
          </cell>
          <cell r="J70" t="str">
            <v>Asam Mefenamat tablet 500 mg (9)</v>
          </cell>
          <cell r="K70">
            <v>45231</v>
          </cell>
          <cell r="L70" t="str">
            <v>HTMECA16033</v>
          </cell>
        </row>
        <row r="71">
          <cell r="A71" t="str">
            <v>NERBN10</v>
          </cell>
          <cell r="B71">
            <v>250</v>
          </cell>
          <cell r="C71">
            <v>3189.9658399999998</v>
          </cell>
          <cell r="D71">
            <v>3508.9624240000003</v>
          </cell>
          <cell r="E71">
            <v>4210.7549088000005</v>
          </cell>
          <cell r="G71" t="str">
            <v>KP01/04</v>
          </cell>
          <cell r="H71">
            <v>44568</v>
          </cell>
          <cell r="I71" t="str">
            <v>PT SINGGASANA WITRA SURYAMAS</v>
          </cell>
          <cell r="J71" t="str">
            <v>Neurobion forte Tablet (10)</v>
          </cell>
          <cell r="K71">
            <v>45352</v>
          </cell>
          <cell r="L71" t="str">
            <v>D1136939</v>
          </cell>
        </row>
        <row r="72">
          <cell r="A72" t="str">
            <v>CEFXM12</v>
          </cell>
          <cell r="B72">
            <v>50</v>
          </cell>
          <cell r="C72">
            <v>818.22</v>
          </cell>
          <cell r="D72">
            <v>900.04200000000014</v>
          </cell>
          <cell r="E72">
            <v>1080.0504000000001</v>
          </cell>
          <cell r="G72" t="str">
            <v>KP01/04</v>
          </cell>
          <cell r="H72">
            <v>44568</v>
          </cell>
          <cell r="I72" t="str">
            <v>PT SINGGASANA WITRA SURYAMAS</v>
          </cell>
          <cell r="J72" t="str">
            <v>Cefixime Kapsul 100 mg (2)</v>
          </cell>
          <cell r="K72" t="str">
            <v>01-Oct-2023</v>
          </cell>
          <cell r="L72" t="str">
            <v>KCFMB11192</v>
          </cell>
        </row>
        <row r="81">
          <cell r="A81" t="str">
            <v>KODE</v>
          </cell>
          <cell r="B81" t="str">
            <v>JUMLAH OBAT</v>
          </cell>
          <cell r="C81" t="str">
            <v>HARGA NETTO</v>
          </cell>
          <cell r="D81" t="str">
            <v>NETTO+PPN</v>
          </cell>
          <cell r="E81" t="str">
            <v>NETTO+PPN+MARGIN</v>
          </cell>
          <cell r="G81" t="str">
            <v>No Faktur</v>
          </cell>
          <cell r="H81" t="str">
            <v>Tgl Order</v>
          </cell>
          <cell r="I81" t="str">
            <v>Suplier</v>
          </cell>
          <cell r="J81" t="str">
            <v>Nama Barang</v>
          </cell>
          <cell r="K81" t="str">
            <v>Exp</v>
          </cell>
          <cell r="L81" t="str">
            <v>No. BATCH</v>
          </cell>
        </row>
        <row r="82">
          <cell r="A82" t="str">
            <v>SCBMX6</v>
          </cell>
          <cell r="B82">
            <v>15</v>
          </cell>
          <cell r="C82">
            <v>37350</v>
          </cell>
          <cell r="D82">
            <v>41085</v>
          </cell>
          <cell r="E82">
            <v>49302</v>
          </cell>
          <cell r="G82" t="str">
            <v>KP01/05</v>
          </cell>
          <cell r="H82">
            <v>44573</v>
          </cell>
          <cell r="I82" t="str">
            <v>PT SINGGASANA WITRA SURYAMAS</v>
          </cell>
          <cell r="J82" t="str">
            <v>Scabimite Cr 10 g (6)</v>
          </cell>
          <cell r="K82">
            <v>45505</v>
          </cell>
          <cell r="L82" t="str">
            <v>H21019</v>
          </cell>
        </row>
        <row r="91">
          <cell r="A91" t="str">
            <v>KODE</v>
          </cell>
          <cell r="B91" t="str">
            <v>JUMLAH OBAT</v>
          </cell>
          <cell r="C91" t="str">
            <v>HARGA NETTO</v>
          </cell>
          <cell r="D91" t="str">
            <v>NETTO+PPN</v>
          </cell>
          <cell r="E91" t="str">
            <v>NETTO+PPN+MARGIN</v>
          </cell>
          <cell r="G91" t="str">
            <v>No Faktur</v>
          </cell>
          <cell r="H91" t="str">
            <v>Tgl Order</v>
          </cell>
          <cell r="I91" t="str">
            <v>Suplier</v>
          </cell>
          <cell r="J91" t="str">
            <v>Nama Barang</v>
          </cell>
          <cell r="K91" t="str">
            <v>Exp</v>
          </cell>
          <cell r="L91" t="str">
            <v>No. BATCH</v>
          </cell>
        </row>
        <row r="92">
          <cell r="A92" t="str">
            <v>DENTAL1</v>
          </cell>
          <cell r="B92">
            <v>40</v>
          </cell>
          <cell r="C92">
            <v>27000</v>
          </cell>
          <cell r="D92">
            <v>29700.000000000004</v>
          </cell>
          <cell r="E92">
            <v>35640</v>
          </cell>
          <cell r="G92" t="str">
            <v>KP01/06</v>
          </cell>
          <cell r="H92">
            <v>44574</v>
          </cell>
          <cell r="I92" t="str">
            <v>PT. TERANG JAYA DENTAL SUPPLY</v>
          </cell>
          <cell r="J92" t="str">
            <v>Dental Floss toothpicks</v>
          </cell>
        </row>
        <row r="102">
          <cell r="A102" t="str">
            <v>KODE</v>
          </cell>
          <cell r="B102" t="str">
            <v>JUMLAH OBAT</v>
          </cell>
          <cell r="C102" t="str">
            <v>HARGA NETTO</v>
          </cell>
          <cell r="D102" t="str">
            <v>NETTO+PPN</v>
          </cell>
          <cell r="E102" t="str">
            <v>NETTO+PPN+MARGIN</v>
          </cell>
          <cell r="G102" t="str">
            <v>No Faktur</v>
          </cell>
          <cell r="H102" t="str">
            <v>Tgl Order</v>
          </cell>
          <cell r="I102" t="str">
            <v>Suplier</v>
          </cell>
          <cell r="J102" t="str">
            <v>Nama Barang</v>
          </cell>
          <cell r="K102" t="str">
            <v>Exp</v>
          </cell>
          <cell r="L102" t="str">
            <v>No. BATCH</v>
          </cell>
        </row>
        <row r="103">
          <cell r="A103" t="str">
            <v>MTHLS10</v>
          </cell>
          <cell r="B103">
            <v>300</v>
          </cell>
          <cell r="C103">
            <v>150</v>
          </cell>
          <cell r="D103">
            <v>165</v>
          </cell>
          <cell r="E103">
            <v>198</v>
          </cell>
          <cell r="G103" t="str">
            <v>KP01/07</v>
          </cell>
          <cell r="H103">
            <v>44580</v>
          </cell>
          <cell r="I103" t="str">
            <v>PT KUDAMAS JAYA MAKMUR SENTOSA</v>
          </cell>
          <cell r="J103" t="str">
            <v>Methylprednisolone tablet 4 mg (10)</v>
          </cell>
          <cell r="K103">
            <v>45261</v>
          </cell>
          <cell r="L103" t="str">
            <v>HTMPSD16278</v>
          </cell>
        </row>
        <row r="104">
          <cell r="A104" t="str">
            <v>OMEIJ2</v>
          </cell>
          <cell r="B104">
            <v>4</v>
          </cell>
          <cell r="C104">
            <v>13636.363636363636</v>
          </cell>
          <cell r="D104">
            <v>15000</v>
          </cell>
          <cell r="E104">
            <v>18000</v>
          </cell>
          <cell r="G104" t="str">
            <v>KP01/07</v>
          </cell>
          <cell r="H104">
            <v>44580</v>
          </cell>
          <cell r="I104" t="str">
            <v>PT KUDAMAS JAYA MAKMUR SENTOSA</v>
          </cell>
          <cell r="J104" t="str">
            <v>Omeprazole 2% (10mL) Injeksi (2)</v>
          </cell>
          <cell r="K104">
            <v>45170</v>
          </cell>
          <cell r="L104" t="str">
            <v>PSK62050</v>
          </cell>
        </row>
        <row r="105">
          <cell r="A105" t="str">
            <v>BSLV1</v>
          </cell>
          <cell r="B105">
            <v>1</v>
          </cell>
          <cell r="C105">
            <v>76363.636363636353</v>
          </cell>
          <cell r="D105">
            <v>84000</v>
          </cell>
          <cell r="E105">
            <v>100800</v>
          </cell>
          <cell r="G105" t="str">
            <v>KP01/07</v>
          </cell>
          <cell r="H105">
            <v>44580</v>
          </cell>
          <cell r="I105" t="str">
            <v>PT KUDAMAS JAYA MAKMUR SENTOSA</v>
          </cell>
          <cell r="J105" t="str">
            <v>Bisolvon Solution 50mL</v>
          </cell>
          <cell r="K105">
            <v>45536</v>
          </cell>
          <cell r="L105" t="str">
            <v>21100528</v>
          </cell>
        </row>
        <row r="106">
          <cell r="A106" t="str">
            <v>BTDNG1</v>
          </cell>
          <cell r="B106">
            <v>40</v>
          </cell>
          <cell r="C106">
            <v>18000</v>
          </cell>
          <cell r="D106">
            <v>19800</v>
          </cell>
          <cell r="E106">
            <v>23760</v>
          </cell>
          <cell r="G106" t="str">
            <v>KP01/07</v>
          </cell>
          <cell r="H106">
            <v>44580</v>
          </cell>
          <cell r="I106" t="str">
            <v>PT KUDAMAS JAYA MAKMUR SENTOSA</v>
          </cell>
          <cell r="J106" t="str">
            <v xml:space="preserve">Betadine Gargle </v>
          </cell>
          <cell r="K106">
            <v>45597</v>
          </cell>
          <cell r="L106" t="str">
            <v>LB21030</v>
          </cell>
        </row>
        <row r="117">
          <cell r="D117" t="str">
            <v>Pelapor,</v>
          </cell>
        </row>
        <row r="121">
          <cell r="D121" t="str">
            <v>Windy Dewi S, S.Farm</v>
          </cell>
        </row>
      </sheetData>
      <sheetData sheetId="2" refreshError="1">
        <row r="9">
          <cell r="A9" t="str">
            <v>I. OBAT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EPRSN5</v>
          </cell>
          <cell r="B12">
            <v>300</v>
          </cell>
          <cell r="C12">
            <v>954.5454545454545</v>
          </cell>
          <cell r="D12">
            <v>1050</v>
          </cell>
          <cell r="E12">
            <v>1260</v>
          </cell>
          <cell r="G12" t="str">
            <v>KP02/1</v>
          </cell>
          <cell r="H12">
            <v>44599</v>
          </cell>
          <cell r="I12" t="str">
            <v>PT PENTA VALENT</v>
          </cell>
          <cell r="J12" t="str">
            <v>Eperisone Tablet 50 mg (5)</v>
          </cell>
          <cell r="K12">
            <v>45231</v>
          </cell>
          <cell r="L12" t="str">
            <v>2111046</v>
          </cell>
        </row>
        <row r="13">
          <cell r="A13" t="str">
            <v>ACTLS9</v>
          </cell>
          <cell r="B13">
            <v>200</v>
          </cell>
          <cell r="C13">
            <v>727.27272727272725</v>
          </cell>
          <cell r="D13">
            <v>800</v>
          </cell>
          <cell r="E13">
            <v>960</v>
          </cell>
          <cell r="G13" t="str">
            <v>KP02/1</v>
          </cell>
          <cell r="H13">
            <v>44599</v>
          </cell>
          <cell r="I13" t="str">
            <v>PT PENTA VALENT</v>
          </cell>
          <cell r="J13" t="str">
            <v>Acetylsistein kapsul 200 mg (9)</v>
          </cell>
          <cell r="K13">
            <v>45200</v>
          </cell>
          <cell r="L13" t="str">
            <v>N2110042</v>
          </cell>
        </row>
        <row r="22">
          <cell r="A22" t="str">
            <v>KODE</v>
          </cell>
          <cell r="B22" t="str">
            <v>JUMLAH OBAT</v>
          </cell>
          <cell r="C22" t="str">
            <v>HARGA NETTO</v>
          </cell>
          <cell r="D22" t="str">
            <v>NETTO+PPN</v>
          </cell>
          <cell r="E22" t="str">
            <v>NETTO+PPN+MARGIN</v>
          </cell>
          <cell r="G22" t="str">
            <v>No Faktur</v>
          </cell>
          <cell r="H22" t="str">
            <v>Tgl Order</v>
          </cell>
          <cell r="I22" t="str">
            <v>Suplier</v>
          </cell>
          <cell r="J22" t="str">
            <v>Nama Barang</v>
          </cell>
          <cell r="K22" t="str">
            <v>Exp</v>
          </cell>
          <cell r="L22" t="str">
            <v>No. BATCH</v>
          </cell>
        </row>
        <row r="23">
          <cell r="A23" t="str">
            <v>DGRL11</v>
          </cell>
          <cell r="B23">
            <v>100</v>
          </cell>
          <cell r="C23">
            <v>939.73636363636365</v>
          </cell>
          <cell r="D23">
            <v>1033.71</v>
          </cell>
          <cell r="E23">
            <v>1240.452</v>
          </cell>
          <cell r="G23" t="str">
            <v>KP02/2</v>
          </cell>
          <cell r="H23">
            <v>44600</v>
          </cell>
          <cell r="I23" t="str">
            <v>PT SINGGASANA WITRA SURYAMAS</v>
          </cell>
          <cell r="J23" t="str">
            <v>Degirol Lozenges (11)</v>
          </cell>
          <cell r="K23">
            <v>45992</v>
          </cell>
          <cell r="L23" t="str">
            <v>LX1A211</v>
          </cell>
        </row>
        <row r="24">
          <cell r="A24" t="str">
            <v>ASMMS10</v>
          </cell>
          <cell r="B24">
            <v>300</v>
          </cell>
          <cell r="C24">
            <v>249.99999999999997</v>
          </cell>
          <cell r="D24">
            <v>275</v>
          </cell>
          <cell r="E24">
            <v>330</v>
          </cell>
          <cell r="G24" t="str">
            <v>KP02/2</v>
          </cell>
          <cell r="H24">
            <v>44600</v>
          </cell>
          <cell r="I24" t="str">
            <v>PT SINGGASANA WITRA SURYAMAS</v>
          </cell>
          <cell r="J24" t="str">
            <v>Asam Mefenamat tablet 500 mg (10)</v>
          </cell>
          <cell r="K24">
            <v>45231</v>
          </cell>
          <cell r="L24" t="str">
            <v>HTMECA16035</v>
          </cell>
        </row>
        <row r="25">
          <cell r="A25" t="str">
            <v>PROVD5</v>
          </cell>
          <cell r="B25">
            <v>180</v>
          </cell>
          <cell r="C25">
            <v>2272.7272727272725</v>
          </cell>
          <cell r="D25">
            <v>2500</v>
          </cell>
          <cell r="E25">
            <v>3000</v>
          </cell>
          <cell r="G25" t="str">
            <v>KP02/2</v>
          </cell>
          <cell r="H25">
            <v>44600</v>
          </cell>
          <cell r="I25" t="str">
            <v>PT SINGGASANA WITRA SURYAMAS</v>
          </cell>
          <cell r="J25" t="str">
            <v xml:space="preserve">Prove D3-1000 IU tablet (5) </v>
          </cell>
          <cell r="K25">
            <v>45108</v>
          </cell>
          <cell r="L25" t="str">
            <v>TPODA10176</v>
          </cell>
        </row>
        <row r="26">
          <cell r="A26" t="str">
            <v>ZEGVT6</v>
          </cell>
          <cell r="B26">
            <v>200</v>
          </cell>
          <cell r="C26">
            <v>4090.9090909090905</v>
          </cell>
          <cell r="D26">
            <v>4500</v>
          </cell>
          <cell r="E26">
            <v>5400</v>
          </cell>
          <cell r="G26" t="str">
            <v>KP02/2</v>
          </cell>
          <cell r="H26">
            <v>44600</v>
          </cell>
          <cell r="I26" t="str">
            <v>PT SINGGASANA WITRA SURYAMAS</v>
          </cell>
          <cell r="J26" t="str">
            <v>Zegavit Kaplet (6)</v>
          </cell>
          <cell r="K26">
            <v>45170</v>
          </cell>
          <cell r="L26" t="str">
            <v>KTZEGA15649</v>
          </cell>
        </row>
        <row r="27">
          <cell r="A27" t="str">
            <v>AMXCS8</v>
          </cell>
          <cell r="B27">
            <v>200</v>
          </cell>
          <cell r="C27">
            <v>355.36763636363634</v>
          </cell>
          <cell r="D27">
            <v>390.90440000000001</v>
          </cell>
          <cell r="E27">
            <v>469.08528000000001</v>
          </cell>
          <cell r="G27" t="str">
            <v>KP02/2</v>
          </cell>
          <cell r="H27">
            <v>44600</v>
          </cell>
          <cell r="I27" t="str">
            <v>PT SINGGASANA WITRA SURYAMAS</v>
          </cell>
          <cell r="J27" t="str">
            <v>Amoxycillin kaplet 500 mg (8)</v>
          </cell>
          <cell r="K27">
            <v>45962</v>
          </cell>
          <cell r="L27" t="str">
            <v>LL01A080</v>
          </cell>
        </row>
        <row r="28">
          <cell r="A28" t="str">
            <v>CEFXM13</v>
          </cell>
          <cell r="B28">
            <v>300</v>
          </cell>
          <cell r="C28">
            <v>991.73818181818172</v>
          </cell>
          <cell r="D28">
            <v>1090.912</v>
          </cell>
          <cell r="E28">
            <v>1309.0944</v>
          </cell>
          <cell r="G28" t="str">
            <v>KP02/2</v>
          </cell>
          <cell r="H28">
            <v>44600</v>
          </cell>
          <cell r="I28" t="str">
            <v>PT SINGGASANA WITRA SURYAMAS</v>
          </cell>
          <cell r="J28" t="str">
            <v>Cefixime Kapsul 100 mg (3)</v>
          </cell>
          <cell r="K28">
            <v>45566</v>
          </cell>
          <cell r="L28" t="str">
            <v>LK04A014</v>
          </cell>
        </row>
        <row r="29">
          <cell r="B29" t="e">
            <v>#N/A</v>
          </cell>
          <cell r="C29" t="e">
            <v>#N/A</v>
          </cell>
          <cell r="D29" t="e">
            <v>#N/A</v>
          </cell>
          <cell r="E29" t="e">
            <v>#N/A</v>
          </cell>
          <cell r="G29" t="str">
            <v>KP02/2</v>
          </cell>
          <cell r="H29">
            <v>44600</v>
          </cell>
          <cell r="I29" t="str">
            <v>PT SINGGASANA WITRA SURYAMAS</v>
          </cell>
          <cell r="J29" t="str">
            <v>Dental Floss toothpicks</v>
          </cell>
        </row>
        <row r="30">
          <cell r="B30" t="e">
            <v>#N/A</v>
          </cell>
          <cell r="C30" t="e">
            <v>#N/A</v>
          </cell>
          <cell r="D30" t="e">
            <v>#N/A</v>
          </cell>
          <cell r="E30" t="e">
            <v>#N/A</v>
          </cell>
          <cell r="G30" t="str">
            <v>KP02/2</v>
          </cell>
          <cell r="H30">
            <v>44600</v>
          </cell>
          <cell r="I30" t="str">
            <v>PT SINGGASANA WITRA SURYAMAS</v>
          </cell>
          <cell r="J30" t="str">
            <v>Dental Floss toothpicks</v>
          </cell>
        </row>
        <row r="39">
          <cell r="A39" t="str">
            <v>KODE</v>
          </cell>
          <cell r="B39" t="str">
            <v>JUMLAH OBAT</v>
          </cell>
          <cell r="C39" t="str">
            <v>HARGA NETTO</v>
          </cell>
          <cell r="D39" t="str">
            <v>NETTO+PPN</v>
          </cell>
          <cell r="E39" t="str">
            <v>NETTO+PPN+MARGIN</v>
          </cell>
          <cell r="G39" t="str">
            <v>No Faktur</v>
          </cell>
          <cell r="H39" t="str">
            <v>Tgl Order</v>
          </cell>
          <cell r="I39" t="str">
            <v>Suplier</v>
          </cell>
          <cell r="J39" t="str">
            <v>Nama Barang</v>
          </cell>
          <cell r="K39" t="str">
            <v>Exp</v>
          </cell>
          <cell r="L39" t="str">
            <v>No. BATCH</v>
          </cell>
        </row>
        <row r="40">
          <cell r="A40" t="str">
            <v>INTLS5</v>
          </cell>
          <cell r="B40">
            <v>400</v>
          </cell>
          <cell r="C40">
            <v>494.31818181818176</v>
          </cell>
          <cell r="D40">
            <v>543.75</v>
          </cell>
          <cell r="E40">
            <v>652.5</v>
          </cell>
          <cell r="G40" t="str">
            <v>KP02/04</v>
          </cell>
          <cell r="H40">
            <v>44600</v>
          </cell>
          <cell r="I40" t="str">
            <v>PT PLANET EXCELENCIA PHARMACY</v>
          </cell>
          <cell r="J40" t="str">
            <v>Intunal Forte Tablet (5)</v>
          </cell>
          <cell r="K40">
            <v>45627</v>
          </cell>
          <cell r="L40" t="str">
            <v>A1M589</v>
          </cell>
        </row>
        <row r="49">
          <cell r="A49" t="str">
            <v>KODE</v>
          </cell>
          <cell r="B49" t="str">
            <v>JUMLAH OBAT</v>
          </cell>
          <cell r="C49" t="str">
            <v>HARGA NETTO</v>
          </cell>
          <cell r="D49" t="str">
            <v>NETTO+PPN</v>
          </cell>
          <cell r="E49" t="str">
            <v>NETTO+PPN+MARGIN</v>
          </cell>
          <cell r="G49" t="str">
            <v>No Faktur</v>
          </cell>
          <cell r="H49" t="str">
            <v>Tgl Order</v>
          </cell>
          <cell r="I49" t="str">
            <v>Suplier</v>
          </cell>
          <cell r="J49" t="str">
            <v>Nama Barang</v>
          </cell>
          <cell r="K49" t="str">
            <v>Exp</v>
          </cell>
          <cell r="L49" t="str">
            <v>No. BATCH</v>
          </cell>
        </row>
        <row r="50">
          <cell r="A50" t="str">
            <v>ALLPS26</v>
          </cell>
          <cell r="B50">
            <v>200</v>
          </cell>
          <cell r="C50">
            <v>381.81818181818181</v>
          </cell>
          <cell r="D50">
            <v>420</v>
          </cell>
          <cell r="E50">
            <v>504</v>
          </cell>
          <cell r="G50" t="str">
            <v>KP02/5</v>
          </cell>
          <cell r="H50">
            <v>44600</v>
          </cell>
          <cell r="I50" t="str">
            <v>PT PLANET EXCELENCIA PHARMACY</v>
          </cell>
          <cell r="J50" t="str">
            <v>Allopurinol tablet 300 mg (6)</v>
          </cell>
          <cell r="K50">
            <v>45261</v>
          </cell>
          <cell r="L50" t="str">
            <v>HTALOD16020</v>
          </cell>
        </row>
        <row r="51">
          <cell r="A51" t="str">
            <v>ALLPS14</v>
          </cell>
          <cell r="B51">
            <v>100</v>
          </cell>
          <cell r="C51">
            <v>181.81818181818181</v>
          </cell>
          <cell r="D51">
            <v>200</v>
          </cell>
          <cell r="E51">
            <v>240</v>
          </cell>
          <cell r="G51" t="str">
            <v>KP02/5</v>
          </cell>
          <cell r="H51">
            <v>44600</v>
          </cell>
          <cell r="I51" t="str">
            <v>PT PLANET EXCELENCIA PHARMACY</v>
          </cell>
          <cell r="J51" t="str">
            <v>Allopurinol tablet 100mg (14)</v>
          </cell>
          <cell r="K51">
            <v>45292</v>
          </cell>
          <cell r="L51" t="str">
            <v>HTALOC21022</v>
          </cell>
        </row>
        <row r="52">
          <cell r="A52" t="str">
            <v>AMBVN3</v>
          </cell>
          <cell r="B52">
            <v>100</v>
          </cell>
          <cell r="C52">
            <v>1215.4545454545453</v>
          </cell>
          <cell r="D52">
            <v>1337</v>
          </cell>
          <cell r="E52">
            <v>1604.3999999999999</v>
          </cell>
          <cell r="G52" t="str">
            <v>KP02/5</v>
          </cell>
          <cell r="H52">
            <v>44600</v>
          </cell>
          <cell r="I52" t="str">
            <v>PT PLANET EXCELENCIA PHARMACY</v>
          </cell>
          <cell r="J52" t="str">
            <v>Ambeven kapsul (3)</v>
          </cell>
          <cell r="K52">
            <v>45597</v>
          </cell>
          <cell r="L52" t="str">
            <v>1953MA01</v>
          </cell>
        </row>
        <row r="53">
          <cell r="A53" t="str">
            <v>AMBR157</v>
          </cell>
          <cell r="B53">
            <v>100</v>
          </cell>
          <cell r="C53">
            <v>254.54545454545453</v>
          </cell>
          <cell r="D53">
            <v>280</v>
          </cell>
          <cell r="E53">
            <v>336</v>
          </cell>
          <cell r="G53" t="str">
            <v>KP02/5</v>
          </cell>
          <cell r="H53">
            <v>44600</v>
          </cell>
          <cell r="I53" t="str">
            <v>PT PLANET EXCELENCIA PHARMACY</v>
          </cell>
          <cell r="J53" t="str">
            <v>Ambroxol tablet 30 mg (7)</v>
          </cell>
          <cell r="K53">
            <v>45170</v>
          </cell>
          <cell r="L53" t="str">
            <v>1109096</v>
          </cell>
        </row>
        <row r="54">
          <cell r="A54" t="str">
            <v>BNSNX14</v>
          </cell>
          <cell r="B54">
            <v>10</v>
          </cell>
          <cell r="C54">
            <v>12249.999999999998</v>
          </cell>
          <cell r="D54">
            <v>13475</v>
          </cell>
          <cell r="E54">
            <v>16170</v>
          </cell>
          <cell r="G54" t="str">
            <v>KP02/5</v>
          </cell>
          <cell r="H54">
            <v>44600</v>
          </cell>
          <cell r="I54" t="str">
            <v>PT PLANET EXCELENCIA PHARMACY</v>
          </cell>
          <cell r="J54" t="str">
            <v>Betason-N cream 5 g (14)</v>
          </cell>
          <cell r="K54">
            <v>45597</v>
          </cell>
          <cell r="L54" t="str">
            <v>K13202W</v>
          </cell>
        </row>
        <row r="55">
          <cell r="A55" t="str">
            <v>IBFRL4</v>
          </cell>
          <cell r="B55">
            <v>2</v>
          </cell>
          <cell r="C55">
            <v>3085.454545454545</v>
          </cell>
          <cell r="D55">
            <v>3394</v>
          </cell>
          <cell r="E55">
            <v>4072.7999999999997</v>
          </cell>
          <cell r="G55" t="str">
            <v>KP02/5</v>
          </cell>
          <cell r="H55">
            <v>44600</v>
          </cell>
          <cell r="I55" t="str">
            <v>PT PLANET EXCELENCIA PHARMACY</v>
          </cell>
          <cell r="J55" t="str">
            <v>Ibuprofen Suspensi 100mg/5mL (60mL) (4)</v>
          </cell>
          <cell r="K55">
            <v>45231</v>
          </cell>
          <cell r="L55" t="str">
            <v>S11018BA</v>
          </cell>
        </row>
        <row r="56">
          <cell r="A56" t="str">
            <v>MTHLS11</v>
          </cell>
          <cell r="B56">
            <v>500</v>
          </cell>
          <cell r="C56">
            <v>364.09090909090907</v>
          </cell>
          <cell r="D56">
            <v>400.5</v>
          </cell>
          <cell r="E56">
            <v>480.59999999999997</v>
          </cell>
          <cell r="G56" t="str">
            <v>KP02/5</v>
          </cell>
          <cell r="H56">
            <v>44600</v>
          </cell>
          <cell r="I56" t="str">
            <v>PT PLANET EXCELENCIA PHARMACY</v>
          </cell>
          <cell r="J56" t="str">
            <v>Methylprednisolone tablet 4 mg (11)</v>
          </cell>
          <cell r="K56">
            <v>45261</v>
          </cell>
          <cell r="L56" t="str">
            <v>HTMPSD16281</v>
          </cell>
        </row>
        <row r="57">
          <cell r="A57" t="str">
            <v>PRCT15</v>
          </cell>
          <cell r="B57">
            <v>300</v>
          </cell>
          <cell r="C57">
            <v>152.89090909090908</v>
          </cell>
          <cell r="D57">
            <v>168.18</v>
          </cell>
          <cell r="E57">
            <v>201.816</v>
          </cell>
          <cell r="G57" t="str">
            <v>KP02/5</v>
          </cell>
          <cell r="H57">
            <v>44600</v>
          </cell>
          <cell r="I57" t="str">
            <v>PT PLANET EXCELENCIA PHARMACY</v>
          </cell>
          <cell r="J57" t="str">
            <v>Paracetamol tablet 500mg (PCT) (15)</v>
          </cell>
          <cell r="K57">
            <v>45261</v>
          </cell>
          <cell r="L57" t="str">
            <v>211225117</v>
          </cell>
        </row>
        <row r="58">
          <cell r="A58" t="str">
            <v>RECOSM2</v>
          </cell>
          <cell r="B58">
            <v>10</v>
          </cell>
          <cell r="C58">
            <v>4909.090909090909</v>
          </cell>
          <cell r="D58">
            <v>5400</v>
          </cell>
          <cell r="E58">
            <v>6480</v>
          </cell>
          <cell r="G58" t="str">
            <v>KP02/5</v>
          </cell>
          <cell r="H58">
            <v>44600</v>
          </cell>
          <cell r="I58" t="str">
            <v>PT PLANET EXCELENCIA PHARMACY</v>
          </cell>
          <cell r="J58" t="str">
            <v>Reco Eye Ointment (2)</v>
          </cell>
          <cell r="K58">
            <v>45627</v>
          </cell>
          <cell r="L58" t="str">
            <v>0151221001</v>
          </cell>
        </row>
        <row r="59">
          <cell r="A59" t="str">
            <v>CTRZNL5</v>
          </cell>
          <cell r="B59">
            <v>3</v>
          </cell>
          <cell r="C59">
            <v>3305.454545454545</v>
          </cell>
          <cell r="D59">
            <v>3636</v>
          </cell>
          <cell r="E59">
            <v>4363.2</v>
          </cell>
          <cell r="G59" t="str">
            <v>KP02/5</v>
          </cell>
          <cell r="H59">
            <v>44600</v>
          </cell>
          <cell r="I59" t="str">
            <v>PT PLANET EXCELENCIA PHARMACY</v>
          </cell>
          <cell r="J59" t="str">
            <v>Cetirizine  Sirup 5mg/5mL (60mL)/ (5)</v>
          </cell>
          <cell r="K59">
            <v>45292</v>
          </cell>
          <cell r="L59" t="str">
            <v>S01007BB</v>
          </cell>
        </row>
        <row r="68">
          <cell r="A68" t="str">
            <v>KODE</v>
          </cell>
          <cell r="B68" t="str">
            <v>JUMLAH OBAT</v>
          </cell>
          <cell r="C68" t="str">
            <v>HARGA NETTO</v>
          </cell>
          <cell r="D68" t="str">
            <v>NETTO+PPN</v>
          </cell>
          <cell r="E68" t="str">
            <v>NETTO+PPN+MARGIN</v>
          </cell>
          <cell r="G68" t="str">
            <v>No Faktur</v>
          </cell>
          <cell r="H68" t="str">
            <v>Tgl Order</v>
          </cell>
          <cell r="I68" t="str">
            <v>Suplier</v>
          </cell>
          <cell r="J68" t="str">
            <v>Nama Barang</v>
          </cell>
          <cell r="K68" t="str">
            <v>Exp</v>
          </cell>
          <cell r="L68" t="str">
            <v>No. BATCH</v>
          </cell>
        </row>
        <row r="69">
          <cell r="A69" t="str">
            <v>DGRL12</v>
          </cell>
          <cell r="B69">
            <v>600</v>
          </cell>
          <cell r="C69">
            <v>939.73636363636365</v>
          </cell>
          <cell r="D69">
            <v>1033.71</v>
          </cell>
          <cell r="E69">
            <v>1240.452</v>
          </cell>
          <cell r="G69" t="str">
            <v>KP02/7</v>
          </cell>
          <cell r="H69">
            <v>44602</v>
          </cell>
          <cell r="I69" t="str">
            <v>PT SINGGASANA WITRA SURYAMAS</v>
          </cell>
          <cell r="J69" t="str">
            <v>Degirol Lozenges (12)</v>
          </cell>
          <cell r="K69">
            <v>45992</v>
          </cell>
          <cell r="L69" t="str">
            <v>LX1A211</v>
          </cell>
        </row>
        <row r="70">
          <cell r="A70" t="str">
            <v>PROVD6</v>
          </cell>
          <cell r="B70">
            <v>300</v>
          </cell>
          <cell r="C70">
            <v>2272.7272727272725</v>
          </cell>
          <cell r="D70">
            <v>2500</v>
          </cell>
          <cell r="E70">
            <v>3000</v>
          </cell>
          <cell r="G70" t="str">
            <v>KP02/7</v>
          </cell>
          <cell r="H70">
            <v>44602</v>
          </cell>
          <cell r="I70" t="str">
            <v>PT SINGGASANA WITRA SURYAMAS</v>
          </cell>
          <cell r="J70" t="str">
            <v xml:space="preserve">Prove D3-1000 IU tablet (6) </v>
          </cell>
          <cell r="K70">
            <v>45108</v>
          </cell>
          <cell r="L70" t="str">
            <v>TPODA10176</v>
          </cell>
        </row>
        <row r="71">
          <cell r="A71" t="str">
            <v>ZEGVT7</v>
          </cell>
          <cell r="B71">
            <v>300</v>
          </cell>
          <cell r="C71">
            <v>4090.9090909090905</v>
          </cell>
          <cell r="D71">
            <v>4500</v>
          </cell>
          <cell r="E71">
            <v>5400</v>
          </cell>
          <cell r="G71" t="str">
            <v>KP02/7</v>
          </cell>
          <cell r="H71">
            <v>44602</v>
          </cell>
          <cell r="I71" t="str">
            <v>PT SINGGASANA WITRA SURYAMAS</v>
          </cell>
          <cell r="J71" t="str">
            <v>Zegavit Kaplet (7)</v>
          </cell>
          <cell r="K71">
            <v>45170</v>
          </cell>
          <cell r="L71" t="str">
            <v>KTZEGA15655</v>
          </cell>
        </row>
        <row r="80">
          <cell r="A80" t="str">
            <v>KODE</v>
          </cell>
          <cell r="B80" t="str">
            <v>JUMLAH OBAT</v>
          </cell>
          <cell r="C80" t="str">
            <v>HARGA NETTO</v>
          </cell>
          <cell r="D80" t="str">
            <v>NETTO+PPN</v>
          </cell>
          <cell r="E80" t="str">
            <v>NETTO+PPN+MARGIN</v>
          </cell>
          <cell r="G80" t="str">
            <v>No Faktur</v>
          </cell>
          <cell r="H80" t="str">
            <v>Tgl Order</v>
          </cell>
          <cell r="I80" t="str">
            <v>Suplier</v>
          </cell>
          <cell r="J80" t="str">
            <v>Nama Barang</v>
          </cell>
          <cell r="K80" t="str">
            <v>Exp</v>
          </cell>
          <cell r="L80" t="str">
            <v>No. BATCH</v>
          </cell>
        </row>
        <row r="81">
          <cell r="A81" t="str">
            <v>FAVI1</v>
          </cell>
          <cell r="B81">
            <v>200</v>
          </cell>
          <cell r="C81">
            <v>15454.545454545454</v>
          </cell>
          <cell r="D81">
            <v>17000</v>
          </cell>
          <cell r="E81">
            <v>20400</v>
          </cell>
          <cell r="G81" t="str">
            <v>KP02/08</v>
          </cell>
          <cell r="H81">
            <v>44604</v>
          </cell>
          <cell r="I81" t="str">
            <v>PT PLANET EXCELENCIA PHARMACY</v>
          </cell>
          <cell r="J81" t="str">
            <v xml:space="preserve">Favikal Tablet </v>
          </cell>
          <cell r="K81">
            <v>44743</v>
          </cell>
          <cell r="L81" t="str">
            <v>KTFAKA14014</v>
          </cell>
        </row>
        <row r="90">
          <cell r="A90" t="str">
            <v>KODE</v>
          </cell>
          <cell r="B90" t="str">
            <v>JUMLAH OBAT</v>
          </cell>
          <cell r="C90" t="str">
            <v>HARGA NETTO</v>
          </cell>
          <cell r="D90" t="str">
            <v>NETTO+PPN</v>
          </cell>
          <cell r="E90" t="str">
            <v>NETTO+PPN+MARGIN</v>
          </cell>
          <cell r="G90" t="str">
            <v>No Faktur</v>
          </cell>
          <cell r="H90" t="str">
            <v>Tgl Order</v>
          </cell>
          <cell r="I90" t="str">
            <v>Suplier</v>
          </cell>
          <cell r="J90" t="str">
            <v>Nama Barang</v>
          </cell>
          <cell r="K90" t="str">
            <v>Exp</v>
          </cell>
          <cell r="L90" t="str">
            <v>No. BATCH</v>
          </cell>
        </row>
        <row r="91">
          <cell r="A91" t="str">
            <v>AMLDS10</v>
          </cell>
          <cell r="B91">
            <v>200</v>
          </cell>
          <cell r="C91">
            <v>772.72727272727263</v>
          </cell>
          <cell r="D91">
            <v>850</v>
          </cell>
          <cell r="E91">
            <v>1020</v>
          </cell>
          <cell r="G91" t="str">
            <v>KP02/9</v>
          </cell>
          <cell r="H91">
            <v>44607</v>
          </cell>
          <cell r="I91" t="str">
            <v>PT PLANET EXCELENCIA PHARMACY</v>
          </cell>
          <cell r="J91" t="str">
            <v>Amlodipin tablet 10 mg (10)</v>
          </cell>
          <cell r="K91">
            <v>45292</v>
          </cell>
          <cell r="L91" t="str">
            <v>HTANF21362</v>
          </cell>
        </row>
        <row r="92">
          <cell r="A92" t="str">
            <v>OBHRL9</v>
          </cell>
          <cell r="B92">
            <v>2</v>
          </cell>
          <cell r="C92">
            <v>15619.090909090908</v>
          </cell>
          <cell r="D92">
            <v>17181</v>
          </cell>
          <cell r="E92">
            <v>20617.2</v>
          </cell>
          <cell r="G92" t="str">
            <v>KP02/9</v>
          </cell>
          <cell r="H92">
            <v>44607</v>
          </cell>
          <cell r="I92" t="str">
            <v>PT PLANET EXCELENCIA PHARMACY</v>
          </cell>
          <cell r="J92" t="str">
            <v>OB Herbal 100 mL (9)</v>
          </cell>
          <cell r="K92">
            <v>45505</v>
          </cell>
          <cell r="L92" t="str">
            <v>AD014H21</v>
          </cell>
        </row>
        <row r="93">
          <cell r="A93" t="str">
            <v>PCTD1</v>
          </cell>
          <cell r="B93">
            <v>3</v>
          </cell>
          <cell r="C93">
            <v>6170.9090909090901</v>
          </cell>
          <cell r="D93">
            <v>6788</v>
          </cell>
          <cell r="E93">
            <v>8145.5999999999995</v>
          </cell>
          <cell r="G93" t="str">
            <v>KP02/9</v>
          </cell>
          <cell r="H93">
            <v>44607</v>
          </cell>
          <cell r="I93" t="str">
            <v>PT PLANET EXCELENCIA PHARMACY</v>
          </cell>
          <cell r="J93" t="str">
            <v>Paracetamol Drop 15 mL</v>
          </cell>
          <cell r="K93">
            <v>45261</v>
          </cell>
          <cell r="L93" t="str">
            <v>S1205BA</v>
          </cell>
        </row>
        <row r="94">
          <cell r="A94" t="str">
            <v>SMVSS5</v>
          </cell>
          <cell r="B94">
            <v>200</v>
          </cell>
          <cell r="C94">
            <v>245.45454545454544</v>
          </cell>
          <cell r="D94">
            <v>270</v>
          </cell>
          <cell r="E94">
            <v>324</v>
          </cell>
          <cell r="G94" t="str">
            <v>KP02/9</v>
          </cell>
          <cell r="H94">
            <v>44607</v>
          </cell>
          <cell r="I94" t="str">
            <v>PT PLANET EXCELENCIA PHARMACY</v>
          </cell>
          <cell r="J94" t="str">
            <v>Simvastatin tablet 10 mg (5)</v>
          </cell>
          <cell r="K94">
            <v>45261</v>
          </cell>
          <cell r="L94" t="str">
            <v>HTSVND16466</v>
          </cell>
        </row>
        <row r="95">
          <cell r="A95" t="str">
            <v>SUMA2</v>
          </cell>
          <cell r="B95">
            <v>100</v>
          </cell>
          <cell r="C95">
            <v>450.90909090909088</v>
          </cell>
          <cell r="D95">
            <v>496</v>
          </cell>
          <cell r="E95">
            <v>595.19999999999993</v>
          </cell>
          <cell r="G95" t="str">
            <v>KP02/9</v>
          </cell>
          <cell r="H95">
            <v>44607</v>
          </cell>
          <cell r="I95" t="str">
            <v>PT PLANET EXCELENCIA PHARMACY</v>
          </cell>
          <cell r="J95" t="str">
            <v>Sumagesic Tablet (2)</v>
          </cell>
          <cell r="K95">
            <v>46357</v>
          </cell>
          <cell r="L95" t="str">
            <v>21282301</v>
          </cell>
        </row>
        <row r="104">
          <cell r="A104" t="str">
            <v>KODE</v>
          </cell>
          <cell r="B104" t="str">
            <v>JUMLAH OBAT</v>
          </cell>
          <cell r="C104" t="str">
            <v>HARGA NETTO</v>
          </cell>
          <cell r="D104" t="str">
            <v>NETTO+PPN</v>
          </cell>
          <cell r="E104" t="str">
            <v>NETTO+PPN+MARGIN</v>
          </cell>
          <cell r="G104" t="str">
            <v>No Faktur</v>
          </cell>
          <cell r="H104" t="str">
            <v>Tgl Order</v>
          </cell>
          <cell r="I104" t="str">
            <v>Suplier</v>
          </cell>
          <cell r="J104" t="str">
            <v>Nama Barang</v>
          </cell>
          <cell r="K104" t="str">
            <v>Exp</v>
          </cell>
          <cell r="L104" t="str">
            <v>No. BATCH</v>
          </cell>
        </row>
        <row r="105">
          <cell r="A105" t="str">
            <v>SCLFT9</v>
          </cell>
          <cell r="B105">
            <v>20</v>
          </cell>
          <cell r="C105">
            <v>11590.90909090909</v>
          </cell>
          <cell r="D105">
            <v>12750</v>
          </cell>
          <cell r="E105">
            <v>15300</v>
          </cell>
          <cell r="G105" t="str">
            <v>KP02/10</v>
          </cell>
          <cell r="H105">
            <v>44606</v>
          </cell>
          <cell r="I105" t="str">
            <v>PT PENTA VALENT</v>
          </cell>
          <cell r="J105" t="str">
            <v>Sucralfate sirup 100mL (9)</v>
          </cell>
          <cell r="K105">
            <v>45261</v>
          </cell>
          <cell r="L105" t="str">
            <v>24121L0270</v>
          </cell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</row>
        <row r="117">
          <cell r="A117" t="str">
            <v>NERBN10</v>
          </cell>
          <cell r="B117">
            <v>250</v>
          </cell>
          <cell r="C117">
            <v>2944.1309090909085</v>
          </cell>
          <cell r="D117">
            <v>3238.5439999999999</v>
          </cell>
          <cell r="E117">
            <v>3886.2527999999998</v>
          </cell>
          <cell r="G117" t="str">
            <v>KP02/12</v>
          </cell>
          <cell r="H117">
            <v>44609</v>
          </cell>
          <cell r="I117" t="str">
            <v>PT SINGGASANA WITRA SURYAMAS</v>
          </cell>
          <cell r="J117" t="str">
            <v>Neurobion forte Tablet (10)</v>
          </cell>
          <cell r="K117">
            <v>45383</v>
          </cell>
          <cell r="L117" t="str">
            <v>D1238953</v>
          </cell>
        </row>
        <row r="126">
          <cell r="A126" t="str">
            <v>KODE</v>
          </cell>
          <cell r="B126" t="str">
            <v>JUMLAH OBAT</v>
          </cell>
          <cell r="C126" t="str">
            <v>HARGA NETTO</v>
          </cell>
          <cell r="D126" t="str">
            <v>NETTO+PPN</v>
          </cell>
          <cell r="E126" t="str">
            <v>NETTO+PPN+MARGIN</v>
          </cell>
          <cell r="G126" t="str">
            <v>No Faktur</v>
          </cell>
          <cell r="H126" t="str">
            <v>Tgl Order</v>
          </cell>
          <cell r="I126" t="str">
            <v>Suplier</v>
          </cell>
          <cell r="J126" t="str">
            <v>Nama Barang</v>
          </cell>
          <cell r="K126" t="str">
            <v>Exp</v>
          </cell>
          <cell r="L126" t="str">
            <v>No. BATCH</v>
          </cell>
        </row>
        <row r="127">
          <cell r="A127" t="str">
            <v>SNDR6</v>
          </cell>
          <cell r="B127">
            <v>16</v>
          </cell>
          <cell r="C127">
            <v>9272.7272727272721</v>
          </cell>
          <cell r="D127">
            <v>10200</v>
          </cell>
          <cell r="E127">
            <v>12240</v>
          </cell>
          <cell r="G127" t="str">
            <v>KP02/13</v>
          </cell>
          <cell r="H127">
            <v>44610</v>
          </cell>
          <cell r="I127" t="str">
            <v>PT PLANET EXCELENCIA PHARMACY</v>
          </cell>
          <cell r="J127" t="str">
            <v>Sanadryl Sirup 60 ml (6)</v>
          </cell>
          <cell r="K127">
            <v>45261</v>
          </cell>
          <cell r="L127" t="str">
            <v>BM9701</v>
          </cell>
        </row>
        <row r="128">
          <cell r="A128" t="str">
            <v>SNDR7</v>
          </cell>
          <cell r="B128">
            <v>1</v>
          </cell>
          <cell r="C128">
            <v>9272.7272727272721</v>
          </cell>
          <cell r="D128">
            <v>10200</v>
          </cell>
          <cell r="E128">
            <v>12240</v>
          </cell>
          <cell r="G128" t="str">
            <v>KP02/13</v>
          </cell>
          <cell r="H128">
            <v>44610</v>
          </cell>
          <cell r="I128" t="str">
            <v>PT PLANET EXCELENCIA PHARMACY</v>
          </cell>
          <cell r="J128" t="str">
            <v>Sanadryl Sirup 60 ml (7)</v>
          </cell>
          <cell r="K128">
            <v>45261</v>
          </cell>
          <cell r="L128" t="str">
            <v>CA9783</v>
          </cell>
        </row>
        <row r="137">
          <cell r="A137" t="str">
            <v>KODE</v>
          </cell>
          <cell r="B137" t="str">
            <v>JUMLAH OBAT</v>
          </cell>
          <cell r="C137" t="str">
            <v>HARGA NETTO</v>
          </cell>
          <cell r="D137" t="str">
            <v>NETTO+PPN</v>
          </cell>
          <cell r="E137" t="str">
            <v>NETTO+PPN+MARGIN</v>
          </cell>
          <cell r="G137" t="str">
            <v>No Faktur</v>
          </cell>
          <cell r="H137" t="str">
            <v>Tgl Order</v>
          </cell>
          <cell r="I137" t="str">
            <v>Suplier</v>
          </cell>
          <cell r="J137" t="str">
            <v>Nama Barang</v>
          </cell>
          <cell r="K137" t="str">
            <v>Exp</v>
          </cell>
          <cell r="L137" t="str">
            <v>No. BATCH</v>
          </cell>
        </row>
        <row r="138">
          <cell r="A138" t="str">
            <v>INTLS6</v>
          </cell>
          <cell r="B138">
            <v>400</v>
          </cell>
          <cell r="C138">
            <v>681.81818181818176</v>
          </cell>
          <cell r="D138">
            <v>750</v>
          </cell>
          <cell r="E138">
            <v>900</v>
          </cell>
          <cell r="G138" t="str">
            <v>KP02/14</v>
          </cell>
          <cell r="H138">
            <v>44610</v>
          </cell>
          <cell r="I138" t="str">
            <v>PT PLANET EXCELENCIA PHARMACY</v>
          </cell>
          <cell r="J138" t="str">
            <v>Intunal Forte Tablet (6)</v>
          </cell>
          <cell r="K138">
            <v>45627</v>
          </cell>
          <cell r="L138" t="str">
            <v>A1M625</v>
          </cell>
        </row>
        <row r="147">
          <cell r="A147" t="str">
            <v>KODE</v>
          </cell>
          <cell r="B147" t="str">
            <v>JUMLAH OBAT</v>
          </cell>
          <cell r="C147" t="str">
            <v>HARGA NETTO</v>
          </cell>
          <cell r="D147" t="str">
            <v>NETTO+PPN</v>
          </cell>
          <cell r="E147" t="str">
            <v>NETTO+PPN+MARGIN</v>
          </cell>
          <cell r="G147" t="str">
            <v>No Faktur</v>
          </cell>
          <cell r="H147" t="str">
            <v>Tgl Order</v>
          </cell>
          <cell r="I147" t="str">
            <v>Suplier</v>
          </cell>
          <cell r="J147" t="str">
            <v>Nama Barang</v>
          </cell>
          <cell r="K147" t="str">
            <v>Exp</v>
          </cell>
          <cell r="L147" t="str">
            <v>No. BATCH</v>
          </cell>
        </row>
        <row r="148">
          <cell r="A148" t="str">
            <v>AMBR158</v>
          </cell>
          <cell r="B148">
            <v>1100</v>
          </cell>
          <cell r="C148">
            <v>140</v>
          </cell>
          <cell r="D148">
            <v>154</v>
          </cell>
          <cell r="E148">
            <v>184.79999999999998</v>
          </cell>
          <cell r="G148" t="str">
            <v>KP02/15</v>
          </cell>
          <cell r="H148">
            <v>44614</v>
          </cell>
          <cell r="I148" t="str">
            <v>PT PENTA VALENT</v>
          </cell>
          <cell r="J148" t="str">
            <v>Ambroxol tablet 30 mg (8)</v>
          </cell>
          <cell r="K148">
            <v>46266</v>
          </cell>
          <cell r="L148" t="str">
            <v>09621I0110</v>
          </cell>
        </row>
        <row r="149">
          <cell r="A149" t="str">
            <v>MTHLS13</v>
          </cell>
          <cell r="B149">
            <v>400</v>
          </cell>
          <cell r="C149">
            <v>345.88636363636363</v>
          </cell>
          <cell r="D149">
            <v>380.47500000000002</v>
          </cell>
          <cell r="E149">
            <v>456.57</v>
          </cell>
          <cell r="G149" t="str">
            <v>KP02/15</v>
          </cell>
          <cell r="H149">
            <v>44614</v>
          </cell>
          <cell r="I149" t="str">
            <v>PT PENTA VALENT</v>
          </cell>
          <cell r="J149" t="str">
            <v>Methylprednisolone tablet 4 mg (13)</v>
          </cell>
          <cell r="K149">
            <v>45261</v>
          </cell>
          <cell r="L149" t="str">
            <v>2112055</v>
          </cell>
        </row>
        <row r="150">
          <cell r="A150" t="str">
            <v>PRCT16</v>
          </cell>
          <cell r="B150">
            <v>300</v>
          </cell>
          <cell r="C150">
            <v>199.99999999999997</v>
          </cell>
          <cell r="D150">
            <v>220</v>
          </cell>
          <cell r="E150">
            <v>264</v>
          </cell>
          <cell r="G150" t="str">
            <v>KP02/15</v>
          </cell>
          <cell r="H150">
            <v>44614</v>
          </cell>
          <cell r="I150" t="str">
            <v>PT PENTA VALENT</v>
          </cell>
          <cell r="J150" t="str">
            <v>Paracetamol tablet 500mg (PCT) (16)</v>
          </cell>
          <cell r="K150">
            <v>46327</v>
          </cell>
          <cell r="L150" t="str">
            <v>00821K0250</v>
          </cell>
        </row>
        <row r="151">
          <cell r="A151" t="str">
            <v>ATOVS1</v>
          </cell>
          <cell r="B151">
            <v>60</v>
          </cell>
          <cell r="C151">
            <v>3090.9090909090905</v>
          </cell>
          <cell r="D151">
            <v>3400</v>
          </cell>
          <cell r="E151">
            <v>4080</v>
          </cell>
          <cell r="G151" t="str">
            <v>KP02/15</v>
          </cell>
          <cell r="H151">
            <v>44614</v>
          </cell>
          <cell r="I151" t="str">
            <v>PT PENTA VALENT</v>
          </cell>
          <cell r="J151" t="str">
            <v>Atorvastatin Ca Trihidrat 20 mg Tablet</v>
          </cell>
          <cell r="K151">
            <v>45200</v>
          </cell>
          <cell r="L151">
            <v>2110047</v>
          </cell>
        </row>
        <row r="160">
          <cell r="A160" t="str">
            <v>KODE</v>
          </cell>
          <cell r="B160" t="str">
            <v>JUMLAH OBAT</v>
          </cell>
          <cell r="C160" t="str">
            <v>HARGA NETTO</v>
          </cell>
          <cell r="D160" t="str">
            <v>NETTO+PPN</v>
          </cell>
          <cell r="E160" t="str">
            <v>NETTO+PPN+MARGIN</v>
          </cell>
          <cell r="G160" t="str">
            <v>No Faktur</v>
          </cell>
          <cell r="H160" t="str">
            <v>Tgl Order</v>
          </cell>
          <cell r="I160" t="str">
            <v>Suplier</v>
          </cell>
          <cell r="J160" t="str">
            <v>Nama Barang</v>
          </cell>
          <cell r="K160" t="str">
            <v>Exp</v>
          </cell>
          <cell r="L160" t="str">
            <v>No. BATCH</v>
          </cell>
        </row>
        <row r="161">
          <cell r="A161" t="str">
            <v>ENFA2</v>
          </cell>
          <cell r="B161">
            <v>400</v>
          </cell>
          <cell r="C161">
            <v>1999.9999999999998</v>
          </cell>
          <cell r="D161">
            <v>2200</v>
          </cell>
          <cell r="E161">
            <v>2640</v>
          </cell>
          <cell r="G161" t="str">
            <v>KP02/16</v>
          </cell>
          <cell r="H161">
            <v>44614</v>
          </cell>
          <cell r="I161" t="str">
            <v>PT CORONET CROWN</v>
          </cell>
          <cell r="J161" t="str">
            <v>Enfavit Tablet (2)</v>
          </cell>
          <cell r="K161">
            <v>45536</v>
          </cell>
          <cell r="L161" t="str">
            <v>21IM001</v>
          </cell>
        </row>
        <row r="170">
          <cell r="A170" t="str">
            <v>KODE</v>
          </cell>
          <cell r="B170" t="str">
            <v>JUMLAH OBAT</v>
          </cell>
          <cell r="C170" t="str">
            <v>HARGA NETTO</v>
          </cell>
          <cell r="D170" t="str">
            <v>NETTO+PPN</v>
          </cell>
          <cell r="E170" t="str">
            <v>NETTO+PPN+MARGIN</v>
          </cell>
          <cell r="G170" t="str">
            <v>No Faktur</v>
          </cell>
          <cell r="H170" t="str">
            <v>Tgl Order</v>
          </cell>
          <cell r="I170" t="str">
            <v>Suplier</v>
          </cell>
          <cell r="J170" t="str">
            <v>Nama Barang</v>
          </cell>
          <cell r="K170" t="str">
            <v>Exp</v>
          </cell>
          <cell r="L170" t="str">
            <v>No. BATCH</v>
          </cell>
        </row>
        <row r="171">
          <cell r="A171" t="str">
            <v>EMTUR1</v>
          </cell>
          <cell r="B171">
            <v>400</v>
          </cell>
          <cell r="C171">
            <v>169.4231818181818</v>
          </cell>
          <cell r="D171">
            <v>186.3655</v>
          </cell>
          <cell r="E171">
            <v>223.6386</v>
          </cell>
          <cell r="G171" t="str">
            <v>KP02/17</v>
          </cell>
          <cell r="H171">
            <v>44616</v>
          </cell>
          <cell r="I171" t="str">
            <v>PT PLANET EXCELENCIA PHARMACY</v>
          </cell>
          <cell r="J171" t="str">
            <v>Emturnas Tablet</v>
          </cell>
          <cell r="K171">
            <v>46357</v>
          </cell>
          <cell r="L171" t="str">
            <v>120414</v>
          </cell>
        </row>
        <row r="180">
          <cell r="A180" t="str">
            <v>KODE</v>
          </cell>
          <cell r="B180" t="str">
            <v>JUMLAH OBAT</v>
          </cell>
          <cell r="C180" t="str">
            <v>HARGA NETTO</v>
          </cell>
          <cell r="D180" t="str">
            <v>NETTO+PPN</v>
          </cell>
          <cell r="E180" t="str">
            <v>NETTO+PPN+MARGIN</v>
          </cell>
          <cell r="G180" t="str">
            <v>No Faktur</v>
          </cell>
          <cell r="H180" t="str">
            <v>Tgl Order</v>
          </cell>
          <cell r="I180" t="str">
            <v>Suplier</v>
          </cell>
          <cell r="J180" t="str">
            <v>Nama Barang</v>
          </cell>
          <cell r="K180" t="str">
            <v>Exp</v>
          </cell>
          <cell r="L180" t="str">
            <v>No. BATCH</v>
          </cell>
        </row>
        <row r="181">
          <cell r="A181" t="str">
            <v>DEMC1</v>
          </cell>
          <cell r="B181">
            <v>200</v>
          </cell>
          <cell r="C181">
            <v>378.81818181818176</v>
          </cell>
          <cell r="D181">
            <v>416.7</v>
          </cell>
          <cell r="E181">
            <v>500.03999999999996</v>
          </cell>
          <cell r="G181" t="str">
            <v>KP02/18</v>
          </cell>
          <cell r="H181">
            <v>44614</v>
          </cell>
          <cell r="I181" t="str">
            <v>APOTEK BUMI MEDIKA GANESA</v>
          </cell>
          <cell r="J181" t="str">
            <v xml:space="preserve">Demacolin Tablet </v>
          </cell>
          <cell r="K181">
            <v>46266</v>
          </cell>
          <cell r="L181" t="str">
            <v>09621I0110</v>
          </cell>
        </row>
        <row r="182">
          <cell r="A182" t="str">
            <v>PROVD7</v>
          </cell>
          <cell r="B182">
            <v>60</v>
          </cell>
          <cell r="C182">
            <v>2500</v>
          </cell>
          <cell r="D182">
            <v>2750</v>
          </cell>
          <cell r="E182">
            <v>3300</v>
          </cell>
          <cell r="G182" t="str">
            <v>KP02/18</v>
          </cell>
          <cell r="H182">
            <v>44614</v>
          </cell>
          <cell r="I182" t="str">
            <v>APOTEK BUMI MEDIKA GANESA</v>
          </cell>
          <cell r="J182" t="str">
            <v xml:space="preserve">Prove D3-1000 IU tablet (7) </v>
          </cell>
          <cell r="K182">
            <v>45261</v>
          </cell>
          <cell r="L182" t="str">
            <v>2112055</v>
          </cell>
        </row>
        <row r="183">
          <cell r="A183" t="str">
            <v>SUMA1</v>
          </cell>
          <cell r="B183">
            <v>100</v>
          </cell>
          <cell r="C183">
            <v>495.90909090909088</v>
          </cell>
          <cell r="D183">
            <v>545.5</v>
          </cell>
          <cell r="E183">
            <v>654.6</v>
          </cell>
          <cell r="G183" t="str">
            <v>KP02/18</v>
          </cell>
          <cell r="H183">
            <v>44614</v>
          </cell>
          <cell r="I183" t="str">
            <v>APOTEK BUMI MEDIKA GANESA</v>
          </cell>
          <cell r="J183" t="str">
            <v>Sumagesic Tablet</v>
          </cell>
          <cell r="K183">
            <v>46327</v>
          </cell>
          <cell r="L183" t="str">
            <v>00821K0250</v>
          </cell>
        </row>
        <row r="184">
          <cell r="A184" t="str">
            <v>MTHLS12</v>
          </cell>
          <cell r="B184">
            <v>200</v>
          </cell>
          <cell r="C184">
            <v>259.09090909090907</v>
          </cell>
          <cell r="D184">
            <v>285</v>
          </cell>
          <cell r="E184">
            <v>342</v>
          </cell>
          <cell r="G184" t="str">
            <v>KP02/18</v>
          </cell>
          <cell r="H184">
            <v>44614</v>
          </cell>
          <cell r="I184" t="str">
            <v>APOTEK BUMI MEDIKA GANESA</v>
          </cell>
          <cell r="J184" t="str">
            <v>Methylprednisolone tablet 4 mg (12)</v>
          </cell>
          <cell r="K184">
            <v>45200</v>
          </cell>
          <cell r="L184">
            <v>2110047</v>
          </cell>
        </row>
        <row r="193">
          <cell r="A193" t="str">
            <v>KODE</v>
          </cell>
          <cell r="B193" t="str">
            <v>JUMLAH OBAT</v>
          </cell>
          <cell r="C193" t="str">
            <v>HARGA NETTO</v>
          </cell>
          <cell r="D193" t="str">
            <v>NETTO+PPN</v>
          </cell>
          <cell r="E193" t="str">
            <v>NETTO+PPN+MARGIN</v>
          </cell>
          <cell r="G193" t="str">
            <v>No Faktur</v>
          </cell>
          <cell r="H193" t="str">
            <v>Tgl Order</v>
          </cell>
          <cell r="I193" t="str">
            <v>Suplier</v>
          </cell>
          <cell r="J193" t="str">
            <v>Nama Barang</v>
          </cell>
          <cell r="K193" t="str">
            <v>Exp</v>
          </cell>
          <cell r="L193" t="str">
            <v>No. BATCH</v>
          </cell>
        </row>
        <row r="194">
          <cell r="A194" t="str">
            <v>ENFA1</v>
          </cell>
          <cell r="B194">
            <v>400</v>
          </cell>
          <cell r="C194">
            <v>378.81818181818176</v>
          </cell>
          <cell r="D194">
            <v>416.7</v>
          </cell>
          <cell r="E194">
            <v>500.03999999999996</v>
          </cell>
          <cell r="G194" t="str">
            <v>KP02/19</v>
          </cell>
          <cell r="H194">
            <v>44617</v>
          </cell>
          <cell r="I194" t="str">
            <v>APOTEK BUMI MEDIKA GANESA</v>
          </cell>
          <cell r="J194" t="str">
            <v>Enfavit Tablet</v>
          </cell>
          <cell r="K194">
            <v>45536</v>
          </cell>
          <cell r="L194" t="str">
            <v>09621I0110</v>
          </cell>
        </row>
        <row r="195">
          <cell r="A195" t="str">
            <v>MTHLS12</v>
          </cell>
          <cell r="B195">
            <v>200</v>
          </cell>
          <cell r="C195">
            <v>379.72727272727269</v>
          </cell>
          <cell r="D195">
            <v>417.7</v>
          </cell>
          <cell r="E195">
            <v>501.23999999999995</v>
          </cell>
          <cell r="G195" t="str">
            <v>KP02/19</v>
          </cell>
          <cell r="H195">
            <v>44617</v>
          </cell>
          <cell r="I195" t="str">
            <v>APOTEK BUMI MEDIKA GANESA</v>
          </cell>
          <cell r="J195" t="str">
            <v>Methylprednisolone tablet 4 mg (12)</v>
          </cell>
          <cell r="K195">
            <v>45200</v>
          </cell>
          <cell r="L195">
            <v>2110047</v>
          </cell>
        </row>
        <row r="196">
          <cell r="A196" t="str">
            <v>PROVD4</v>
          </cell>
          <cell r="B196">
            <v>60</v>
          </cell>
          <cell r="C196">
            <v>380.63636363636357</v>
          </cell>
          <cell r="D196">
            <v>418.7</v>
          </cell>
          <cell r="E196">
            <v>502.43999999999994</v>
          </cell>
          <cell r="G196" t="str">
            <v>KP02/19</v>
          </cell>
          <cell r="H196">
            <v>44617</v>
          </cell>
          <cell r="I196" t="str">
            <v>APOTEK BUMI MEDIKA GANESA</v>
          </cell>
          <cell r="J196" t="str">
            <v xml:space="preserve">Prove D3-1000 IU tablet (4) </v>
          </cell>
          <cell r="K196">
            <v>45108</v>
          </cell>
          <cell r="L196" t="str">
            <v>TPODA10195</v>
          </cell>
        </row>
        <row r="197">
          <cell r="A197" t="str">
            <v>PROVD8</v>
          </cell>
          <cell r="B197">
            <v>120</v>
          </cell>
          <cell r="C197">
            <v>381.5454545454545</v>
          </cell>
          <cell r="D197">
            <v>419.7</v>
          </cell>
          <cell r="E197">
            <v>503.64</v>
          </cell>
          <cell r="G197" t="str">
            <v>KP02/19</v>
          </cell>
          <cell r="H197">
            <v>44617</v>
          </cell>
          <cell r="I197" t="str">
            <v>APOTEK BUMI MEDIKA GANESA</v>
          </cell>
          <cell r="J197" t="str">
            <v xml:space="preserve">Prove D3-1000 IU tablet (8) </v>
          </cell>
          <cell r="K197">
            <v>45108</v>
          </cell>
          <cell r="L197" t="str">
            <v xml:space="preserve"> TPODA10256</v>
          </cell>
        </row>
        <row r="198">
          <cell r="A198" t="str">
            <v>REPST1</v>
          </cell>
          <cell r="B198">
            <v>100</v>
          </cell>
          <cell r="C198">
            <v>382.45454545454544</v>
          </cell>
          <cell r="D198">
            <v>420.7</v>
          </cell>
          <cell r="E198">
            <v>504.84</v>
          </cell>
          <cell r="G198" t="str">
            <v>KP02/19</v>
          </cell>
          <cell r="H198">
            <v>44617</v>
          </cell>
          <cell r="I198" t="str">
            <v>APOTEK BUMI MEDIKA GANESA</v>
          </cell>
          <cell r="J198" t="str">
            <v>Repass 400 mg tablet</v>
          </cell>
          <cell r="K198">
            <v>45261</v>
          </cell>
          <cell r="L198" t="str">
            <v>2112055</v>
          </cell>
        </row>
        <row r="199">
          <cell r="A199" t="str">
            <v>SUMA2</v>
          </cell>
          <cell r="B199">
            <v>100</v>
          </cell>
          <cell r="C199">
            <v>383.36363636363632</v>
          </cell>
          <cell r="D199">
            <v>421.7</v>
          </cell>
          <cell r="E199">
            <v>506.03999999999996</v>
          </cell>
          <cell r="G199" t="str">
            <v>KP02/19</v>
          </cell>
          <cell r="H199">
            <v>44617</v>
          </cell>
          <cell r="I199" t="str">
            <v>APOTEK BUMI MEDIKA GANESA</v>
          </cell>
          <cell r="J199" t="str">
            <v>Sumagesic Tablet (2)</v>
          </cell>
          <cell r="K199">
            <v>46327</v>
          </cell>
          <cell r="L199" t="str">
            <v>00821K0250</v>
          </cell>
        </row>
        <row r="216">
          <cell r="D216" t="str">
            <v>Pelapor,</v>
          </cell>
        </row>
        <row r="220">
          <cell r="D220" t="str">
            <v>Windy Dewi S, S.Farm</v>
          </cell>
        </row>
        <row r="240">
          <cell r="A240" t="str">
            <v>II. PREKURSOR</v>
          </cell>
        </row>
        <row r="242">
          <cell r="A242" t="str">
            <v>KODE</v>
          </cell>
          <cell r="B242" t="str">
            <v>JUMLAH OBAT</v>
          </cell>
          <cell r="C242" t="str">
            <v>HARGA NETTO</v>
          </cell>
          <cell r="D242" t="str">
            <v>NETTO+PPN</v>
          </cell>
          <cell r="E242" t="str">
            <v>NETTO+PPN+MARGIN</v>
          </cell>
          <cell r="G242" t="str">
            <v>No Faktur</v>
          </cell>
          <cell r="H242" t="str">
            <v>Tgl Order</v>
          </cell>
          <cell r="I242" t="str">
            <v>Suplier</v>
          </cell>
          <cell r="J242" t="str">
            <v>Nama Barang</v>
          </cell>
          <cell r="K242" t="str">
            <v>Exp</v>
          </cell>
          <cell r="L242" t="str">
            <v>No. BATCH</v>
          </cell>
        </row>
        <row r="243">
          <cell r="A243" t="str">
            <v>CROFD9</v>
          </cell>
          <cell r="B243">
            <v>600</v>
          </cell>
          <cell r="C243">
            <v>1236.3636363636363</v>
          </cell>
          <cell r="D243">
            <v>1360</v>
          </cell>
          <cell r="E243">
            <v>1632</v>
          </cell>
          <cell r="G243" t="str">
            <v>KP02/11</v>
          </cell>
          <cell r="H243">
            <v>44600</v>
          </cell>
          <cell r="I243" t="str">
            <v>PT CORONET CROWN</v>
          </cell>
          <cell r="J243" t="str">
            <v>Crofed Tablet (9)</v>
          </cell>
          <cell r="K243">
            <v>45566</v>
          </cell>
          <cell r="L243" t="str">
            <v>21KA022</v>
          </cell>
        </row>
      </sheetData>
      <sheetData sheetId="3" refreshError="1">
        <row r="6">
          <cell r="H6" t="str">
            <v xml:space="preserve">LAPORAN PENERIMAAN OBAT </v>
          </cell>
        </row>
        <row r="7">
          <cell r="H7" t="str">
            <v>BULAN: MARET 2022</v>
          </cell>
        </row>
        <row r="9">
          <cell r="A9" t="str">
            <v>I. OBAT</v>
          </cell>
        </row>
        <row r="13">
          <cell r="A13" t="str">
            <v>KODE</v>
          </cell>
          <cell r="B13" t="str">
            <v>JUMLAH OBAT</v>
          </cell>
          <cell r="C13" t="str">
            <v>HARGA NETTO</v>
          </cell>
          <cell r="D13" t="str">
            <v>NETTO+PPN</v>
          </cell>
          <cell r="E13" t="str">
            <v>NETTO+PPN+MARGIN</v>
          </cell>
          <cell r="G13" t="str">
            <v>No Faktur</v>
          </cell>
          <cell r="H13" t="str">
            <v>Tgl Order</v>
          </cell>
          <cell r="I13" t="str">
            <v>Suplier</v>
          </cell>
          <cell r="J13" t="str">
            <v>Nama Barang</v>
          </cell>
          <cell r="K13" t="str">
            <v>Exp</v>
          </cell>
          <cell r="L13" t="str">
            <v>No. BATCH</v>
          </cell>
          <cell r="M13" t="str">
            <v>Unit</v>
          </cell>
          <cell r="N13" t="str">
            <v>Satuan</v>
          </cell>
          <cell r="O13" t="str">
            <v>HNA</v>
          </cell>
          <cell r="P13" t="str">
            <v>Diskon(%)</v>
          </cell>
        </row>
        <row r="14">
          <cell r="A14" t="str">
            <v>AMLDS11</v>
          </cell>
          <cell r="B14">
            <v>500</v>
          </cell>
          <cell r="C14">
            <v>330.57272727272726</v>
          </cell>
          <cell r="D14">
            <v>363.63</v>
          </cell>
          <cell r="E14">
            <v>436.35599999999999</v>
          </cell>
          <cell r="G14" t="str">
            <v>KP03/3</v>
          </cell>
          <cell r="H14">
            <v>44627</v>
          </cell>
          <cell r="I14" t="str">
            <v>PT PLANET EXCELENCIA PHARMACY</v>
          </cell>
          <cell r="J14" t="str">
            <v>Amlodipin tablet 10 mg (11)</v>
          </cell>
          <cell r="K14">
            <v>45323</v>
          </cell>
          <cell r="L14" t="str">
            <v>HTALNF21372</v>
          </cell>
          <cell r="M14">
            <v>5</v>
          </cell>
          <cell r="N14" t="str">
            <v>BOX</v>
          </cell>
          <cell r="O14">
            <v>85000</v>
          </cell>
          <cell r="P14">
            <v>57.22</v>
          </cell>
        </row>
        <row r="15">
          <cell r="A15" t="str">
            <v>AMLD13</v>
          </cell>
          <cell r="B15">
            <v>400</v>
          </cell>
          <cell r="C15">
            <v>169.45909090909089</v>
          </cell>
          <cell r="D15">
            <v>186.405</v>
          </cell>
          <cell r="E15">
            <v>223.68600000000001</v>
          </cell>
          <cell r="G15" t="str">
            <v>KP03/3</v>
          </cell>
          <cell r="H15">
            <v>44627</v>
          </cell>
          <cell r="I15" t="str">
            <v>PT PLANET EXCELENCIA PHARMACY</v>
          </cell>
          <cell r="J15" t="str">
            <v>Amlodipine tablet  5 mg (13)</v>
          </cell>
          <cell r="K15">
            <v>45292</v>
          </cell>
          <cell r="L15" t="str">
            <v>HTALNE21488</v>
          </cell>
          <cell r="M15">
            <v>4</v>
          </cell>
          <cell r="N15" t="str">
            <v>BOX</v>
          </cell>
          <cell r="O15">
            <v>43350</v>
          </cell>
          <cell r="P15">
            <v>57</v>
          </cell>
        </row>
        <row r="16">
          <cell r="A16" t="str">
            <v>BNSNX15</v>
          </cell>
          <cell r="B16">
            <v>24</v>
          </cell>
          <cell r="C16">
            <v>10045</v>
          </cell>
          <cell r="D16">
            <v>11049.5</v>
          </cell>
          <cell r="E16">
            <v>13259.4</v>
          </cell>
          <cell r="G16" t="str">
            <v>KP03/3</v>
          </cell>
          <cell r="H16">
            <v>44627</v>
          </cell>
          <cell r="I16" t="str">
            <v>PT PLANET EXCELENCIA PHARMACY</v>
          </cell>
          <cell r="J16" t="str">
            <v>Betason-N cream 5 g</v>
          </cell>
          <cell r="K16">
            <v>45597</v>
          </cell>
          <cell r="L16" t="str">
            <v>K13202W</v>
          </cell>
          <cell r="M16">
            <v>24</v>
          </cell>
          <cell r="N16" t="str">
            <v>TUBE</v>
          </cell>
          <cell r="O16">
            <v>13475</v>
          </cell>
          <cell r="P16">
            <v>18</v>
          </cell>
        </row>
        <row r="17">
          <cell r="A17" t="str">
            <v>GLMPS25</v>
          </cell>
          <cell r="B17">
            <v>200</v>
          </cell>
          <cell r="C17">
            <v>185.96363636363634</v>
          </cell>
          <cell r="D17">
            <v>204.56</v>
          </cell>
          <cell r="E17">
            <v>245.47199999999998</v>
          </cell>
          <cell r="G17" t="str">
            <v>KP03/3</v>
          </cell>
          <cell r="H17">
            <v>44627</v>
          </cell>
          <cell r="I17" t="str">
            <v>PT PLANET EXCELENCIA PHARMACY</v>
          </cell>
          <cell r="J17" t="str">
            <v>Glimepiride tablet 2 mg (5)</v>
          </cell>
          <cell r="K17">
            <v>45992</v>
          </cell>
          <cell r="L17" t="str">
            <v>HTGMPK16140</v>
          </cell>
          <cell r="M17">
            <v>2</v>
          </cell>
          <cell r="N17" t="str">
            <v>BOX</v>
          </cell>
          <cell r="O17">
            <v>40000</v>
          </cell>
          <cell r="P17">
            <v>48.86</v>
          </cell>
        </row>
        <row r="18">
          <cell r="A18" t="str">
            <v>HTDC5</v>
          </cell>
          <cell r="B18">
            <v>20</v>
          </cell>
          <cell r="C18">
            <v>7274.9999999999991</v>
          </cell>
          <cell r="D18">
            <v>8002.5</v>
          </cell>
          <cell r="E18">
            <v>9603</v>
          </cell>
          <cell r="G18" t="str">
            <v>KP03/3</v>
          </cell>
          <cell r="H18">
            <v>44627</v>
          </cell>
          <cell r="I18" t="str">
            <v>PT PLANET EXCELENCIA PHARMACY</v>
          </cell>
          <cell r="J18" t="str">
            <v>Hotin DCL 30 gram (5)</v>
          </cell>
          <cell r="K18">
            <v>45170</v>
          </cell>
          <cell r="L18" t="str">
            <v>1K09921</v>
          </cell>
          <cell r="M18">
            <v>20</v>
          </cell>
          <cell r="N18" t="str">
            <v>TUBE</v>
          </cell>
          <cell r="O18">
            <v>9700</v>
          </cell>
          <cell r="P18">
            <v>17.5</v>
          </cell>
        </row>
        <row r="19">
          <cell r="A19" t="str">
            <v>HDRCX7</v>
          </cell>
          <cell r="B19">
            <v>12</v>
          </cell>
          <cell r="C19">
            <v>4462.7272727272721</v>
          </cell>
          <cell r="D19">
            <v>4909</v>
          </cell>
          <cell r="E19">
            <v>5890.8</v>
          </cell>
          <cell r="G19" t="str">
            <v>KP03/3</v>
          </cell>
          <cell r="H19">
            <v>44627</v>
          </cell>
          <cell r="I19" t="str">
            <v>PT PLANET EXCELENCIA PHARMACY</v>
          </cell>
          <cell r="J19" t="str">
            <v>Hydrocortison cream 2,5 % (7)</v>
          </cell>
          <cell r="K19">
            <v>46388</v>
          </cell>
          <cell r="L19" t="str">
            <v>KCHCTB21307</v>
          </cell>
          <cell r="M19">
            <v>12</v>
          </cell>
          <cell r="N19" t="str">
            <v>TUBE</v>
          </cell>
          <cell r="O19">
            <v>5000</v>
          </cell>
          <cell r="P19">
            <v>1.82</v>
          </cell>
        </row>
        <row r="20">
          <cell r="A20" t="str">
            <v>IBFRS9</v>
          </cell>
          <cell r="B20">
            <v>100</v>
          </cell>
          <cell r="C20">
            <v>190.08363636363637</v>
          </cell>
          <cell r="D20">
            <v>209.09200000000001</v>
          </cell>
          <cell r="E20">
            <v>250.91040000000001</v>
          </cell>
          <cell r="G20" t="str">
            <v>KP03/3</v>
          </cell>
          <cell r="H20">
            <v>44627</v>
          </cell>
          <cell r="I20" t="str">
            <v>PT PLANET EXCELENCIA PHARMACY</v>
          </cell>
          <cell r="J20" t="str">
            <v>Ibuprofen tablet 400 mg (9)</v>
          </cell>
          <cell r="K20">
            <v>46054</v>
          </cell>
          <cell r="L20" t="str">
            <v>220209134</v>
          </cell>
          <cell r="M20">
            <v>1</v>
          </cell>
          <cell r="N20" t="str">
            <v>BOX</v>
          </cell>
          <cell r="O20">
            <v>26000</v>
          </cell>
          <cell r="P20">
            <v>19.579999999999998</v>
          </cell>
        </row>
        <row r="21">
          <cell r="A21" t="str">
            <v>MTHLS14</v>
          </cell>
          <cell r="B21">
            <v>500</v>
          </cell>
          <cell r="C21">
            <v>136.38845454545452</v>
          </cell>
          <cell r="D21">
            <v>150.0273</v>
          </cell>
          <cell r="E21">
            <v>180.03276</v>
          </cell>
          <cell r="G21" t="str">
            <v>KP03/3</v>
          </cell>
          <cell r="H21">
            <v>44627</v>
          </cell>
          <cell r="I21" t="str">
            <v>PT PLANET EXCELENCIA PHARMACY</v>
          </cell>
          <cell r="J21" t="str">
            <v>Methylprednisolone tablet 4 mg (14)</v>
          </cell>
          <cell r="K21">
            <v>45292</v>
          </cell>
          <cell r="L21" t="str">
            <v>THMPSD21301</v>
          </cell>
          <cell r="M21">
            <v>5</v>
          </cell>
          <cell r="N21" t="str">
            <v>BOX</v>
          </cell>
          <cell r="O21">
            <v>40050</v>
          </cell>
          <cell r="P21">
            <v>62.54</v>
          </cell>
        </row>
        <row r="22">
          <cell r="A22" t="str">
            <v>MNOS21</v>
          </cell>
          <cell r="B22">
            <v>12</v>
          </cell>
          <cell r="C22">
            <v>29818.181818181816</v>
          </cell>
          <cell r="D22">
            <v>32800</v>
          </cell>
          <cell r="E22">
            <v>39360</v>
          </cell>
          <cell r="G22" t="str">
            <v>KP03/3</v>
          </cell>
          <cell r="H22">
            <v>44627</v>
          </cell>
          <cell r="I22" t="str">
            <v>PT PLANET EXCELENCIA PHARMACY</v>
          </cell>
          <cell r="J22" t="str">
            <v>Minosep Gargle 150 mL</v>
          </cell>
          <cell r="K22">
            <v>45352</v>
          </cell>
          <cell r="L22" t="str">
            <v>10308</v>
          </cell>
          <cell r="M22">
            <v>12</v>
          </cell>
          <cell r="N22" t="str">
            <v>BOTOL</v>
          </cell>
          <cell r="O22">
            <v>41000</v>
          </cell>
          <cell r="P22">
            <v>20</v>
          </cell>
        </row>
        <row r="23">
          <cell r="A23" t="str">
            <v>NEURG17</v>
          </cell>
          <cell r="B23">
            <v>100</v>
          </cell>
          <cell r="C23">
            <v>645</v>
          </cell>
          <cell r="D23">
            <v>709.5</v>
          </cell>
          <cell r="E23">
            <v>851.4</v>
          </cell>
          <cell r="G23" t="str">
            <v>KP03/3</v>
          </cell>
          <cell r="H23">
            <v>44627</v>
          </cell>
          <cell r="I23" t="str">
            <v>PT PLANET EXCELENCIA PHARMACY</v>
          </cell>
          <cell r="J23" t="str">
            <v>Neuralgin RX kaplet (7)</v>
          </cell>
          <cell r="K23">
            <v>45231</v>
          </cell>
          <cell r="L23" t="str">
            <v>KTNLGD16569</v>
          </cell>
          <cell r="M23">
            <v>1</v>
          </cell>
          <cell r="N23" t="str">
            <v>BOX</v>
          </cell>
          <cell r="O23">
            <v>82500</v>
          </cell>
          <cell r="P23">
            <v>14</v>
          </cell>
        </row>
        <row r="24">
          <cell r="A24" t="str">
            <v>OBHRL10</v>
          </cell>
          <cell r="B24">
            <v>10</v>
          </cell>
          <cell r="C24">
            <v>14994.327272727274</v>
          </cell>
          <cell r="D24">
            <v>16493.760000000002</v>
          </cell>
          <cell r="E24">
            <v>19792.512000000002</v>
          </cell>
          <cell r="G24" t="str">
            <v>KP03/3</v>
          </cell>
          <cell r="H24">
            <v>44627</v>
          </cell>
          <cell r="I24" t="str">
            <v>PT PLANET EXCELENCIA PHARMACY</v>
          </cell>
          <cell r="J24" t="str">
            <v>OB Herbal 100 mL (10)</v>
          </cell>
          <cell r="K24">
            <v>45170</v>
          </cell>
          <cell r="L24" t="str">
            <v>AD048121</v>
          </cell>
          <cell r="M24">
            <v>10</v>
          </cell>
          <cell r="N24" t="str">
            <v>BOTOL</v>
          </cell>
          <cell r="O24">
            <v>17181</v>
          </cell>
          <cell r="P24">
            <v>4</v>
          </cell>
        </row>
        <row r="25">
          <cell r="A25" t="str">
            <v>OMZ6</v>
          </cell>
          <cell r="B25">
            <v>800</v>
          </cell>
          <cell r="C25">
            <v>214.89105454545458</v>
          </cell>
          <cell r="D25">
            <v>236.38016000000005</v>
          </cell>
          <cell r="E25">
            <v>283.65619200000003</v>
          </cell>
          <cell r="G25" t="str">
            <v>KP03/3</v>
          </cell>
          <cell r="H25">
            <v>44627</v>
          </cell>
          <cell r="I25" t="str">
            <v>PT PLANET EXCELENCIA PHARMACY</v>
          </cell>
          <cell r="J25" t="str">
            <v>Omeprazole kapsul 20 mg (6)</v>
          </cell>
          <cell r="K25">
            <v>45323</v>
          </cell>
          <cell r="L25" t="str">
            <v xml:space="preserve"> 220206280</v>
          </cell>
          <cell r="M25">
            <v>8</v>
          </cell>
          <cell r="N25" t="str">
            <v>BOX</v>
          </cell>
          <cell r="O25">
            <v>37120</v>
          </cell>
          <cell r="P25">
            <v>36.32</v>
          </cell>
        </row>
        <row r="33">
          <cell r="A33" t="str">
            <v>KODE</v>
          </cell>
          <cell r="B33" t="str">
            <v>JUMLAH OBAT</v>
          </cell>
          <cell r="C33" t="str">
            <v>HARGA NETTO</v>
          </cell>
          <cell r="D33" t="str">
            <v>NETTO+PPN</v>
          </cell>
          <cell r="E33" t="str">
            <v>NETTO+PPN+MARGIN</v>
          </cell>
          <cell r="G33" t="str">
            <v>No Faktur</v>
          </cell>
          <cell r="H33" t="str">
            <v>Tgl Order</v>
          </cell>
          <cell r="I33" t="str">
            <v>Suplier</v>
          </cell>
          <cell r="J33" t="str">
            <v>Nama Barang</v>
          </cell>
          <cell r="K33" t="str">
            <v>Exp</v>
          </cell>
          <cell r="L33" t="str">
            <v>No. BATCH</v>
          </cell>
          <cell r="M33" t="str">
            <v>Unit</v>
          </cell>
          <cell r="N33" t="str">
            <v>Satuan</v>
          </cell>
          <cell r="O33" t="str">
            <v>HNA</v>
          </cell>
          <cell r="P33" t="str">
            <v>Diskon(%)</v>
          </cell>
        </row>
        <row r="34">
          <cell r="A34" t="str">
            <v>ENFA3</v>
          </cell>
          <cell r="B34">
            <v>1200</v>
          </cell>
          <cell r="C34">
            <v>1999.9999999999998</v>
          </cell>
          <cell r="D34">
            <v>2200</v>
          </cell>
          <cell r="E34">
            <v>2640</v>
          </cell>
          <cell r="G34" t="str">
            <v>KP03/4</v>
          </cell>
          <cell r="H34">
            <v>44624</v>
          </cell>
          <cell r="I34" t="str">
            <v>PT CORONET CROWN</v>
          </cell>
          <cell r="J34" t="str">
            <v>Enfavit Tablet (3)</v>
          </cell>
          <cell r="K34">
            <v>45536</v>
          </cell>
          <cell r="L34" t="str">
            <v>21IM001</v>
          </cell>
          <cell r="M34">
            <v>12</v>
          </cell>
          <cell r="N34" t="str">
            <v>BOX</v>
          </cell>
          <cell r="O34">
            <v>220000</v>
          </cell>
          <cell r="P34">
            <v>0</v>
          </cell>
        </row>
        <row r="42">
          <cell r="A42" t="str">
            <v>KODE</v>
          </cell>
          <cell r="B42" t="str">
            <v>JUMLAH OBAT</v>
          </cell>
          <cell r="C42" t="str">
            <v>HARGA NETTO</v>
          </cell>
          <cell r="D42" t="str">
            <v>NETTO+PPN</v>
          </cell>
          <cell r="E42" t="str">
            <v>NETTO+PPN+MARGIN</v>
          </cell>
          <cell r="G42" t="str">
            <v>No Faktur</v>
          </cell>
          <cell r="H42" t="str">
            <v>Tgl Order</v>
          </cell>
          <cell r="I42" t="str">
            <v>Suplier</v>
          </cell>
          <cell r="J42" t="str">
            <v>Nama Barang</v>
          </cell>
          <cell r="K42" t="str">
            <v>Exp</v>
          </cell>
          <cell r="L42" t="str">
            <v>No. BATCH</v>
          </cell>
          <cell r="M42" t="str">
            <v>Unit</v>
          </cell>
          <cell r="N42" t="str">
            <v>Satuan</v>
          </cell>
          <cell r="O42" t="str">
            <v>HNA</v>
          </cell>
          <cell r="P42" t="str">
            <v>Diskon(%)</v>
          </cell>
        </row>
        <row r="43">
          <cell r="A43" t="str">
            <v>ACCLX3</v>
          </cell>
          <cell r="B43">
            <v>12</v>
          </cell>
          <cell r="C43">
            <v>4363.5515000000005</v>
          </cell>
          <cell r="D43">
            <v>4799.9066500000008</v>
          </cell>
          <cell r="E43">
            <v>5759.8879800000004</v>
          </cell>
          <cell r="G43" t="str">
            <v>KP03/6</v>
          </cell>
          <cell r="H43">
            <v>44624</v>
          </cell>
          <cell r="I43" t="str">
            <v>PT SINGGASANA WITRA SURYAMAS</v>
          </cell>
          <cell r="J43" t="str">
            <v>Acyclovir cream 5% 5 g</v>
          </cell>
          <cell r="K43">
            <v>45627</v>
          </cell>
          <cell r="L43" t="str">
            <v>1419</v>
          </cell>
          <cell r="M43">
            <v>12</v>
          </cell>
          <cell r="N43" t="str">
            <v>TUBE</v>
          </cell>
          <cell r="O43">
            <v>6545</v>
          </cell>
          <cell r="P43">
            <v>33.33</v>
          </cell>
        </row>
        <row r="44">
          <cell r="A44" t="str">
            <v>PROVD9</v>
          </cell>
          <cell r="B44">
            <v>1200</v>
          </cell>
          <cell r="C44">
            <v>2500</v>
          </cell>
          <cell r="D44">
            <v>2750</v>
          </cell>
          <cell r="E44">
            <v>3300</v>
          </cell>
          <cell r="G44" t="str">
            <v>KP03/6</v>
          </cell>
          <cell r="H44">
            <v>44624</v>
          </cell>
          <cell r="I44" t="str">
            <v>PT SINGGASANA WITRA SURYAMAS</v>
          </cell>
          <cell r="J44" t="str">
            <v xml:space="preserve">Prove D3-1000 IU tablet (9) </v>
          </cell>
          <cell r="K44">
            <v>45170</v>
          </cell>
          <cell r="L44" t="str">
            <v>TPODA10244</v>
          </cell>
          <cell r="M44">
            <v>40</v>
          </cell>
          <cell r="N44" t="str">
            <v>BOX</v>
          </cell>
          <cell r="O44">
            <v>75000</v>
          </cell>
          <cell r="P44">
            <v>0</v>
          </cell>
        </row>
        <row r="45">
          <cell r="A45" t="str">
            <v>CEFXM3</v>
          </cell>
          <cell r="B45">
            <v>100</v>
          </cell>
          <cell r="C45">
            <v>1772.6278</v>
          </cell>
          <cell r="D45">
            <v>1949.8905800000002</v>
          </cell>
          <cell r="E45">
            <v>2339.868696</v>
          </cell>
          <cell r="G45" t="str">
            <v>KP03/6</v>
          </cell>
          <cell r="H45">
            <v>44624</v>
          </cell>
          <cell r="I45" t="str">
            <v>PT SINGGASANA WITRA SURYAMAS</v>
          </cell>
          <cell r="J45" t="str">
            <v>Cefixime Kapsul 200 mg (3)</v>
          </cell>
          <cell r="K45">
            <v>45139</v>
          </cell>
          <cell r="L45" t="str">
            <v>LH21A004</v>
          </cell>
          <cell r="M45">
            <v>1</v>
          </cell>
          <cell r="N45" t="str">
            <v>BOX</v>
          </cell>
          <cell r="O45">
            <v>366700</v>
          </cell>
          <cell r="P45">
            <v>51.66</v>
          </cell>
        </row>
        <row r="46">
          <cell r="A46" t="str">
            <v>SCLFT13</v>
          </cell>
          <cell r="B46">
            <v>45</v>
          </cell>
          <cell r="C46">
            <v>13636</v>
          </cell>
          <cell r="D46">
            <v>14999.6</v>
          </cell>
          <cell r="E46">
            <v>17999.52</v>
          </cell>
          <cell r="G46" t="str">
            <v>KP03/6</v>
          </cell>
          <cell r="H46">
            <v>44624</v>
          </cell>
          <cell r="I46" t="str">
            <v>PT SINGGASANA WITRA SURYAMAS</v>
          </cell>
          <cell r="J46" t="str">
            <v>Sucralfate sirup 100mL (13)</v>
          </cell>
          <cell r="K46">
            <v>45261</v>
          </cell>
          <cell r="L46" t="str">
            <v>E1M402</v>
          </cell>
          <cell r="M46">
            <v>45</v>
          </cell>
          <cell r="N46" t="str">
            <v>BOTOL</v>
          </cell>
          <cell r="O46">
            <v>20000</v>
          </cell>
          <cell r="P46">
            <v>31.82</v>
          </cell>
        </row>
        <row r="55">
          <cell r="A55" t="str">
            <v>KODE</v>
          </cell>
          <cell r="B55" t="str">
            <v>JUMLAH OBAT</v>
          </cell>
          <cell r="C55" t="str">
            <v>HARGA NETTO</v>
          </cell>
          <cell r="D55" t="str">
            <v>NETTO+PPN</v>
          </cell>
          <cell r="E55" t="str">
            <v>NETTO+PPN+MARGIN</v>
          </cell>
          <cell r="G55" t="str">
            <v>No Faktur</v>
          </cell>
          <cell r="H55" t="str">
            <v>Tgl Order</v>
          </cell>
          <cell r="I55" t="str">
            <v>Suplier</v>
          </cell>
          <cell r="J55" t="str">
            <v>Nama Barang</v>
          </cell>
          <cell r="K55" t="str">
            <v>Exp</v>
          </cell>
          <cell r="L55" t="str">
            <v>No. BATCH</v>
          </cell>
          <cell r="M55" t="str">
            <v>Unit</v>
          </cell>
          <cell r="N55" t="str">
            <v>Satuan</v>
          </cell>
          <cell r="O55" t="str">
            <v>HNA</v>
          </cell>
          <cell r="P55" t="str">
            <v>Diskon(%)</v>
          </cell>
        </row>
        <row r="56">
          <cell r="A56" t="str">
            <v>AMBR159</v>
          </cell>
          <cell r="B56">
            <v>700</v>
          </cell>
          <cell r="C56">
            <v>140</v>
          </cell>
          <cell r="D56">
            <v>154</v>
          </cell>
          <cell r="E56">
            <v>184.79999999999998</v>
          </cell>
          <cell r="G56" t="str">
            <v>KP03/5</v>
          </cell>
          <cell r="H56">
            <v>44624</v>
          </cell>
          <cell r="I56" t="str">
            <v>PT PENTA VALENT</v>
          </cell>
          <cell r="J56" t="str">
            <v>Ambroxol tablet 30 mg (9)</v>
          </cell>
          <cell r="K56">
            <v>46266</v>
          </cell>
          <cell r="L56" t="str">
            <v>09621I0110</v>
          </cell>
          <cell r="M56">
            <v>7</v>
          </cell>
          <cell r="N56" t="str">
            <v>BOX</v>
          </cell>
          <cell r="O56">
            <v>22000</v>
          </cell>
          <cell r="P56">
            <v>30</v>
          </cell>
        </row>
        <row r="57">
          <cell r="A57" t="str">
            <v>SCLFT10</v>
          </cell>
          <cell r="B57">
            <v>13</v>
          </cell>
          <cell r="C57">
            <v>11590.90909090909</v>
          </cell>
          <cell r="D57">
            <v>12750</v>
          </cell>
          <cell r="E57">
            <v>15300</v>
          </cell>
          <cell r="G57" t="str">
            <v>KP03/5</v>
          </cell>
          <cell r="H57">
            <v>44624</v>
          </cell>
          <cell r="I57" t="str">
            <v>PT PENTA VALENT</v>
          </cell>
          <cell r="J57" t="str">
            <v>Sucralfate sirup 100mL (10)</v>
          </cell>
          <cell r="K57">
            <v>45261</v>
          </cell>
          <cell r="L57" t="str">
            <v>24121L0270</v>
          </cell>
          <cell r="M57">
            <v>13</v>
          </cell>
          <cell r="N57" t="str">
            <v>BOTOL</v>
          </cell>
          <cell r="O57">
            <v>15000</v>
          </cell>
          <cell r="P57">
            <v>15</v>
          </cell>
        </row>
        <row r="58">
          <cell r="A58" t="str">
            <v>SCLFT11</v>
          </cell>
          <cell r="B58">
            <v>30</v>
          </cell>
          <cell r="C58">
            <v>11590.90909090909</v>
          </cell>
          <cell r="D58">
            <v>12750</v>
          </cell>
          <cell r="E58">
            <v>15300</v>
          </cell>
          <cell r="G58" t="str">
            <v>KP03/5</v>
          </cell>
          <cell r="H58">
            <v>44624</v>
          </cell>
          <cell r="I58" t="str">
            <v>PT PENTA VALENT</v>
          </cell>
          <cell r="J58" t="str">
            <v>Sucralfate sirup 100mL (11)</v>
          </cell>
          <cell r="K58">
            <v>45261</v>
          </cell>
          <cell r="L58" t="str">
            <v>24121L0020</v>
          </cell>
          <cell r="M58">
            <v>30</v>
          </cell>
          <cell r="N58" t="str">
            <v>BOTOL</v>
          </cell>
          <cell r="O58">
            <v>15000</v>
          </cell>
          <cell r="P58">
            <v>15</v>
          </cell>
        </row>
        <row r="59">
          <cell r="A59" t="str">
            <v>SCLFT12</v>
          </cell>
          <cell r="B59">
            <v>2</v>
          </cell>
          <cell r="C59">
            <v>11590.90909090909</v>
          </cell>
          <cell r="D59">
            <v>12750</v>
          </cell>
          <cell r="E59">
            <v>15300</v>
          </cell>
          <cell r="G59" t="str">
            <v>KP03/5</v>
          </cell>
          <cell r="H59">
            <v>44624</v>
          </cell>
          <cell r="I59" t="str">
            <v>PT PENTA VALENT</v>
          </cell>
          <cell r="J59" t="str">
            <v>Sucralfate sirup 100mL (12)</v>
          </cell>
          <cell r="K59">
            <v>45261</v>
          </cell>
          <cell r="L59" t="str">
            <v>24121L0240</v>
          </cell>
          <cell r="M59">
            <v>2</v>
          </cell>
          <cell r="N59" t="str">
            <v>BOTOL</v>
          </cell>
          <cell r="O59">
            <v>15000</v>
          </cell>
          <cell r="P59">
            <v>15</v>
          </cell>
        </row>
        <row r="67">
          <cell r="A67" t="str">
            <v>KODE</v>
          </cell>
          <cell r="B67" t="str">
            <v>JUMLAH OBAT</v>
          </cell>
          <cell r="C67" t="str">
            <v>HARGA NETTO</v>
          </cell>
          <cell r="D67" t="str">
            <v>NETTO+PPN</v>
          </cell>
          <cell r="E67" t="str">
            <v>NETTO+PPN+MARGIN</v>
          </cell>
          <cell r="G67" t="str">
            <v>No Faktur</v>
          </cell>
          <cell r="H67" t="str">
            <v>Tgl Order</v>
          </cell>
          <cell r="I67" t="str">
            <v>Suplier</v>
          </cell>
          <cell r="J67" t="str">
            <v>Nama Barang</v>
          </cell>
          <cell r="K67" t="str">
            <v>Exp</v>
          </cell>
          <cell r="L67" t="str">
            <v>No. BATCH</v>
          </cell>
          <cell r="M67" t="str">
            <v>Unit</v>
          </cell>
          <cell r="N67" t="str">
            <v>Satuan</v>
          </cell>
          <cell r="O67" t="str">
            <v>HNA</v>
          </cell>
          <cell r="P67" t="str">
            <v>Diskon(%)</v>
          </cell>
        </row>
        <row r="68">
          <cell r="A68" t="str">
            <v>NERBN31</v>
          </cell>
          <cell r="B68">
            <v>250</v>
          </cell>
          <cell r="C68">
            <v>3238.5439999999999</v>
          </cell>
          <cell r="D68">
            <v>3562.3984</v>
          </cell>
          <cell r="E68">
            <v>4274.8780799999995</v>
          </cell>
          <cell r="G68" t="str">
            <v>KP03/7</v>
          </cell>
          <cell r="H68">
            <v>44635</v>
          </cell>
          <cell r="I68" t="str">
            <v>PT SINGGASANA WITRA SURYAMAS</v>
          </cell>
          <cell r="J68" t="str">
            <v>Neurobion forte Tablet (11)</v>
          </cell>
          <cell r="K68">
            <v>45413</v>
          </cell>
          <cell r="L68" t="str">
            <v>D1326961</v>
          </cell>
          <cell r="M68">
            <v>1</v>
          </cell>
          <cell r="N68" t="str">
            <v>BOX</v>
          </cell>
          <cell r="O68">
            <v>809636</v>
          </cell>
          <cell r="P68">
            <v>0</v>
          </cell>
        </row>
        <row r="69">
          <cell r="A69" t="str">
            <v>DMPRS6</v>
          </cell>
          <cell r="B69">
            <v>200</v>
          </cell>
          <cell r="C69">
            <v>268.16267599999998</v>
          </cell>
          <cell r="D69">
            <v>294.97894359999998</v>
          </cell>
          <cell r="E69">
            <v>353.97473231999999</v>
          </cell>
          <cell r="G69" t="str">
            <v>KP03/7</v>
          </cell>
          <cell r="H69">
            <v>44635</v>
          </cell>
          <cell r="I69" t="str">
            <v>PT SINGGASANA WITRA SURYAMAS</v>
          </cell>
          <cell r="J69" t="str">
            <v>Domperidon tablet 10 mg (6)</v>
          </cell>
          <cell r="K69">
            <v>45536</v>
          </cell>
          <cell r="L69" t="str">
            <v>040903</v>
          </cell>
          <cell r="M69">
            <v>2</v>
          </cell>
          <cell r="N69" t="str">
            <v>BOX</v>
          </cell>
          <cell r="O69">
            <v>39628</v>
          </cell>
          <cell r="P69">
            <v>32.33</v>
          </cell>
        </row>
        <row r="70">
          <cell r="A70" t="str">
            <v>IBFRS10</v>
          </cell>
          <cell r="B70">
            <v>200</v>
          </cell>
          <cell r="C70">
            <v>318.16344000000004</v>
          </cell>
          <cell r="D70">
            <v>349.97978400000005</v>
          </cell>
          <cell r="E70">
            <v>419.97574080000004</v>
          </cell>
          <cell r="G70" t="str">
            <v>KP03/7</v>
          </cell>
          <cell r="H70">
            <v>44635</v>
          </cell>
          <cell r="I70" t="str">
            <v>PT SINGGASANA WITRA SURYAMAS</v>
          </cell>
          <cell r="J70" t="str">
            <v>Ibuprofen tablet 400 mg (10)</v>
          </cell>
          <cell r="K70">
            <v>46357</v>
          </cell>
          <cell r="L70" t="str">
            <v>047313</v>
          </cell>
          <cell r="M70">
            <v>2</v>
          </cell>
          <cell r="N70" t="str">
            <v>BOX</v>
          </cell>
          <cell r="O70">
            <v>38472</v>
          </cell>
          <cell r="P70">
            <v>17.3</v>
          </cell>
        </row>
        <row r="71">
          <cell r="A71" t="str">
            <v>ASMMS11</v>
          </cell>
          <cell r="B71">
            <v>200</v>
          </cell>
          <cell r="C71">
            <v>275</v>
          </cell>
          <cell r="D71">
            <v>302.5</v>
          </cell>
          <cell r="E71">
            <v>363</v>
          </cell>
          <cell r="G71" t="str">
            <v>KP03/7</v>
          </cell>
          <cell r="H71">
            <v>44635</v>
          </cell>
          <cell r="I71" t="str">
            <v>PT SINGGASANA WITRA SURYAMAS</v>
          </cell>
          <cell r="J71" t="str">
            <v>Asam Mefenamat tablet 500 mg (11)</v>
          </cell>
          <cell r="K71">
            <v>45261</v>
          </cell>
          <cell r="L71" t="str">
            <v>HTMECA16055</v>
          </cell>
          <cell r="M71">
            <v>2</v>
          </cell>
          <cell r="N71" t="str">
            <v>BOX</v>
          </cell>
          <cell r="O71">
            <v>27500</v>
          </cell>
          <cell r="P71">
            <v>0</v>
          </cell>
        </row>
        <row r="80">
          <cell r="A80" t="str">
            <v>KODE</v>
          </cell>
          <cell r="B80" t="str">
            <v>JUMLAH OBAT</v>
          </cell>
          <cell r="C80" t="str">
            <v>HARGA NETTO</v>
          </cell>
          <cell r="D80" t="str">
            <v>NETTO+PPN</v>
          </cell>
          <cell r="E80" t="str">
            <v>NETTO+PPN+MARGIN</v>
          </cell>
          <cell r="G80" t="str">
            <v>No Faktur</v>
          </cell>
          <cell r="H80" t="str">
            <v>Tgl Order</v>
          </cell>
          <cell r="I80" t="str">
            <v>Suplier</v>
          </cell>
          <cell r="J80" t="str">
            <v>Nama Barang</v>
          </cell>
          <cell r="K80" t="str">
            <v>Exp</v>
          </cell>
          <cell r="L80" t="str">
            <v>No. BATCH</v>
          </cell>
          <cell r="M80" t="str">
            <v>Unit</v>
          </cell>
          <cell r="N80" t="str">
            <v>Satuan</v>
          </cell>
          <cell r="O80" t="str">
            <v>HNA</v>
          </cell>
          <cell r="P80" t="str">
            <v>Diskon(%)</v>
          </cell>
        </row>
        <row r="81">
          <cell r="A81" t="str">
            <v>CTRZS5</v>
          </cell>
          <cell r="B81">
            <v>100</v>
          </cell>
          <cell r="C81">
            <v>152.72727272727272</v>
          </cell>
          <cell r="D81">
            <v>168</v>
          </cell>
          <cell r="E81">
            <v>201.6</v>
          </cell>
          <cell r="G81" t="str">
            <v>KP03/8</v>
          </cell>
          <cell r="H81">
            <v>44635</v>
          </cell>
          <cell r="I81" t="str">
            <v>PT PENTA VALENT</v>
          </cell>
          <cell r="J81" t="str">
            <v>Cetirizine 10 mg tablet (5)</v>
          </cell>
          <cell r="K81">
            <v>45200</v>
          </cell>
          <cell r="L81" t="str">
            <v>20621J0020</v>
          </cell>
          <cell r="M81">
            <v>1</v>
          </cell>
          <cell r="N81" t="str">
            <v>BOX</v>
          </cell>
          <cell r="O81">
            <v>24000</v>
          </cell>
          <cell r="P81">
            <v>30</v>
          </cell>
        </row>
        <row r="82">
          <cell r="A82" t="str">
            <v>AMBRL6</v>
          </cell>
          <cell r="B82">
            <v>10</v>
          </cell>
          <cell r="C82">
            <v>6818.181818181818</v>
          </cell>
          <cell r="D82">
            <v>7500</v>
          </cell>
          <cell r="E82">
            <v>9000</v>
          </cell>
          <cell r="G82" t="str">
            <v>KP03/8</v>
          </cell>
          <cell r="H82">
            <v>44635</v>
          </cell>
          <cell r="I82" t="str">
            <v>PT PENTA VALENT</v>
          </cell>
          <cell r="J82" t="str">
            <v>Ambroxol sirup 15mg/5mL (60ml) (6)</v>
          </cell>
          <cell r="K82">
            <v>45292</v>
          </cell>
          <cell r="L82" t="str">
            <v>17922A0030</v>
          </cell>
          <cell r="M82">
            <v>10</v>
          </cell>
          <cell r="N82" t="str">
            <v>BOX</v>
          </cell>
          <cell r="O82">
            <v>10000</v>
          </cell>
          <cell r="P82">
            <v>25</v>
          </cell>
        </row>
        <row r="83">
          <cell r="A83" t="str">
            <v>PRCT17</v>
          </cell>
          <cell r="B83">
            <v>500</v>
          </cell>
          <cell r="C83">
            <v>184</v>
          </cell>
          <cell r="D83">
            <v>202.4</v>
          </cell>
          <cell r="E83">
            <v>242.88</v>
          </cell>
          <cell r="G83" t="str">
            <v>KP03/8</v>
          </cell>
          <cell r="H83">
            <v>44635</v>
          </cell>
          <cell r="I83" t="str">
            <v>PT PENTA VALENT</v>
          </cell>
          <cell r="J83" t="str">
            <v>Paracetamol tablet 500mg (PCT) (17)</v>
          </cell>
          <cell r="K83">
            <v>46327</v>
          </cell>
          <cell r="L83" t="str">
            <v>00821K0250</v>
          </cell>
          <cell r="M83">
            <v>5</v>
          </cell>
          <cell r="N83" t="str">
            <v>BOX</v>
          </cell>
          <cell r="O83">
            <v>22000</v>
          </cell>
          <cell r="P83">
            <v>8</v>
          </cell>
        </row>
        <row r="91">
          <cell r="A91" t="str">
            <v>KODE</v>
          </cell>
          <cell r="B91" t="str">
            <v>JUMLAH OBAT</v>
          </cell>
          <cell r="C91" t="str">
            <v>HARGA NETTO</v>
          </cell>
          <cell r="D91" t="str">
            <v>NETTO+PPN</v>
          </cell>
          <cell r="E91" t="str">
            <v>NETTO+PPN+MARGIN</v>
          </cell>
          <cell r="G91" t="str">
            <v>No Faktur</v>
          </cell>
          <cell r="H91" t="str">
            <v>Tgl Order</v>
          </cell>
          <cell r="I91" t="str">
            <v>Suplier</v>
          </cell>
          <cell r="J91" t="str">
            <v>Nama Barang</v>
          </cell>
          <cell r="K91" t="str">
            <v>Exp</v>
          </cell>
          <cell r="L91" t="str">
            <v>No. BATCH</v>
          </cell>
          <cell r="M91" t="str">
            <v>Unit</v>
          </cell>
          <cell r="N91" t="str">
            <v>Satuan</v>
          </cell>
          <cell r="O91" t="str">
            <v>HNA</v>
          </cell>
          <cell r="P91" t="str">
            <v>Diskon(%)</v>
          </cell>
        </row>
        <row r="92">
          <cell r="A92" t="str">
            <v>CNLTR3</v>
          </cell>
          <cell r="B92">
            <v>10</v>
          </cell>
          <cell r="C92">
            <v>16625</v>
          </cell>
          <cell r="D92">
            <v>18287.5</v>
          </cell>
          <cell r="E92">
            <v>21945</v>
          </cell>
          <cell r="G92" t="str">
            <v>KP03/9</v>
          </cell>
          <cell r="H92">
            <v>44635</v>
          </cell>
          <cell r="I92" t="str">
            <v>PT PENTA VALENT</v>
          </cell>
          <cell r="J92" t="str">
            <v>Cendo Lyteers MND (3)</v>
          </cell>
          <cell r="K92">
            <v>45627</v>
          </cell>
          <cell r="L92" t="str">
            <v>1L61117</v>
          </cell>
          <cell r="M92">
            <v>10</v>
          </cell>
          <cell r="N92" t="str">
            <v>STRIP</v>
          </cell>
          <cell r="O92">
            <v>19250</v>
          </cell>
          <cell r="P92">
            <v>5</v>
          </cell>
        </row>
        <row r="93">
          <cell r="A93" t="str">
            <v>DVTS9</v>
          </cell>
          <cell r="B93">
            <v>120</v>
          </cell>
          <cell r="C93">
            <v>2204.5454545454545</v>
          </cell>
          <cell r="D93">
            <v>2425</v>
          </cell>
          <cell r="E93">
            <v>2910</v>
          </cell>
          <cell r="G93" t="str">
            <v>KP03/9</v>
          </cell>
          <cell r="H93">
            <v>44635</v>
          </cell>
          <cell r="I93" t="str">
            <v>PT PENTA VALENT</v>
          </cell>
          <cell r="J93" t="str">
            <v>D-VIT Tablet (9)</v>
          </cell>
          <cell r="K93">
            <v>45139</v>
          </cell>
          <cell r="L93" t="str">
            <v>PH012</v>
          </cell>
          <cell r="M93">
            <v>4</v>
          </cell>
          <cell r="N93" t="str">
            <v>BOX</v>
          </cell>
          <cell r="O93">
            <v>75000</v>
          </cell>
          <cell r="P93">
            <v>3</v>
          </cell>
        </row>
        <row r="101">
          <cell r="A101" t="str">
            <v>KODE</v>
          </cell>
          <cell r="B101" t="str">
            <v>JUMLAH OBAT</v>
          </cell>
          <cell r="C101" t="str">
            <v>HARGA NETTO</v>
          </cell>
          <cell r="D101" t="str">
            <v>NETTO+PPN</v>
          </cell>
          <cell r="E101" t="str">
            <v>NETTO+PPN+MARGIN</v>
          </cell>
          <cell r="G101" t="str">
            <v>No Faktur</v>
          </cell>
          <cell r="H101" t="str">
            <v>Tgl Order</v>
          </cell>
          <cell r="I101" t="str">
            <v>Suplier</v>
          </cell>
          <cell r="J101" t="str">
            <v>Nama Barang</v>
          </cell>
          <cell r="K101" t="str">
            <v>Exp</v>
          </cell>
          <cell r="L101" t="str">
            <v>No. BATCH</v>
          </cell>
          <cell r="M101" t="str">
            <v>Unit</v>
          </cell>
          <cell r="N101" t="str">
            <v>Satuan</v>
          </cell>
          <cell r="O101" t="str">
            <v>HNA</v>
          </cell>
          <cell r="P101" t="str">
            <v>Diskon(%)</v>
          </cell>
        </row>
        <row r="102">
          <cell r="A102" t="str">
            <v>SPTR1</v>
          </cell>
          <cell r="B102">
            <v>5</v>
          </cell>
          <cell r="C102">
            <v>10701.81818181818</v>
          </cell>
          <cell r="D102">
            <v>11772</v>
          </cell>
          <cell r="E102">
            <v>14126.4</v>
          </cell>
          <cell r="G102" t="str">
            <v>KP03/10</v>
          </cell>
          <cell r="H102">
            <v>44636</v>
          </cell>
          <cell r="I102" t="str">
            <v>PT KUDAMAS JAYA MAKMUR SENTOSA</v>
          </cell>
          <cell r="J102" t="str">
            <v>SP Troches tablet (1)</v>
          </cell>
          <cell r="K102">
            <v>45689</v>
          </cell>
          <cell r="L102" t="str">
            <v>22018</v>
          </cell>
          <cell r="M102">
            <v>5</v>
          </cell>
          <cell r="N102" t="str">
            <v>BOX</v>
          </cell>
          <cell r="P102">
            <v>0</v>
          </cell>
        </row>
        <row r="103">
          <cell r="A103" t="str">
            <v>SPTR2</v>
          </cell>
          <cell r="B103">
            <v>5</v>
          </cell>
          <cell r="C103">
            <v>10701.81818181818</v>
          </cell>
          <cell r="D103">
            <v>11772</v>
          </cell>
          <cell r="E103">
            <v>14126.4</v>
          </cell>
          <cell r="G103" t="str">
            <v>KP03/10</v>
          </cell>
          <cell r="H103">
            <v>44636</v>
          </cell>
          <cell r="I103" t="str">
            <v>PT KUDAMAS JAYA MAKMUR SENTOSA</v>
          </cell>
          <cell r="J103" t="str">
            <v>SP Troches tablet (2)</v>
          </cell>
          <cell r="K103">
            <v>45689</v>
          </cell>
          <cell r="L103" t="str">
            <v>22025</v>
          </cell>
          <cell r="M103">
            <v>5</v>
          </cell>
          <cell r="N103" t="str">
            <v>BOX</v>
          </cell>
          <cell r="P103">
            <v>0</v>
          </cell>
        </row>
        <row r="104">
          <cell r="A104" t="str">
            <v>ACTLS10</v>
          </cell>
          <cell r="B104">
            <v>400</v>
          </cell>
          <cell r="C104">
            <v>681.81818181818176</v>
          </cell>
          <cell r="D104">
            <v>750</v>
          </cell>
          <cell r="E104">
            <v>900</v>
          </cell>
          <cell r="G104" t="str">
            <v>KP03/10</v>
          </cell>
          <cell r="H104">
            <v>44636</v>
          </cell>
          <cell r="I104" t="str">
            <v>PT KUDAMAS JAYA MAKMUR SENTOSA</v>
          </cell>
          <cell r="J104" t="str">
            <v>Acetylsistein kapsul 200 mg (10)</v>
          </cell>
          <cell r="K104">
            <v>45323</v>
          </cell>
          <cell r="L104" t="str">
            <v>C02806BZ</v>
          </cell>
          <cell r="M104">
            <v>4</v>
          </cell>
          <cell r="N104" t="str">
            <v>BOX</v>
          </cell>
          <cell r="P104">
            <v>0</v>
          </cell>
        </row>
        <row r="105">
          <cell r="A105" t="str">
            <v>SNDR8</v>
          </cell>
          <cell r="B105">
            <v>24</v>
          </cell>
          <cell r="C105">
            <v>9659.0909090909081</v>
          </cell>
          <cell r="D105">
            <v>10625</v>
          </cell>
          <cell r="E105">
            <v>12750</v>
          </cell>
          <cell r="G105" t="str">
            <v>KP03/10</v>
          </cell>
          <cell r="H105">
            <v>44636</v>
          </cell>
          <cell r="I105" t="str">
            <v>PT KUDAMAS JAYA MAKMUR SENTOSA</v>
          </cell>
          <cell r="J105" t="str">
            <v>Sanadryl Sirup 60 ml (8)</v>
          </cell>
          <cell r="K105">
            <v>45323</v>
          </cell>
          <cell r="L105" t="str">
            <v>CB9739</v>
          </cell>
          <cell r="M105">
            <v>24</v>
          </cell>
          <cell r="N105" t="str">
            <v>BOTOL</v>
          </cell>
          <cell r="P105">
            <v>0</v>
          </cell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  <cell r="M116" t="str">
            <v>Unit</v>
          </cell>
          <cell r="N116" t="str">
            <v>Satuan</v>
          </cell>
          <cell r="O116" t="str">
            <v>HNA</v>
          </cell>
          <cell r="P116" t="str">
            <v>Diskon(%)</v>
          </cell>
        </row>
        <row r="117">
          <cell r="A117" t="str">
            <v>SUMA3</v>
          </cell>
          <cell r="B117">
            <v>200</v>
          </cell>
          <cell r="C117">
            <v>450.90909090909088</v>
          </cell>
          <cell r="D117">
            <v>496</v>
          </cell>
          <cell r="E117">
            <v>595.19999999999993</v>
          </cell>
          <cell r="G117" t="str">
            <v>KP03/12</v>
          </cell>
          <cell r="H117">
            <v>44644</v>
          </cell>
          <cell r="I117" t="str">
            <v>APOTEK BUMI MEDIKA GANESA</v>
          </cell>
          <cell r="J117" t="str">
            <v>Sumagesic Tablet (3)</v>
          </cell>
          <cell r="K117">
            <v>46388</v>
          </cell>
          <cell r="L117" t="str">
            <v>22014301</v>
          </cell>
          <cell r="M117">
            <v>2</v>
          </cell>
          <cell r="N117" t="str">
            <v>BOX</v>
          </cell>
          <cell r="O117">
            <v>49600</v>
          </cell>
          <cell r="P117">
            <v>0</v>
          </cell>
        </row>
        <row r="123">
          <cell r="B123" t="str">
            <v xml:space="preserve"> </v>
          </cell>
        </row>
        <row r="126">
          <cell r="A126" t="str">
            <v>KODE</v>
          </cell>
          <cell r="B126" t="str">
            <v>JUMLAH OBAT</v>
          </cell>
          <cell r="C126" t="str">
            <v>HARGA NETTO</v>
          </cell>
          <cell r="D126" t="str">
            <v>NETTO+PPN</v>
          </cell>
          <cell r="E126" t="str">
            <v>NETTO+PPN+MARGIN</v>
          </cell>
          <cell r="G126" t="str">
            <v>No Faktur</v>
          </cell>
          <cell r="H126" t="str">
            <v>Tgl Order</v>
          </cell>
          <cell r="I126" t="str">
            <v>Suplier</v>
          </cell>
          <cell r="J126" t="str">
            <v>Nama Barang</v>
          </cell>
          <cell r="K126" t="str">
            <v>Exp</v>
          </cell>
          <cell r="L126" t="str">
            <v>No. BATCH</v>
          </cell>
          <cell r="M126" t="str">
            <v>Unit</v>
          </cell>
          <cell r="N126" t="str">
            <v>Satuan</v>
          </cell>
          <cell r="O126" t="str">
            <v>HNA</v>
          </cell>
          <cell r="P126" t="str">
            <v>Diskon(%)</v>
          </cell>
        </row>
        <row r="127">
          <cell r="A127" t="str">
            <v>AMXCS9</v>
          </cell>
          <cell r="B127">
            <v>200</v>
          </cell>
          <cell r="C127">
            <v>322.72727272727269</v>
          </cell>
          <cell r="D127">
            <v>355</v>
          </cell>
          <cell r="E127">
            <v>426</v>
          </cell>
          <cell r="G127" t="str">
            <v>KP03/13</v>
          </cell>
          <cell r="H127">
            <v>44637</v>
          </cell>
          <cell r="I127" t="str">
            <v>PT KUDAMAS JAYA MAKMUR SENTOSA</v>
          </cell>
          <cell r="J127" t="str">
            <v>Amoxycillin kaplet 500 mg (9)</v>
          </cell>
          <cell r="K127">
            <v>45261</v>
          </cell>
          <cell r="L127" t="str">
            <v>TAMXB12956</v>
          </cell>
          <cell r="M127">
            <v>1</v>
          </cell>
          <cell r="N127" t="str">
            <v>BOX</v>
          </cell>
          <cell r="P127">
            <v>0</v>
          </cell>
        </row>
        <row r="128">
          <cell r="A128" t="str">
            <v>HTDC6</v>
          </cell>
          <cell r="B128">
            <v>20</v>
          </cell>
          <cell r="C128">
            <v>8636.363636363636</v>
          </cell>
          <cell r="D128">
            <v>9500</v>
          </cell>
          <cell r="E128">
            <v>11400</v>
          </cell>
          <cell r="G128" t="str">
            <v>KP03/13</v>
          </cell>
          <cell r="H128">
            <v>44637</v>
          </cell>
          <cell r="I128" t="str">
            <v>PT KUDAMAS JAYA MAKMUR SENTOSA</v>
          </cell>
          <cell r="J128" t="str">
            <v>Hotin DCL 30 gram (6)</v>
          </cell>
          <cell r="K128">
            <v>45139</v>
          </cell>
          <cell r="L128" t="str">
            <v>1H08891</v>
          </cell>
          <cell r="M128">
            <v>20</v>
          </cell>
          <cell r="N128" t="str">
            <v>BOX</v>
          </cell>
          <cell r="P128">
            <v>0</v>
          </cell>
        </row>
        <row r="129">
          <cell r="A129" t="str">
            <v>DMPSR3</v>
          </cell>
          <cell r="B129">
            <v>2</v>
          </cell>
          <cell r="C129">
            <v>3090.9090909090905</v>
          </cell>
          <cell r="D129">
            <v>3400</v>
          </cell>
          <cell r="E129">
            <v>4080</v>
          </cell>
          <cell r="G129" t="str">
            <v>KP03/13</v>
          </cell>
          <cell r="H129">
            <v>44637</v>
          </cell>
          <cell r="I129" t="str">
            <v>PT KUDAMAS JAYA MAKMUR SENTOSA</v>
          </cell>
          <cell r="J129" t="str">
            <v>Domperidon sirup 5 mg/mL (60 mL) (3)</v>
          </cell>
          <cell r="K129">
            <v>45292</v>
          </cell>
          <cell r="L129" t="str">
            <v>C02806BZ</v>
          </cell>
          <cell r="M129">
            <v>2</v>
          </cell>
          <cell r="N129" t="str">
            <v>BOTOL</v>
          </cell>
          <cell r="P129">
            <v>0</v>
          </cell>
        </row>
        <row r="138">
          <cell r="A138" t="str">
            <v>KODE</v>
          </cell>
          <cell r="B138" t="str">
            <v>JUMLAH OBAT</v>
          </cell>
          <cell r="C138" t="str">
            <v>HARGA NETTO</v>
          </cell>
          <cell r="D138" t="str">
            <v>NETTO+PPN</v>
          </cell>
          <cell r="E138" t="str">
            <v>NETTO+PPN+MARGIN</v>
          </cell>
          <cell r="G138" t="str">
            <v>No Faktur</v>
          </cell>
          <cell r="H138" t="str">
            <v>Tgl Order</v>
          </cell>
          <cell r="I138" t="str">
            <v>Suplier</v>
          </cell>
          <cell r="J138" t="str">
            <v>Nama Barang</v>
          </cell>
          <cell r="K138" t="str">
            <v>Exp</v>
          </cell>
          <cell r="L138" t="str">
            <v>No. BATCH</v>
          </cell>
          <cell r="M138" t="str">
            <v>Unit</v>
          </cell>
          <cell r="N138" t="str">
            <v>Satuan</v>
          </cell>
          <cell r="O138" t="str">
            <v>HNA</v>
          </cell>
          <cell r="P138" t="str">
            <v>Diskon(%)</v>
          </cell>
        </row>
        <row r="139">
          <cell r="A139" t="str">
            <v>SPTR3</v>
          </cell>
          <cell r="B139">
            <v>35</v>
          </cell>
          <cell r="C139">
            <v>11772.727272727272</v>
          </cell>
          <cell r="D139">
            <v>12950</v>
          </cell>
          <cell r="E139">
            <v>15540</v>
          </cell>
          <cell r="G139" t="str">
            <v>KP03/14</v>
          </cell>
          <cell r="H139">
            <v>44638</v>
          </cell>
          <cell r="I139" t="str">
            <v>PT KUDAMAS JAYA MAKMUR SENTOSA</v>
          </cell>
          <cell r="J139" t="str">
            <v>SP Troches tablet (3)</v>
          </cell>
          <cell r="K139">
            <v>45689</v>
          </cell>
          <cell r="L139" t="str">
            <v>22018</v>
          </cell>
          <cell r="M139">
            <v>35</v>
          </cell>
          <cell r="N139" t="str">
            <v>BOX</v>
          </cell>
          <cell r="P139">
            <v>0</v>
          </cell>
        </row>
        <row r="140">
          <cell r="A140" t="str">
            <v>SPTR4</v>
          </cell>
          <cell r="B140">
            <v>35</v>
          </cell>
          <cell r="C140">
            <v>11772.727272727272</v>
          </cell>
          <cell r="D140">
            <v>12950</v>
          </cell>
          <cell r="E140">
            <v>15540</v>
          </cell>
          <cell r="G140" t="str">
            <v>KP03/14</v>
          </cell>
          <cell r="H140">
            <v>44638</v>
          </cell>
          <cell r="I140" t="str">
            <v>PT KUDAMAS JAYA MAKMUR SENTOSA</v>
          </cell>
          <cell r="J140" t="str">
            <v>SP Troches tablet (4)</v>
          </cell>
          <cell r="K140">
            <v>45689</v>
          </cell>
          <cell r="L140" t="str">
            <v>22025</v>
          </cell>
          <cell r="M140">
            <v>35</v>
          </cell>
          <cell r="N140" t="str">
            <v>BOX</v>
          </cell>
          <cell r="P140">
            <v>0</v>
          </cell>
        </row>
        <row r="141">
          <cell r="A141" t="str">
            <v>OBHRL11</v>
          </cell>
          <cell r="B141">
            <v>1</v>
          </cell>
          <cell r="C141">
            <v>11931.81818181818</v>
          </cell>
          <cell r="D141">
            <v>13125</v>
          </cell>
          <cell r="E141">
            <v>15750</v>
          </cell>
          <cell r="G141" t="str">
            <v>KP03/14</v>
          </cell>
          <cell r="H141">
            <v>44638</v>
          </cell>
          <cell r="I141" t="str">
            <v>PT KUDAMAS JAYA MAKMUR SENTOSA</v>
          </cell>
          <cell r="J141" t="str">
            <v>OB Herbal 60 mL (11)</v>
          </cell>
          <cell r="K141">
            <v>45231</v>
          </cell>
          <cell r="L141" t="str">
            <v>AD002K21</v>
          </cell>
          <cell r="M141">
            <v>1</v>
          </cell>
          <cell r="N141" t="str">
            <v>BOX</v>
          </cell>
          <cell r="P141">
            <v>0</v>
          </cell>
        </row>
        <row r="142">
          <cell r="A142" t="str">
            <v>OBHRL12</v>
          </cell>
          <cell r="B142">
            <v>9</v>
          </cell>
          <cell r="C142">
            <v>11931.81818181818</v>
          </cell>
          <cell r="D142">
            <v>13125</v>
          </cell>
          <cell r="E142">
            <v>15750</v>
          </cell>
          <cell r="G142" t="str">
            <v>KP03/14</v>
          </cell>
          <cell r="H142">
            <v>44638</v>
          </cell>
          <cell r="I142" t="str">
            <v>PT KUDAMAS JAYA MAKMUR SENTOSA</v>
          </cell>
          <cell r="J142" t="str">
            <v>OB Herbal 60 mL (12)</v>
          </cell>
          <cell r="K142">
            <v>45323</v>
          </cell>
          <cell r="L142" t="str">
            <v>AD013B22</v>
          </cell>
          <cell r="M142">
            <v>9</v>
          </cell>
          <cell r="N142" t="str">
            <v>BOTOL</v>
          </cell>
          <cell r="P142">
            <v>0</v>
          </cell>
        </row>
        <row r="151">
          <cell r="A151" t="str">
            <v>KODE</v>
          </cell>
          <cell r="B151" t="str">
            <v>JUMLAH OBAT</v>
          </cell>
          <cell r="C151" t="str">
            <v>HARGA NETTO</v>
          </cell>
          <cell r="D151" t="str">
            <v>NETTO+PPN</v>
          </cell>
          <cell r="E151" t="str">
            <v>NETTO+PPN+MARGIN</v>
          </cell>
          <cell r="G151" t="str">
            <v>No Faktur</v>
          </cell>
          <cell r="H151" t="str">
            <v>Tgl Order</v>
          </cell>
          <cell r="I151" t="str">
            <v>Suplier</v>
          </cell>
          <cell r="J151" t="str">
            <v>Nama Barang</v>
          </cell>
          <cell r="K151" t="str">
            <v>Exp</v>
          </cell>
          <cell r="L151" t="str">
            <v>No. BATCH</v>
          </cell>
          <cell r="M151" t="str">
            <v>Unit</v>
          </cell>
          <cell r="N151" t="str">
            <v>Satuan</v>
          </cell>
          <cell r="O151" t="str">
            <v>HNA</v>
          </cell>
          <cell r="P151" t="str">
            <v>Diskon(%)</v>
          </cell>
        </row>
        <row r="152">
          <cell r="A152" t="str">
            <v>NATRE9</v>
          </cell>
          <cell r="B152">
            <v>48</v>
          </cell>
          <cell r="C152">
            <v>936.4204545454545</v>
          </cell>
          <cell r="D152">
            <v>1030.0625</v>
          </cell>
          <cell r="E152">
            <v>1236.075</v>
          </cell>
          <cell r="G152" t="str">
            <v>KP03/15</v>
          </cell>
          <cell r="H152">
            <v>44638</v>
          </cell>
          <cell r="I152" t="str">
            <v>APOTEK BUMI MEDIKA GANESA</v>
          </cell>
          <cell r="J152" t="str">
            <v>Nature E Kapsul (9)</v>
          </cell>
          <cell r="K152">
            <v>44958</v>
          </cell>
          <cell r="L152" t="str">
            <v>1AB0031</v>
          </cell>
          <cell r="M152">
            <v>3</v>
          </cell>
          <cell r="N152" t="str">
            <v>BOX</v>
          </cell>
          <cell r="O152">
            <v>16481</v>
          </cell>
        </row>
        <row r="158">
          <cell r="B158" t="str">
            <v xml:space="preserve"> </v>
          </cell>
        </row>
        <row r="161">
          <cell r="A161" t="str">
            <v>KODE</v>
          </cell>
          <cell r="B161" t="str">
            <v>JUMLAH OBAT</v>
          </cell>
          <cell r="C161" t="str">
            <v>HARGA NETTO</v>
          </cell>
          <cell r="D161" t="str">
            <v>NETTO+PPN</v>
          </cell>
          <cell r="E161" t="str">
            <v>NETTO+PPN+MARGIN</v>
          </cell>
          <cell r="G161" t="str">
            <v>No Faktur</v>
          </cell>
          <cell r="H161" t="str">
            <v>Tgl Order</v>
          </cell>
          <cell r="I161" t="str">
            <v>Suplier</v>
          </cell>
          <cell r="J161" t="str">
            <v>Nama Barang</v>
          </cell>
          <cell r="K161" t="str">
            <v>Exp</v>
          </cell>
          <cell r="L161" t="str">
            <v>No. BATCH</v>
          </cell>
          <cell r="M161" t="str">
            <v>Unit</v>
          </cell>
          <cell r="N161" t="str">
            <v>Satuan</v>
          </cell>
          <cell r="O161" t="str">
            <v>HNA</v>
          </cell>
          <cell r="P161" t="str">
            <v>Diskon(%)</v>
          </cell>
        </row>
        <row r="162">
          <cell r="A162" t="str">
            <v>MTHLS15</v>
          </cell>
          <cell r="B162">
            <v>100</v>
          </cell>
          <cell r="C162">
            <v>303.03030303030306</v>
          </cell>
          <cell r="D162">
            <v>333.33333333333337</v>
          </cell>
          <cell r="E162">
            <v>400</v>
          </cell>
          <cell r="G162" t="str">
            <v>KP03/16</v>
          </cell>
          <cell r="H162">
            <v>44649</v>
          </cell>
          <cell r="I162" t="str">
            <v>APOTEK BUMI MEDIKA GANESA</v>
          </cell>
          <cell r="J162" t="str">
            <v>Methylprednisolone tablet 4 mg (15)</v>
          </cell>
          <cell r="K162">
            <v>45261</v>
          </cell>
          <cell r="L162" t="str">
            <v>2112055</v>
          </cell>
          <cell r="M162">
            <v>1</v>
          </cell>
          <cell r="N162" t="str">
            <v>BOX</v>
          </cell>
          <cell r="O162">
            <v>30300</v>
          </cell>
        </row>
        <row r="168">
          <cell r="B168" t="str">
            <v xml:space="preserve"> </v>
          </cell>
        </row>
        <row r="170">
          <cell r="A170" t="str">
            <v>KODE</v>
          </cell>
          <cell r="B170" t="str">
            <v>JUMLAH OBAT</v>
          </cell>
          <cell r="C170" t="str">
            <v>HARGA NETTO</v>
          </cell>
          <cell r="D170" t="str">
            <v>NETTO+PPN</v>
          </cell>
          <cell r="E170" t="str">
            <v>NETTO+PPN+MARGIN</v>
          </cell>
          <cell r="G170" t="str">
            <v>No Faktur</v>
          </cell>
          <cell r="H170" t="str">
            <v>Tgl Order</v>
          </cell>
          <cell r="I170" t="str">
            <v>Suplier</v>
          </cell>
          <cell r="J170" t="str">
            <v>Nama Barang</v>
          </cell>
          <cell r="K170" t="str">
            <v>Exp</v>
          </cell>
          <cell r="L170" t="str">
            <v>No. BATCH</v>
          </cell>
          <cell r="M170" t="str">
            <v>Unit</v>
          </cell>
          <cell r="N170" t="str">
            <v>Satuan</v>
          </cell>
          <cell r="O170" t="str">
            <v>HNA</v>
          </cell>
          <cell r="P170" t="str">
            <v>Diskon(%)</v>
          </cell>
        </row>
        <row r="171">
          <cell r="A171" t="str">
            <v>DEMC3</v>
          </cell>
          <cell r="B171">
            <v>100</v>
          </cell>
          <cell r="C171">
            <v>378.81818181818176</v>
          </cell>
          <cell r="D171">
            <v>416.7</v>
          </cell>
          <cell r="E171">
            <v>500.03999999999996</v>
          </cell>
          <cell r="G171" t="str">
            <v>KP03/17</v>
          </cell>
          <cell r="H171">
            <v>44622</v>
          </cell>
          <cell r="I171" t="str">
            <v>APOTEK BUMI MEDIKA GANESA</v>
          </cell>
          <cell r="J171" t="str">
            <v>Demacolin Tablet (3)</v>
          </cell>
          <cell r="K171">
            <v>45352</v>
          </cell>
          <cell r="L171" t="str">
            <v>AOA027</v>
          </cell>
          <cell r="M171">
            <v>1</v>
          </cell>
          <cell r="N171" t="str">
            <v>BOX</v>
          </cell>
          <cell r="O171">
            <v>41670</v>
          </cell>
          <cell r="P171">
            <v>0</v>
          </cell>
        </row>
        <row r="177">
          <cell r="B177" t="str">
            <v xml:space="preserve"> </v>
          </cell>
        </row>
        <row r="179">
          <cell r="A179" t="str">
            <v>II. PREKURSOR</v>
          </cell>
        </row>
        <row r="181">
          <cell r="A181" t="str">
            <v>KODE</v>
          </cell>
          <cell r="B181" t="str">
            <v>JUMLAH OBAT</v>
          </cell>
          <cell r="C181" t="str">
            <v>HARGA NETTO</v>
          </cell>
          <cell r="D181" t="str">
            <v>NETTO+PPN</v>
          </cell>
          <cell r="E181" t="str">
            <v>NETTO+PPN+MARGIN</v>
          </cell>
          <cell r="G181" t="str">
            <v>No Faktur</v>
          </cell>
          <cell r="H181" t="str">
            <v>Tgl Order</v>
          </cell>
          <cell r="I181" t="str">
            <v>Suplier</v>
          </cell>
          <cell r="J181" t="str">
            <v>Nama Barang</v>
          </cell>
          <cell r="K181" t="str">
            <v>Exp</v>
          </cell>
          <cell r="L181" t="str">
            <v>No. BATCH</v>
          </cell>
          <cell r="M181" t="str">
            <v>Unit</v>
          </cell>
          <cell r="N181" t="str">
            <v>Satuan</v>
          </cell>
          <cell r="O181" t="str">
            <v>HNA</v>
          </cell>
          <cell r="P181" t="str">
            <v>Diskon(%)</v>
          </cell>
        </row>
        <row r="182">
          <cell r="A182" t="str">
            <v>INTLS7</v>
          </cell>
          <cell r="B182">
            <v>56</v>
          </cell>
          <cell r="C182">
            <v>529.09090909090901</v>
          </cell>
          <cell r="D182">
            <v>582</v>
          </cell>
          <cell r="E182">
            <v>698.4</v>
          </cell>
          <cell r="G182" t="str">
            <v>KP03/1</v>
          </cell>
          <cell r="H182">
            <v>44627</v>
          </cell>
          <cell r="I182" t="str">
            <v>APOTEK BUMI MEDIKA GANESA</v>
          </cell>
          <cell r="J182" t="str">
            <v>Intunal Forte Tablet</v>
          </cell>
          <cell r="K182">
            <v>45597</v>
          </cell>
          <cell r="L182" t="str">
            <v xml:space="preserve"> A1L564</v>
          </cell>
          <cell r="M182">
            <v>1</v>
          </cell>
          <cell r="N182" t="str">
            <v>BOX</v>
          </cell>
        </row>
        <row r="190">
          <cell r="A190" t="str">
            <v>KODE</v>
          </cell>
          <cell r="B190" t="str">
            <v>JUMLAH OBAT</v>
          </cell>
          <cell r="C190" t="str">
            <v>HARGA NETTO</v>
          </cell>
          <cell r="D190" t="str">
            <v>NETTO+PPN</v>
          </cell>
          <cell r="E190" t="str">
            <v>NETTO+PPN+MARGIN</v>
          </cell>
          <cell r="G190" t="str">
            <v>No Faktur</v>
          </cell>
          <cell r="H190" t="str">
            <v>Tgl Order</v>
          </cell>
          <cell r="I190" t="str">
            <v>Suplier</v>
          </cell>
          <cell r="J190" t="str">
            <v>Nama Barang</v>
          </cell>
          <cell r="K190" t="str">
            <v>Exp</v>
          </cell>
          <cell r="L190" t="str">
            <v>No. BATCH</v>
          </cell>
          <cell r="M190" t="str">
            <v>Unit</v>
          </cell>
          <cell r="N190" t="str">
            <v>Satuan</v>
          </cell>
          <cell r="O190" t="str">
            <v>HNA</v>
          </cell>
          <cell r="P190" t="str">
            <v>Diskon(%)</v>
          </cell>
        </row>
        <row r="191">
          <cell r="A191" t="str">
            <v>CROFD10</v>
          </cell>
          <cell r="B191">
            <v>400</v>
          </cell>
          <cell r="C191">
            <v>1236.3636363636363</v>
          </cell>
          <cell r="D191">
            <v>1360</v>
          </cell>
          <cell r="E191">
            <v>1632</v>
          </cell>
          <cell r="G191" t="str">
            <v>KP03/5</v>
          </cell>
          <cell r="H191">
            <v>44624</v>
          </cell>
          <cell r="I191" t="str">
            <v>PT CORONET CROWN</v>
          </cell>
          <cell r="J191" t="str">
            <v>Crofed Tablet (10)</v>
          </cell>
          <cell r="K191">
            <v>45658</v>
          </cell>
          <cell r="L191" t="str">
            <v>22AA026</v>
          </cell>
          <cell r="M191">
            <v>4</v>
          </cell>
          <cell r="N191" t="str">
            <v>BOX</v>
          </cell>
          <cell r="O191">
            <v>136000</v>
          </cell>
          <cell r="P191">
            <v>0</v>
          </cell>
        </row>
        <row r="199">
          <cell r="A199" t="str">
            <v>KODE</v>
          </cell>
          <cell r="B199" t="str">
            <v>JUMLAH OBAT</v>
          </cell>
          <cell r="C199" t="str">
            <v>HARGA NETTO</v>
          </cell>
          <cell r="D199" t="str">
            <v>NETTO+PPN</v>
          </cell>
          <cell r="E199" t="str">
            <v>NETTO+PPN+MARGIN</v>
          </cell>
          <cell r="G199" t="str">
            <v>No Faktur</v>
          </cell>
          <cell r="H199" t="str">
            <v>Tgl Order</v>
          </cell>
          <cell r="I199" t="str">
            <v>Suplier</v>
          </cell>
          <cell r="J199" t="str">
            <v>Nama Barang</v>
          </cell>
          <cell r="K199" t="str">
            <v>Exp</v>
          </cell>
          <cell r="L199" t="str">
            <v>No. BATCH</v>
          </cell>
          <cell r="M199" t="str">
            <v>Unit</v>
          </cell>
          <cell r="N199" t="str">
            <v>Satuan</v>
          </cell>
          <cell r="O199" t="str">
            <v>HNA</v>
          </cell>
          <cell r="P199" t="str">
            <v>Diskon(%)</v>
          </cell>
        </row>
        <row r="200">
          <cell r="A200" t="str">
            <v>SNDR21</v>
          </cell>
          <cell r="B200">
            <v>24</v>
          </cell>
          <cell r="C200">
            <v>12909.090909090908</v>
          </cell>
          <cell r="D200">
            <v>14200</v>
          </cell>
          <cell r="E200">
            <v>17040</v>
          </cell>
          <cell r="G200" t="str">
            <v>KP03/11</v>
          </cell>
          <cell r="H200">
            <v>44636</v>
          </cell>
          <cell r="I200" t="str">
            <v>PT KUDAMAS JAYA MAKMUR SENTOSA</v>
          </cell>
          <cell r="J200" t="str">
            <v>Sanadryl DMP Sirup 60 ml (1)</v>
          </cell>
          <cell r="K200">
            <v>45323</v>
          </cell>
          <cell r="L200" t="str">
            <v>CB0738</v>
          </cell>
          <cell r="M200">
            <v>24</v>
          </cell>
          <cell r="N200" t="str">
            <v>BOTOL</v>
          </cell>
          <cell r="P200">
            <v>0</v>
          </cell>
        </row>
        <row r="208">
          <cell r="D208" t="str">
            <v>Pelapor,</v>
          </cell>
          <cell r="O208" t="str">
            <v>Bandung,              April 2022</v>
          </cell>
        </row>
        <row r="209">
          <cell r="P209" t="str">
            <v>Mengetahui,</v>
          </cell>
        </row>
        <row r="212">
          <cell r="D212" t="str">
            <v>Windy Dewi S, S.Farm</v>
          </cell>
          <cell r="P212" t="str">
            <v>apt. Aulin Pranatalina, S.Si.</v>
          </cell>
        </row>
      </sheetData>
      <sheetData sheetId="4" refreshError="1">
        <row r="7">
          <cell r="I7" t="str">
            <v xml:space="preserve">LAPORAN PENERIMAAN OBAT </v>
          </cell>
        </row>
        <row r="8">
          <cell r="I8" t="str">
            <v>BULAN: APRIL 2022</v>
          </cell>
        </row>
        <row r="10">
          <cell r="A10" t="str">
            <v>I. OBAT</v>
          </cell>
        </row>
        <row r="12">
          <cell r="A12" t="str">
            <v>KODE</v>
          </cell>
          <cell r="B12" t="str">
            <v>JUMLAH OBAT</v>
          </cell>
          <cell r="C12" t="str">
            <v>HARGA NETTO</v>
          </cell>
          <cell r="D12" t="str">
            <v>NETTO+PPN</v>
          </cell>
          <cell r="E12" t="str">
            <v>NETTO+PPN+MARGIN</v>
          </cell>
          <cell r="G12" t="str">
            <v>No Faktur</v>
          </cell>
          <cell r="H12" t="str">
            <v>Tgl Order</v>
          </cell>
          <cell r="I12" t="str">
            <v>Suplier</v>
          </cell>
          <cell r="J12" t="str">
            <v>Nama Barang</v>
          </cell>
          <cell r="K12" t="str">
            <v>Exp</v>
          </cell>
          <cell r="L12" t="str">
            <v>No. BATCH</v>
          </cell>
        </row>
        <row r="13">
          <cell r="A13" t="str">
            <v>NTRMS29</v>
          </cell>
          <cell r="B13">
            <v>52</v>
          </cell>
          <cell r="C13">
            <v>279.09090909090907</v>
          </cell>
          <cell r="D13">
            <v>307</v>
          </cell>
          <cell r="E13">
            <v>368.4</v>
          </cell>
          <cell r="G13" t="str">
            <v>KP04/1</v>
          </cell>
          <cell r="H13">
            <v>44657</v>
          </cell>
          <cell r="I13" t="str">
            <v>APOTEK BUMI MEDIKA GANESA</v>
          </cell>
          <cell r="J13" t="str">
            <v>Natrium Diklofenak tablet 50 mg (9)</v>
          </cell>
          <cell r="K13">
            <v>44743</v>
          </cell>
          <cell r="L13" t="str">
            <v xml:space="preserve"> ECG045</v>
          </cell>
        </row>
        <row r="14">
          <cell r="A14" t="str">
            <v>SUMA4</v>
          </cell>
          <cell r="B14">
            <v>300</v>
          </cell>
          <cell r="C14">
            <v>496.36363636363632</v>
          </cell>
          <cell r="D14">
            <v>546</v>
          </cell>
          <cell r="E14">
            <v>655.19999999999993</v>
          </cell>
          <cell r="G14" t="str">
            <v>KP04/1</v>
          </cell>
          <cell r="H14">
            <v>44657</v>
          </cell>
          <cell r="I14" t="str">
            <v>APOTEK BUMI MEDIKA GANESA</v>
          </cell>
          <cell r="J14" t="str">
            <v>Sumagesic Tablet (4)</v>
          </cell>
          <cell r="K14">
            <v>46388</v>
          </cell>
          <cell r="L14" t="str">
            <v>22014301</v>
          </cell>
        </row>
        <row r="15">
          <cell r="A15" t="str">
            <v>ENFA4</v>
          </cell>
          <cell r="B15">
            <v>200</v>
          </cell>
          <cell r="C15">
            <v>2200</v>
          </cell>
          <cell r="D15">
            <v>2420</v>
          </cell>
          <cell r="E15">
            <v>2904</v>
          </cell>
          <cell r="G15" t="str">
            <v>KP04/1</v>
          </cell>
          <cell r="H15">
            <v>44657</v>
          </cell>
          <cell r="I15" t="str">
            <v>APOTEK BUMI MEDIKA GANESA</v>
          </cell>
          <cell r="J15" t="str">
            <v>Enfavit Tablet (4)</v>
          </cell>
          <cell r="K15">
            <v>45537</v>
          </cell>
          <cell r="L15" t="str">
            <v xml:space="preserve"> 21IM001</v>
          </cell>
        </row>
        <row r="23">
          <cell r="A23" t="str">
            <v>KODE</v>
          </cell>
          <cell r="B23" t="str">
            <v>JUMLAH OBAT</v>
          </cell>
          <cell r="C23" t="str">
            <v>HARGA NETTO</v>
          </cell>
          <cell r="D23" t="str">
            <v>NETTO+PPN</v>
          </cell>
          <cell r="E23" t="str">
            <v>NETTO+PPN+MARGIN</v>
          </cell>
          <cell r="G23" t="str">
            <v>No Faktur</v>
          </cell>
          <cell r="H23" t="str">
            <v>Tgl Order</v>
          </cell>
          <cell r="I23" t="str">
            <v>Suplier</v>
          </cell>
          <cell r="J23" t="str">
            <v>Nama Barang</v>
          </cell>
          <cell r="K23" t="str">
            <v>Exp</v>
          </cell>
          <cell r="L23" t="str">
            <v>No. BATCH</v>
          </cell>
        </row>
        <row r="24">
          <cell r="A24" t="str">
            <v>AMBVN4</v>
          </cell>
          <cell r="B24">
            <v>100</v>
          </cell>
          <cell r="C24">
            <v>1283.52</v>
          </cell>
          <cell r="D24">
            <v>1411.8720000000001</v>
          </cell>
          <cell r="E24">
            <v>1694.2464</v>
          </cell>
          <cell r="G24" t="str">
            <v>KP04/2</v>
          </cell>
          <cell r="H24">
            <v>44657</v>
          </cell>
          <cell r="I24" t="str">
            <v>PT SINGGASANA WITRA SURYAMAS</v>
          </cell>
          <cell r="J24" t="str">
            <v>Ambeven kapsul (4)</v>
          </cell>
          <cell r="K24">
            <v>45597</v>
          </cell>
          <cell r="L24" t="str">
            <v>193MA01</v>
          </cell>
        </row>
        <row r="25">
          <cell r="A25" t="str">
            <v>NTRMS30</v>
          </cell>
          <cell r="B25">
            <v>200</v>
          </cell>
          <cell r="C25">
            <v>300</v>
          </cell>
          <cell r="D25">
            <v>330</v>
          </cell>
          <cell r="E25">
            <v>396</v>
          </cell>
          <cell r="G25" t="str">
            <v>KP04/2</v>
          </cell>
          <cell r="H25">
            <v>44657</v>
          </cell>
          <cell r="I25" t="str">
            <v>PT SINGGASANA WITRA SURYAMAS</v>
          </cell>
          <cell r="J25" t="str">
            <v>Natrium Diklofenak tablet 50 mg (10)</v>
          </cell>
          <cell r="K25">
            <v>45231</v>
          </cell>
          <cell r="L25" t="str">
            <v>043413</v>
          </cell>
        </row>
        <row r="26">
          <cell r="A26" t="str">
            <v>PRCT18</v>
          </cell>
          <cell r="B26">
            <v>300</v>
          </cell>
          <cell r="C26">
            <v>167.5</v>
          </cell>
          <cell r="D26">
            <v>184.25000000000003</v>
          </cell>
          <cell r="E26">
            <v>221.10000000000002</v>
          </cell>
          <cell r="G26" t="str">
            <v>KP04/2</v>
          </cell>
          <cell r="H26">
            <v>44657</v>
          </cell>
          <cell r="I26" t="str">
            <v>PT SINGGASANA WITRA SURYAMAS</v>
          </cell>
          <cell r="J26" t="str">
            <v>Paracetamol tablet 500mg (PCT) (18)</v>
          </cell>
          <cell r="K26">
            <v>46419</v>
          </cell>
          <cell r="L26" t="str">
            <v>020624</v>
          </cell>
        </row>
        <row r="27">
          <cell r="A27" t="str">
            <v>MTFR11</v>
          </cell>
          <cell r="B27">
            <v>600</v>
          </cell>
          <cell r="C27">
            <v>172.72499999999999</v>
          </cell>
          <cell r="D27">
            <v>189.9975</v>
          </cell>
          <cell r="E27">
            <v>227.99699999999999</v>
          </cell>
          <cell r="G27" t="str">
            <v>KP04/2</v>
          </cell>
          <cell r="H27">
            <v>44657</v>
          </cell>
          <cell r="I27" t="str">
            <v>PT SINGGASANA WITRA SURYAMAS</v>
          </cell>
          <cell r="J27" t="str">
            <v xml:space="preserve">Metformin tablet 500 mg (11) </v>
          </cell>
          <cell r="K27">
            <v>45323</v>
          </cell>
          <cell r="L27" t="str">
            <v>HTMFNB21641</v>
          </cell>
        </row>
        <row r="28">
          <cell r="A28" t="str">
            <v>PRCT19</v>
          </cell>
          <cell r="B28">
            <v>200</v>
          </cell>
          <cell r="C28">
            <v>167.5</v>
          </cell>
          <cell r="D28">
            <v>184.25000000000003</v>
          </cell>
          <cell r="E28">
            <v>221.10000000000002</v>
          </cell>
          <cell r="G28" t="str">
            <v>KP04/2</v>
          </cell>
          <cell r="H28">
            <v>44657</v>
          </cell>
          <cell r="I28" t="str">
            <v>PT SINGGASANA WITRA SURYAMAS</v>
          </cell>
          <cell r="J28" t="str">
            <v>Paracetamol tablet 500mg (PCT) (19)</v>
          </cell>
          <cell r="K28">
            <v>46419</v>
          </cell>
          <cell r="L28" t="str">
            <v>019924</v>
          </cell>
        </row>
        <row r="29">
          <cell r="A29" t="str">
            <v>MNOS2</v>
          </cell>
          <cell r="B29">
            <v>5</v>
          </cell>
          <cell r="C29">
            <v>25000</v>
          </cell>
          <cell r="D29">
            <v>27500.000000000004</v>
          </cell>
          <cell r="E29">
            <v>33000</v>
          </cell>
          <cell r="G29" t="str">
            <v>KP04/2</v>
          </cell>
          <cell r="H29">
            <v>44657</v>
          </cell>
          <cell r="I29" t="str">
            <v>PT SINGGASANA WITRA SURYAMAS</v>
          </cell>
          <cell r="J29" t="str">
            <v>Minosep Obat Kumur (2)</v>
          </cell>
          <cell r="K29">
            <v>45566</v>
          </cell>
          <cell r="L29" t="str">
            <v>11001</v>
          </cell>
        </row>
        <row r="37">
          <cell r="A37" t="str">
            <v>KODE</v>
          </cell>
          <cell r="B37" t="str">
            <v>JUMLAH OBAT</v>
          </cell>
          <cell r="C37" t="str">
            <v>HARGA NETTO</v>
          </cell>
          <cell r="D37" t="str">
            <v>NETTO+PPN</v>
          </cell>
          <cell r="E37" t="str">
            <v>NETTO+PPN+MARGIN</v>
          </cell>
          <cell r="G37" t="str">
            <v>No Faktur</v>
          </cell>
          <cell r="H37" t="str">
            <v>Tgl Order</v>
          </cell>
          <cell r="I37" t="str">
            <v>Suplier</v>
          </cell>
          <cell r="J37" t="str">
            <v>Nama Barang</v>
          </cell>
          <cell r="K37" t="str">
            <v>Exp</v>
          </cell>
          <cell r="L37" t="str">
            <v>No. BATCH</v>
          </cell>
        </row>
        <row r="38">
          <cell r="A38" t="str">
            <v>MTHLS16</v>
          </cell>
          <cell r="B38">
            <v>600</v>
          </cell>
          <cell r="C38">
            <v>259.08345000000003</v>
          </cell>
          <cell r="D38">
            <v>284.99179500000008</v>
          </cell>
          <cell r="E38">
            <v>341.99015400000008</v>
          </cell>
          <cell r="G38" t="str">
            <v>KP04/3</v>
          </cell>
          <cell r="H38">
            <v>44657</v>
          </cell>
          <cell r="I38" t="str">
            <v>PT Enseval Putera Megatrading</v>
          </cell>
          <cell r="J38" t="str">
            <v>Methylprednisolone tablet 4 mg (16)</v>
          </cell>
          <cell r="K38">
            <v>45292</v>
          </cell>
          <cell r="L38" t="str">
            <v>HTMPSD21311</v>
          </cell>
        </row>
        <row r="39">
          <cell r="A39" t="str">
            <v>CTRZS6</v>
          </cell>
          <cell r="B39">
            <v>400</v>
          </cell>
          <cell r="C39">
            <v>199.101</v>
          </cell>
          <cell r="D39">
            <v>219.01110000000003</v>
          </cell>
          <cell r="E39">
            <v>262.81332000000003</v>
          </cell>
          <cell r="G39" t="str">
            <v>KP04/3</v>
          </cell>
          <cell r="H39">
            <v>44657</v>
          </cell>
          <cell r="I39" t="str">
            <v>PT Enseval Putera Megatrading</v>
          </cell>
          <cell r="J39" t="str">
            <v>Cetirizine 10 mg tablet (6)</v>
          </cell>
          <cell r="K39">
            <v>45292</v>
          </cell>
          <cell r="L39" t="str">
            <v>HTCTRC21076</v>
          </cell>
        </row>
        <row r="40">
          <cell r="A40" t="str">
            <v>ALLPS15</v>
          </cell>
          <cell r="B40">
            <v>100</v>
          </cell>
          <cell r="C40">
            <v>163.63999999999999</v>
          </cell>
          <cell r="D40">
            <v>180.00399999999999</v>
          </cell>
          <cell r="E40">
            <v>216.00479999999999</v>
          </cell>
          <cell r="G40" t="str">
            <v>KP04/3</v>
          </cell>
          <cell r="H40">
            <v>44657</v>
          </cell>
          <cell r="I40" t="str">
            <v>PT Enseval Putera Megatrading</v>
          </cell>
          <cell r="J40" t="str">
            <v>Allopurinol tablet 100mg (15)</v>
          </cell>
          <cell r="K40">
            <v>45323</v>
          </cell>
          <cell r="L40" t="str">
            <v>HTALOC21035</v>
          </cell>
        </row>
        <row r="41">
          <cell r="A41" t="str">
            <v>AMLDS12</v>
          </cell>
          <cell r="B41">
            <v>200</v>
          </cell>
          <cell r="C41">
            <v>418.2</v>
          </cell>
          <cell r="D41">
            <v>460.02000000000004</v>
          </cell>
          <cell r="E41">
            <v>552.024</v>
          </cell>
          <cell r="G41" t="str">
            <v>KP04/3</v>
          </cell>
          <cell r="H41">
            <v>44657</v>
          </cell>
          <cell r="I41" t="str">
            <v>PT Enseval Putera Megatrading</v>
          </cell>
          <cell r="J41" t="str">
            <v>Amlodipine tablet 10 mg (12)</v>
          </cell>
          <cell r="K41">
            <v>45323</v>
          </cell>
          <cell r="L41" t="str">
            <v>HTALNF21368</v>
          </cell>
        </row>
        <row r="42">
          <cell r="A42" t="str">
            <v>AMLD14</v>
          </cell>
          <cell r="B42">
            <v>300</v>
          </cell>
          <cell r="C42">
            <v>236.34420000000003</v>
          </cell>
          <cell r="D42">
            <v>259.97862000000003</v>
          </cell>
          <cell r="E42">
            <v>311.97434400000003</v>
          </cell>
          <cell r="G42" t="str">
            <v>KP04/3</v>
          </cell>
          <cell r="H42">
            <v>44657</v>
          </cell>
          <cell r="I42" t="str">
            <v>PT Enseval Putera Megatrading</v>
          </cell>
          <cell r="J42" t="str">
            <v>Amlodipine tablet  5 mg (14)</v>
          </cell>
          <cell r="K42">
            <v>45292</v>
          </cell>
          <cell r="L42" t="str">
            <v>HTALNF21497</v>
          </cell>
        </row>
        <row r="43">
          <cell r="A43" t="str">
            <v>AMXCL15</v>
          </cell>
          <cell r="B43">
            <v>4</v>
          </cell>
          <cell r="C43">
            <v>7000</v>
          </cell>
          <cell r="D43">
            <v>7700.0000000000009</v>
          </cell>
          <cell r="E43">
            <v>9240</v>
          </cell>
          <cell r="G43" t="str">
            <v>KP04/3</v>
          </cell>
          <cell r="H43">
            <v>44657</v>
          </cell>
          <cell r="I43" t="str">
            <v>PT Enseval Putera Megatrading</v>
          </cell>
          <cell r="J43" t="str">
            <v>Amoxycillin sirup kering 125mg/5mL  (60mL) 5</v>
          </cell>
          <cell r="K43">
            <v>45292</v>
          </cell>
          <cell r="L43" t="str">
            <v>TDAMXA21194</v>
          </cell>
        </row>
        <row r="44">
          <cell r="A44" t="str">
            <v>BISO1</v>
          </cell>
          <cell r="B44">
            <v>300</v>
          </cell>
          <cell r="C44">
            <v>450</v>
          </cell>
          <cell r="D44">
            <v>495.00000000000006</v>
          </cell>
          <cell r="E44">
            <v>594</v>
          </cell>
          <cell r="G44" t="str">
            <v>KP04/3</v>
          </cell>
          <cell r="H44">
            <v>44657</v>
          </cell>
          <cell r="I44" t="str">
            <v>PT Enseval Putera Megatrading</v>
          </cell>
          <cell r="J44" t="str">
            <v>Bisoprolol Fumarate tablet 2.5 mg</v>
          </cell>
          <cell r="K44">
            <v>45323</v>
          </cell>
          <cell r="L44" t="str">
            <v>HTBSPE21038</v>
          </cell>
        </row>
        <row r="45">
          <cell r="A45" t="str">
            <v>BSCPS22</v>
          </cell>
          <cell r="B45">
            <v>100</v>
          </cell>
          <cell r="C45">
            <v>4199.0652</v>
          </cell>
          <cell r="D45">
            <v>4618.9717200000005</v>
          </cell>
          <cell r="E45">
            <v>5542.7660640000004</v>
          </cell>
          <cell r="G45" t="str">
            <v>KP04/3</v>
          </cell>
          <cell r="H45">
            <v>44657</v>
          </cell>
          <cell r="I45" t="str">
            <v>PT Enseval Putera Megatrading</v>
          </cell>
          <cell r="J45" t="str">
            <v>Buscopan plus tablet 10 mg (2)</v>
          </cell>
          <cell r="K45">
            <v>45170</v>
          </cell>
          <cell r="L45" t="str">
            <v>21090506</v>
          </cell>
        </row>
        <row r="46">
          <cell r="A46" t="str">
            <v>CEFXM4</v>
          </cell>
          <cell r="B46">
            <v>200</v>
          </cell>
          <cell r="C46">
            <v>2185</v>
          </cell>
          <cell r="D46">
            <v>2403.5</v>
          </cell>
          <cell r="E46">
            <v>2884.2</v>
          </cell>
          <cell r="G46" t="str">
            <v>KP04/3</v>
          </cell>
          <cell r="H46">
            <v>44657</v>
          </cell>
          <cell r="I46" t="str">
            <v>PT Enseval Putera Megatrading</v>
          </cell>
          <cell r="J46" t="str">
            <v>Cefixime Kapsul 200 mg (4)</v>
          </cell>
          <cell r="K46">
            <v>45292</v>
          </cell>
          <cell r="L46" t="str">
            <v>TCTA20197</v>
          </cell>
        </row>
        <row r="47">
          <cell r="A47" t="str">
            <v>DMPRS7</v>
          </cell>
          <cell r="B47">
            <v>300</v>
          </cell>
          <cell r="C47">
            <v>169</v>
          </cell>
          <cell r="D47">
            <v>185.9</v>
          </cell>
          <cell r="E47">
            <v>223.08</v>
          </cell>
          <cell r="G47" t="str">
            <v>KP04/3</v>
          </cell>
          <cell r="H47">
            <v>44657</v>
          </cell>
          <cell r="I47" t="str">
            <v>PT Enseval Putera Megatrading</v>
          </cell>
          <cell r="J47" t="str">
            <v>Domperidon tablet 10 mg (7)</v>
          </cell>
          <cell r="K47">
            <v>45292</v>
          </cell>
          <cell r="L47" t="str">
            <v>HTDPDB21103</v>
          </cell>
        </row>
        <row r="48">
          <cell r="A48" t="str">
            <v>ASMMS12</v>
          </cell>
          <cell r="B48">
            <v>200</v>
          </cell>
          <cell r="C48">
            <v>245.465</v>
          </cell>
          <cell r="D48">
            <v>270.01150000000001</v>
          </cell>
          <cell r="E48">
            <v>324.0138</v>
          </cell>
          <cell r="G48" t="str">
            <v>KP04/3</v>
          </cell>
          <cell r="H48">
            <v>44657</v>
          </cell>
          <cell r="I48" t="str">
            <v>PT Enseval Putera Megatrading</v>
          </cell>
          <cell r="J48" t="str">
            <v>Asam Mefenamat tablet 500 mg (12)</v>
          </cell>
          <cell r="K48">
            <v>45292</v>
          </cell>
          <cell r="L48" t="str">
            <v>HTMECA21156</v>
          </cell>
        </row>
        <row r="49">
          <cell r="A49" t="str">
            <v>NEURG18</v>
          </cell>
          <cell r="B49">
            <v>100</v>
          </cell>
          <cell r="C49">
            <v>825</v>
          </cell>
          <cell r="D49">
            <v>907.50000000000011</v>
          </cell>
          <cell r="E49">
            <v>1089</v>
          </cell>
          <cell r="G49" t="str">
            <v>KP04/3</v>
          </cell>
          <cell r="H49">
            <v>44657</v>
          </cell>
          <cell r="I49" t="str">
            <v>PT Enseval Putera Megatrading</v>
          </cell>
          <cell r="J49" t="str">
            <v>Neuralgin RX kaplet (8)</v>
          </cell>
          <cell r="K49">
            <v>44927</v>
          </cell>
          <cell r="L49" t="str">
            <v>KNTLGD16607</v>
          </cell>
        </row>
        <row r="50">
          <cell r="A50" t="str">
            <v>NERBJ2</v>
          </cell>
          <cell r="B50">
            <v>20</v>
          </cell>
          <cell r="C50">
            <v>11777.395</v>
          </cell>
          <cell r="D50">
            <v>12955.134500000002</v>
          </cell>
          <cell r="E50">
            <v>15546.161400000001</v>
          </cell>
          <cell r="G50" t="str">
            <v>KP04/3</v>
          </cell>
          <cell r="H50">
            <v>44657</v>
          </cell>
          <cell r="I50" t="str">
            <v>PT Enseval Putera Megatrading</v>
          </cell>
          <cell r="J50" t="str">
            <v>Neurobion 5000 (1 mL) Injeksi (2)</v>
          </cell>
          <cell r="K50">
            <v>45233</v>
          </cell>
          <cell r="L50" t="str">
            <v>1307D14307</v>
          </cell>
        </row>
        <row r="51">
          <cell r="A51" t="str">
            <v>NERBN32</v>
          </cell>
          <cell r="B51">
            <v>250</v>
          </cell>
          <cell r="C51">
            <v>3173.7731200000003</v>
          </cell>
          <cell r="D51">
            <v>3491.1504320000008</v>
          </cell>
          <cell r="E51">
            <v>4189.3805184000012</v>
          </cell>
          <cell r="G51" t="str">
            <v>KP04/3</v>
          </cell>
          <cell r="H51">
            <v>44657</v>
          </cell>
          <cell r="I51" t="str">
            <v>PT Enseval Putera Megatrading</v>
          </cell>
          <cell r="J51" t="str">
            <v>Neurobion forte Tablet (12)</v>
          </cell>
          <cell r="K51">
            <v>45425</v>
          </cell>
          <cell r="L51" t="str">
            <v>D1387963</v>
          </cell>
        </row>
        <row r="52">
          <cell r="A52" t="str">
            <v>SMVSS6</v>
          </cell>
          <cell r="B52">
            <v>200</v>
          </cell>
          <cell r="C52">
            <v>190.917</v>
          </cell>
          <cell r="D52">
            <v>210.0087</v>
          </cell>
          <cell r="E52">
            <v>252.01043999999999</v>
          </cell>
          <cell r="G52" t="str">
            <v>KP04/3</v>
          </cell>
          <cell r="H52">
            <v>44657</v>
          </cell>
          <cell r="I52" t="str">
            <v>PT Enseval Putera Megatrading</v>
          </cell>
          <cell r="J52" t="str">
            <v>Simvastatin tablet 10 mg (6)</v>
          </cell>
          <cell r="K52">
            <v>45292</v>
          </cell>
          <cell r="L52" t="str">
            <v>HTSVND21492</v>
          </cell>
        </row>
        <row r="53">
          <cell r="A53" t="str">
            <v>SMVS23</v>
          </cell>
          <cell r="B53">
            <v>200</v>
          </cell>
          <cell r="C53">
            <v>757.58396099999993</v>
          </cell>
          <cell r="D53">
            <v>833.34235709999996</v>
          </cell>
          <cell r="E53">
            <v>1000.0108285199999</v>
          </cell>
          <cell r="G53" t="str">
            <v>KP04/3</v>
          </cell>
          <cell r="H53">
            <v>44657</v>
          </cell>
          <cell r="I53" t="str">
            <v>PT Enseval Putera Megatrading</v>
          </cell>
          <cell r="J53" t="str">
            <v>Simvastatin tablet 20 mg (3)</v>
          </cell>
          <cell r="K53">
            <v>45352</v>
          </cell>
          <cell r="L53" t="str">
            <v>HTSVNE22114</v>
          </cell>
        </row>
        <row r="58">
          <cell r="A58" t="str">
            <v>KODE</v>
          </cell>
          <cell r="B58" t="str">
            <v>JUMLAH OBAT</v>
          </cell>
          <cell r="C58" t="str">
            <v>HARGA NETTO</v>
          </cell>
          <cell r="D58" t="str">
            <v>NETTO+PPN</v>
          </cell>
          <cell r="E58" t="str">
            <v>NETTO+PPN+MARGIN</v>
          </cell>
          <cell r="G58" t="str">
            <v>No Faktur</v>
          </cell>
          <cell r="H58" t="str">
            <v>Tgl Order</v>
          </cell>
          <cell r="I58" t="str">
            <v>Suplier</v>
          </cell>
          <cell r="J58" t="str">
            <v>Nama Barang</v>
          </cell>
          <cell r="K58" t="str">
            <v>Exp</v>
          </cell>
          <cell r="L58" t="str">
            <v>No. BATCH</v>
          </cell>
        </row>
        <row r="59">
          <cell r="A59" t="str">
            <v>OMEIJ3</v>
          </cell>
          <cell r="B59">
            <v>3</v>
          </cell>
          <cell r="C59">
            <v>13759.999999999998</v>
          </cell>
          <cell r="D59">
            <v>15136</v>
          </cell>
          <cell r="E59">
            <v>18163.2</v>
          </cell>
          <cell r="G59" t="str">
            <v>KP04/4</v>
          </cell>
          <cell r="H59">
            <v>44659</v>
          </cell>
          <cell r="I59" t="str">
            <v>PT KUDAMAS JAYA MAKMUR SENTOSA</v>
          </cell>
          <cell r="J59" t="str">
            <v>Omeprazole 2% (10mL) Injeksi (3)</v>
          </cell>
          <cell r="K59">
            <v>45992</v>
          </cell>
          <cell r="L59" t="str">
            <v>PSN73750</v>
          </cell>
        </row>
        <row r="60">
          <cell r="A60" t="str">
            <v>FRMEO3</v>
          </cell>
          <cell r="B60">
            <v>2</v>
          </cell>
          <cell r="C60">
            <v>27795.454545454544</v>
          </cell>
          <cell r="D60">
            <v>30575</v>
          </cell>
          <cell r="E60">
            <v>36690</v>
          </cell>
          <cell r="G60" t="str">
            <v>KP04/4</v>
          </cell>
          <cell r="H60">
            <v>44659</v>
          </cell>
          <cell r="I60" t="str">
            <v>PT KUDAMAS JAYA MAKMUR SENTOSA</v>
          </cell>
          <cell r="J60" t="str">
            <v>Forumen Tetes Telinga (3)</v>
          </cell>
          <cell r="K60">
            <v>45474</v>
          </cell>
          <cell r="L60" t="str">
            <v>CA1998</v>
          </cell>
        </row>
        <row r="61">
          <cell r="A61" t="str">
            <v>BNSNX16</v>
          </cell>
          <cell r="B61">
            <v>12</v>
          </cell>
          <cell r="C61">
            <v>11287.878787878786</v>
          </cell>
          <cell r="D61">
            <v>12416.666666666666</v>
          </cell>
          <cell r="E61">
            <v>14899.999999999998</v>
          </cell>
          <cell r="G61" t="str">
            <v>KP04/4</v>
          </cell>
          <cell r="H61">
            <v>44659</v>
          </cell>
          <cell r="I61" t="str">
            <v>PT KUDAMAS JAYA MAKMUR SENTOSA</v>
          </cell>
          <cell r="J61" t="str">
            <v>Betason-N cream 5 g (16)</v>
          </cell>
          <cell r="K61">
            <v>45658</v>
          </cell>
          <cell r="L61" t="str">
            <v>A20041W</v>
          </cell>
        </row>
        <row r="62">
          <cell r="A62" t="str">
            <v>KTLS3</v>
          </cell>
          <cell r="B62">
            <v>3</v>
          </cell>
          <cell r="C62">
            <v>19540</v>
          </cell>
          <cell r="D62">
            <v>21494</v>
          </cell>
          <cell r="E62">
            <v>25792.799999999999</v>
          </cell>
          <cell r="G62" t="str">
            <v>KP04/4</v>
          </cell>
          <cell r="H62">
            <v>44659</v>
          </cell>
          <cell r="I62" t="str">
            <v>PT KUDAMAS JAYA MAKMUR SENTOSA</v>
          </cell>
          <cell r="J62" t="str">
            <v>Kutilos Banded 10ml (3)</v>
          </cell>
          <cell r="K62">
            <v>45323</v>
          </cell>
          <cell r="L62" t="str">
            <v>EFB043</v>
          </cell>
        </row>
        <row r="63">
          <cell r="A63" t="str">
            <v>OBHRL21</v>
          </cell>
          <cell r="B63">
            <v>10</v>
          </cell>
          <cell r="C63">
            <v>17338.181818181816</v>
          </cell>
          <cell r="D63">
            <v>19072</v>
          </cell>
          <cell r="E63">
            <v>22886.399999999998</v>
          </cell>
          <cell r="G63" t="str">
            <v>KP04/4</v>
          </cell>
          <cell r="H63">
            <v>44659</v>
          </cell>
          <cell r="I63" t="str">
            <v>PT KUDAMAS JAYA MAKMUR SENTOSA</v>
          </cell>
          <cell r="J63" t="str">
            <v>OB Herbal 100 mL (11)</v>
          </cell>
          <cell r="K63">
            <v>45292</v>
          </cell>
          <cell r="L63" t="str">
            <v>AD007A22</v>
          </cell>
        </row>
        <row r="71">
          <cell r="A71" t="str">
            <v>KODE</v>
          </cell>
          <cell r="B71" t="str">
            <v>JUMLAH OBAT</v>
          </cell>
          <cell r="C71" t="str">
            <v>HARGA NETTO</v>
          </cell>
          <cell r="D71" t="str">
            <v>NETTO+PPN</v>
          </cell>
          <cell r="E71" t="str">
            <v>NETTO+PPN+MARGIN</v>
          </cell>
          <cell r="G71" t="str">
            <v>No Faktur</v>
          </cell>
          <cell r="H71" t="str">
            <v>Tgl Order</v>
          </cell>
          <cell r="I71" t="str">
            <v>Suplier</v>
          </cell>
          <cell r="J71" t="str">
            <v>Nama Barang</v>
          </cell>
          <cell r="K71" t="str">
            <v>Exp</v>
          </cell>
          <cell r="L71" t="str">
            <v>No. BATCH</v>
          </cell>
        </row>
        <row r="72">
          <cell r="A72" t="str">
            <v>AMBR160</v>
          </cell>
          <cell r="B72">
            <v>400</v>
          </cell>
          <cell r="C72">
            <v>220</v>
          </cell>
          <cell r="D72">
            <v>242.00000000000003</v>
          </cell>
          <cell r="E72">
            <v>290.40000000000003</v>
          </cell>
          <cell r="G72" t="str">
            <v>KP04/5</v>
          </cell>
          <cell r="H72">
            <v>44659</v>
          </cell>
          <cell r="I72" t="str">
            <v>PT PENTA VALENT</v>
          </cell>
          <cell r="J72" t="str">
            <v>Ambroxol tablet 30 mg (10)</v>
          </cell>
          <cell r="K72">
            <v>46296</v>
          </cell>
          <cell r="L72" t="str">
            <v>0962IJ0030</v>
          </cell>
        </row>
        <row r="73">
          <cell r="A73" t="str">
            <v>EPRSN6</v>
          </cell>
          <cell r="B73">
            <v>200</v>
          </cell>
          <cell r="C73">
            <v>1400</v>
          </cell>
          <cell r="D73">
            <v>1540.0000000000002</v>
          </cell>
          <cell r="E73">
            <v>1848.0000000000002</v>
          </cell>
          <cell r="G73" t="str">
            <v>KP04/5</v>
          </cell>
          <cell r="H73">
            <v>44659</v>
          </cell>
          <cell r="I73" t="str">
            <v>PT PENTA VALENT</v>
          </cell>
          <cell r="J73" t="str">
            <v>Eperisone Tablet 50 mg (6)</v>
          </cell>
          <cell r="K73">
            <v>45261</v>
          </cell>
          <cell r="L73" t="str">
            <v>2112049</v>
          </cell>
        </row>
        <row r="74">
          <cell r="A74" t="str">
            <v>OMZ7</v>
          </cell>
          <cell r="B74">
            <v>600</v>
          </cell>
          <cell r="C74">
            <v>371.2</v>
          </cell>
          <cell r="D74">
            <v>408.32</v>
          </cell>
          <cell r="E74">
            <v>489.98399999999998</v>
          </cell>
          <cell r="G74" t="str">
            <v>KP04/5</v>
          </cell>
          <cell r="H74">
            <v>44659</v>
          </cell>
          <cell r="I74" t="str">
            <v>PT PENTA VALENT</v>
          </cell>
          <cell r="J74" t="str">
            <v>Omeprazole kapsul 20 mg (7)</v>
          </cell>
          <cell r="K74">
            <v>45292</v>
          </cell>
          <cell r="L74" t="str">
            <v>2201038</v>
          </cell>
        </row>
        <row r="82">
          <cell r="A82" t="str">
            <v>KODE</v>
          </cell>
          <cell r="B82" t="str">
            <v>JUMLAH OBAT</v>
          </cell>
          <cell r="C82" t="str">
            <v>HARGA NETTO</v>
          </cell>
          <cell r="D82" t="str">
            <v>NETTO+PPN</v>
          </cell>
          <cell r="E82" t="str">
            <v>NETTO+PPN+MARGIN</v>
          </cell>
          <cell r="G82" t="str">
            <v>No Faktur</v>
          </cell>
          <cell r="H82" t="str">
            <v>Tgl Order</v>
          </cell>
          <cell r="I82" t="str">
            <v>Suplier</v>
          </cell>
          <cell r="J82" t="str">
            <v>Nama Barang</v>
          </cell>
          <cell r="K82" t="str">
            <v>Exp</v>
          </cell>
          <cell r="L82" t="str">
            <v>No. BATCH</v>
          </cell>
        </row>
        <row r="83">
          <cell r="A83" t="str">
            <v>NTRMS31</v>
          </cell>
          <cell r="B83">
            <v>200</v>
          </cell>
          <cell r="C83">
            <v>300</v>
          </cell>
          <cell r="D83">
            <v>330</v>
          </cell>
          <cell r="E83">
            <v>396</v>
          </cell>
          <cell r="G83" t="str">
            <v>KP04/6</v>
          </cell>
          <cell r="H83">
            <v>44662</v>
          </cell>
          <cell r="I83" t="str">
            <v>PT SINGGASANA WITRA SURYAMAS</v>
          </cell>
          <cell r="J83" t="str">
            <v>Natrium Diklofenak tablet 50 mg (11)</v>
          </cell>
          <cell r="K83">
            <v>45231</v>
          </cell>
          <cell r="L83" t="str">
            <v>043413</v>
          </cell>
        </row>
        <row r="84">
          <cell r="A84" t="str">
            <v>AMXCS10</v>
          </cell>
          <cell r="B84">
            <v>300</v>
          </cell>
          <cell r="C84">
            <v>409.08600000000001</v>
          </cell>
          <cell r="D84">
            <v>449.99460000000005</v>
          </cell>
          <cell r="E84">
            <v>539.99351999999999</v>
          </cell>
          <cell r="G84" t="str">
            <v>KP04/6</v>
          </cell>
          <cell r="H84">
            <v>44662</v>
          </cell>
          <cell r="I84" t="str">
            <v>PT SINGGASANA WITRA SURYAMAS</v>
          </cell>
          <cell r="J84" t="str">
            <v>Amoxycillin kaplet 500 mg (10)</v>
          </cell>
          <cell r="K84">
            <v>45962</v>
          </cell>
          <cell r="L84" t="str">
            <v>LL1A086</v>
          </cell>
        </row>
        <row r="93">
          <cell r="A93" t="str">
            <v>KODE</v>
          </cell>
          <cell r="B93" t="str">
            <v>JUMLAH OBAT</v>
          </cell>
          <cell r="C93" t="str">
            <v>HARGA NETTO</v>
          </cell>
          <cell r="D93" t="str">
            <v>NETTO+PPN</v>
          </cell>
          <cell r="E93" t="str">
            <v>NETTO+PPN+MARGIN</v>
          </cell>
          <cell r="G93" t="str">
            <v>No Faktur</v>
          </cell>
          <cell r="H93" t="str">
            <v>Tgl Order</v>
          </cell>
          <cell r="I93" t="str">
            <v>Suplier</v>
          </cell>
          <cell r="J93" t="str">
            <v>Nama Barang</v>
          </cell>
          <cell r="K93" t="str">
            <v>Exp</v>
          </cell>
          <cell r="L93" t="str">
            <v>No. BATCH</v>
          </cell>
        </row>
        <row r="94">
          <cell r="A94" t="str">
            <v>ENFA5</v>
          </cell>
          <cell r="B94">
            <v>100</v>
          </cell>
          <cell r="C94">
            <v>2200</v>
          </cell>
          <cell r="D94">
            <v>2420</v>
          </cell>
          <cell r="E94">
            <v>2904</v>
          </cell>
          <cell r="G94" t="str">
            <v>KP04/8</v>
          </cell>
          <cell r="H94">
            <v>44663</v>
          </cell>
          <cell r="I94" t="str">
            <v>PT CORONET CROWN</v>
          </cell>
          <cell r="J94" t="str">
            <v>Enfavit Tablet (5)</v>
          </cell>
          <cell r="K94">
            <v>45536</v>
          </cell>
          <cell r="L94" t="str">
            <v>21IM001</v>
          </cell>
        </row>
        <row r="95">
          <cell r="A95" t="str">
            <v>CRVS4</v>
          </cell>
          <cell r="B95">
            <v>3</v>
          </cell>
          <cell r="C95">
            <v>21000</v>
          </cell>
          <cell r="D95">
            <v>23100.000000000004</v>
          </cell>
          <cell r="E95">
            <v>27720.000000000004</v>
          </cell>
          <cell r="G95" t="str">
            <v>KP04/8</v>
          </cell>
          <cell r="H95">
            <v>44663</v>
          </cell>
          <cell r="I95" t="str">
            <v>PT CORONET CROWN</v>
          </cell>
          <cell r="J95" t="str">
            <v>Corovit Sirup 100mL (4)</v>
          </cell>
          <cell r="K95">
            <v>46174</v>
          </cell>
          <cell r="L95" t="str">
            <v>21MM007</v>
          </cell>
        </row>
        <row r="103">
          <cell r="A103" t="str">
            <v>KODE</v>
          </cell>
          <cell r="B103" t="str">
            <v>JUMLAH OBAT</v>
          </cell>
          <cell r="C103" t="str">
            <v>HARGA NETTO</v>
          </cell>
          <cell r="D103" t="str">
            <v>NETTO+PPN</v>
          </cell>
          <cell r="E103" t="str">
            <v>NETTO+PPN+MARGIN</v>
          </cell>
          <cell r="G103" t="str">
            <v>No Faktur</v>
          </cell>
          <cell r="H103" t="str">
            <v>Tgl Order</v>
          </cell>
          <cell r="I103" t="str">
            <v>Suplier</v>
          </cell>
          <cell r="J103" t="str">
            <v>Nama Barang</v>
          </cell>
          <cell r="K103" t="str">
            <v>Exp</v>
          </cell>
          <cell r="L103" t="str">
            <v>No. BATCH</v>
          </cell>
        </row>
        <row r="104">
          <cell r="A104" t="str">
            <v>NERBN33</v>
          </cell>
          <cell r="B104">
            <v>250</v>
          </cell>
          <cell r="C104">
            <v>3267.6181818181817</v>
          </cell>
          <cell r="D104">
            <v>3594.38</v>
          </cell>
          <cell r="E104">
            <v>4313.2560000000003</v>
          </cell>
          <cell r="G104" t="str">
            <v>KP04/9</v>
          </cell>
          <cell r="H104">
            <v>44670</v>
          </cell>
          <cell r="I104" t="str">
            <v>PT KUDAMAS JAYA MAKMUR SENTOSA</v>
          </cell>
          <cell r="J104" t="str">
            <v>Neurobion forte Tablet (13)</v>
          </cell>
          <cell r="K104">
            <v>45444</v>
          </cell>
          <cell r="L104" t="str">
            <v>E0037998</v>
          </cell>
        </row>
        <row r="112">
          <cell r="A112" t="str">
            <v>KODE</v>
          </cell>
          <cell r="B112" t="str">
            <v>JUMLAH OBAT</v>
          </cell>
          <cell r="C112" t="str">
            <v>HARGA NETTO</v>
          </cell>
          <cell r="D112" t="str">
            <v>NETTO+PPN</v>
          </cell>
          <cell r="E112" t="str">
            <v>NETTO+PPN+MARGIN</v>
          </cell>
          <cell r="G112" t="str">
            <v>No Faktur</v>
          </cell>
          <cell r="H112" t="str">
            <v>Tgl Order</v>
          </cell>
          <cell r="I112" t="str">
            <v>Suplier</v>
          </cell>
          <cell r="J112" t="str">
            <v>Nama Barang</v>
          </cell>
          <cell r="K112" t="str">
            <v>Exp</v>
          </cell>
          <cell r="L112" t="str">
            <v>No. BATCH</v>
          </cell>
        </row>
        <row r="113">
          <cell r="A113" t="str">
            <v>KASSM3</v>
          </cell>
          <cell r="B113">
            <v>24</v>
          </cell>
          <cell r="C113">
            <v>2954.5454545454545</v>
          </cell>
          <cell r="D113">
            <v>3250</v>
          </cell>
          <cell r="E113">
            <v>3900</v>
          </cell>
          <cell r="G113" t="str">
            <v>KP04/10</v>
          </cell>
          <cell r="H113">
            <v>44670</v>
          </cell>
          <cell r="I113" t="str">
            <v>PT KUDAMAS JAYA MAKMUR SENTOSA</v>
          </cell>
          <cell r="J113" t="str">
            <v>Kassa Steril (16Lbr) (3)</v>
          </cell>
          <cell r="K113">
            <v>46388</v>
          </cell>
          <cell r="L113" t="str">
            <v>02221616</v>
          </cell>
        </row>
        <row r="121">
          <cell r="A121" t="str">
            <v>KODE</v>
          </cell>
          <cell r="B121" t="str">
            <v>JUMLAH OBAT</v>
          </cell>
          <cell r="C121" t="str">
            <v>HARGA NETTO</v>
          </cell>
          <cell r="D121" t="str">
            <v>NETTO+PPN</v>
          </cell>
          <cell r="E121" t="str">
            <v>NETTO+PPN+MARGIN</v>
          </cell>
          <cell r="G121" t="str">
            <v>No Faktur</v>
          </cell>
          <cell r="H121" t="str">
            <v>Tgl Order</v>
          </cell>
          <cell r="I121" t="str">
            <v>Suplier</v>
          </cell>
          <cell r="J121" t="str">
            <v>Nama Barang</v>
          </cell>
          <cell r="K121" t="str">
            <v>Exp</v>
          </cell>
          <cell r="L121" t="str">
            <v>No. BATCH</v>
          </cell>
        </row>
        <row r="122">
          <cell r="A122" t="str">
            <v>SLDR1</v>
          </cell>
          <cell r="B122">
            <v>100</v>
          </cell>
          <cell r="C122">
            <v>757.57272727272721</v>
          </cell>
          <cell r="D122">
            <v>833.33</v>
          </cell>
          <cell r="E122">
            <v>999.99599999999998</v>
          </cell>
          <cell r="G122" t="str">
            <v>KP04/12</v>
          </cell>
          <cell r="H122">
            <v>44673</v>
          </cell>
          <cell r="I122" t="str">
            <v>APOTEK BUMI MEDIKA GANESA</v>
          </cell>
          <cell r="J122" t="str">
            <v>Selediar Tablet</v>
          </cell>
          <cell r="K122">
            <v>44896</v>
          </cell>
          <cell r="L122" t="str">
            <v>94665</v>
          </cell>
        </row>
        <row r="131">
          <cell r="A131" t="str">
            <v>II. PSIKOTROPIKA</v>
          </cell>
        </row>
        <row r="133">
          <cell r="A133" t="str">
            <v>KODE</v>
          </cell>
          <cell r="B133" t="str">
            <v>JUMLAH OBAT</v>
          </cell>
          <cell r="C133" t="str">
            <v>HARGA NETTO</v>
          </cell>
          <cell r="D133" t="str">
            <v>NETTO+PPN</v>
          </cell>
          <cell r="E133" t="str">
            <v>NETTO+PPN+MARGIN</v>
          </cell>
          <cell r="G133" t="str">
            <v>No Faktur</v>
          </cell>
          <cell r="H133" t="str">
            <v>Tgl Order</v>
          </cell>
          <cell r="I133" t="str">
            <v>Suplier</v>
          </cell>
          <cell r="J133" t="str">
            <v>Nama Barang</v>
          </cell>
          <cell r="K133" t="str">
            <v>Exp</v>
          </cell>
          <cell r="L133" t="str">
            <v>No. BATCH</v>
          </cell>
        </row>
        <row r="134">
          <cell r="A134" t="str">
            <v>ANSK4</v>
          </cell>
          <cell r="B134">
            <v>200</v>
          </cell>
          <cell r="C134">
            <v>1550</v>
          </cell>
          <cell r="D134">
            <v>1705.0000000000002</v>
          </cell>
          <cell r="E134">
            <v>2046.0000000000002</v>
          </cell>
          <cell r="G134" t="str">
            <v>KP04/7</v>
          </cell>
          <cell r="H134">
            <v>44664</v>
          </cell>
          <cell r="I134" t="str">
            <v>PT BINA SAN PRIMA</v>
          </cell>
          <cell r="J134" t="str">
            <v>Analsik tablet (4)</v>
          </cell>
          <cell r="K134">
            <v>45292</v>
          </cell>
          <cell r="L134" t="str">
            <v>CA2157</v>
          </cell>
        </row>
        <row r="143">
          <cell r="A143" t="str">
            <v>KODE</v>
          </cell>
          <cell r="B143" t="str">
            <v>JUMLAH OBAT</v>
          </cell>
          <cell r="C143" t="str">
            <v>HARGA NETTO</v>
          </cell>
          <cell r="D143" t="str">
            <v>NETTO+PPN</v>
          </cell>
          <cell r="E143" t="str">
            <v>NETTO+PPN+MARGIN</v>
          </cell>
          <cell r="G143" t="str">
            <v>No Faktur</v>
          </cell>
          <cell r="H143" t="str">
            <v>Tgl Order</v>
          </cell>
          <cell r="I143" t="str">
            <v>Suplier</v>
          </cell>
          <cell r="J143" t="str">
            <v>Nama Barang</v>
          </cell>
          <cell r="K143" t="str">
            <v>Exp</v>
          </cell>
          <cell r="L143" t="str">
            <v>No. BATCH</v>
          </cell>
        </row>
        <row r="144">
          <cell r="A144" t="str">
            <v>INTLK3</v>
          </cell>
          <cell r="B144">
            <v>200</v>
          </cell>
          <cell r="C144">
            <v>469.09090909090907</v>
          </cell>
          <cell r="D144">
            <v>516</v>
          </cell>
          <cell r="E144">
            <v>619.19999999999993</v>
          </cell>
          <cell r="G144" t="str">
            <v>KP04/11</v>
          </cell>
          <cell r="H144">
            <v>44670</v>
          </cell>
          <cell r="I144" t="str">
            <v>PT KUDAMAS JAYA MAKMUR SENTOSA</v>
          </cell>
          <cell r="J144" t="str">
            <v>Intunal Tablet (3)</v>
          </cell>
          <cell r="K144">
            <v>45717</v>
          </cell>
          <cell r="L144" t="str">
            <v>A1J384</v>
          </cell>
        </row>
        <row r="152">
          <cell r="D152" t="str">
            <v>Pelapor,</v>
          </cell>
        </row>
        <row r="156">
          <cell r="D156" t="str">
            <v>Windy Dewi S, S.Farm</v>
          </cell>
        </row>
      </sheetData>
      <sheetData sheetId="5" refreshError="1">
        <row r="7">
          <cell r="I7" t="str">
            <v xml:space="preserve">LAPORAN PENERIMAAN OBAT </v>
          </cell>
        </row>
        <row r="8">
          <cell r="I8" t="str">
            <v>BULAN: MEI 2022</v>
          </cell>
        </row>
        <row r="10">
          <cell r="A10" t="str">
            <v>I. OBAT</v>
          </cell>
        </row>
        <row r="12">
          <cell r="A12" t="str">
            <v>KODE</v>
          </cell>
          <cell r="B12" t="str">
            <v>JUMLAH OBAT</v>
          </cell>
          <cell r="C12" t="str">
            <v>HARGA NETTO</v>
          </cell>
          <cell r="D12" t="str">
            <v>NETTO+PPN</v>
          </cell>
          <cell r="E12" t="str">
            <v>NETTO+PPN+MARGIN</v>
          </cell>
          <cell r="G12" t="str">
            <v>No Faktur</v>
          </cell>
          <cell r="H12" t="str">
            <v>Tgl Order</v>
          </cell>
          <cell r="I12" t="str">
            <v>Suplier</v>
          </cell>
          <cell r="J12" t="str">
            <v>Nama Barang</v>
          </cell>
          <cell r="K12" t="str">
            <v>Exp</v>
          </cell>
          <cell r="L12" t="str">
            <v>No. BATCH</v>
          </cell>
        </row>
        <row r="13">
          <cell r="A13" t="str">
            <v>AMLDS13</v>
          </cell>
          <cell r="B13">
            <v>600</v>
          </cell>
          <cell r="C13">
            <v>373.63636363636363</v>
          </cell>
          <cell r="D13">
            <v>411</v>
          </cell>
          <cell r="E13">
            <v>493.2</v>
          </cell>
          <cell r="G13" t="str">
            <v>KP05/2</v>
          </cell>
          <cell r="H13">
            <v>44692</v>
          </cell>
          <cell r="I13" t="str">
            <v>PT KUDAMAS JAYA MAKMUR SENTOSA</v>
          </cell>
          <cell r="J13" t="str">
            <v>Amlodipine tablet 10 mg (13)</v>
          </cell>
          <cell r="K13">
            <v>45352</v>
          </cell>
          <cell r="L13" t="str">
            <v>HTALNF22386</v>
          </cell>
        </row>
        <row r="14">
          <cell r="A14" t="str">
            <v>CTRZS7</v>
          </cell>
          <cell r="B14">
            <v>500</v>
          </cell>
          <cell r="C14">
            <v>165.90909090909091</v>
          </cell>
          <cell r="D14">
            <v>182.5</v>
          </cell>
          <cell r="E14">
            <v>219</v>
          </cell>
          <cell r="G14" t="str">
            <v>KP05/2</v>
          </cell>
          <cell r="H14">
            <v>44692</v>
          </cell>
          <cell r="I14" t="str">
            <v>PT KUDAMAS JAYA MAKMUR SENTOSA</v>
          </cell>
          <cell r="J14" t="str">
            <v>Cetirizine 10 mg tablet (7)</v>
          </cell>
          <cell r="K14">
            <v>45323</v>
          </cell>
          <cell r="L14" t="str">
            <v>HTCTRC21079</v>
          </cell>
        </row>
        <row r="15">
          <cell r="A15" t="str">
            <v>NATRE10</v>
          </cell>
          <cell r="B15">
            <v>48</v>
          </cell>
          <cell r="C15">
            <v>1009.090909090909</v>
          </cell>
          <cell r="D15">
            <v>1110</v>
          </cell>
          <cell r="E15">
            <v>1332</v>
          </cell>
          <cell r="G15" t="str">
            <v>KP05/2</v>
          </cell>
          <cell r="H15">
            <v>44692</v>
          </cell>
          <cell r="I15" t="str">
            <v>PT KUDAMAS JAYA MAKMUR SENTOSA</v>
          </cell>
          <cell r="J15" t="str">
            <v>Nature E Kapsul (10)</v>
          </cell>
          <cell r="K15">
            <v>45170</v>
          </cell>
          <cell r="L15" t="str">
            <v>1AI1967</v>
          </cell>
        </row>
        <row r="16">
          <cell r="A16" t="str">
            <v>CLNDS15</v>
          </cell>
          <cell r="B16">
            <v>100</v>
          </cell>
          <cell r="C16">
            <v>679.09090909090901</v>
          </cell>
          <cell r="D16">
            <v>747</v>
          </cell>
          <cell r="E16">
            <v>896.4</v>
          </cell>
          <cell r="G16" t="str">
            <v>KP05/2</v>
          </cell>
          <cell r="H16">
            <v>44692</v>
          </cell>
          <cell r="I16" t="str">
            <v>PT KUDAMAS JAYA MAKMUR SENTOSA</v>
          </cell>
          <cell r="J16" t="str">
            <v>Clindamycin  kapsul 150 mg (5)</v>
          </cell>
          <cell r="K16">
            <v>45778</v>
          </cell>
          <cell r="L16" t="str">
            <v>53A0640</v>
          </cell>
        </row>
        <row r="17">
          <cell r="A17" t="str">
            <v>GLMPS13</v>
          </cell>
          <cell r="B17">
            <v>200</v>
          </cell>
          <cell r="C17">
            <v>206.81818181818181</v>
          </cell>
          <cell r="D17">
            <v>227.5</v>
          </cell>
          <cell r="E17">
            <v>273</v>
          </cell>
          <cell r="G17" t="str">
            <v>KP05/2</v>
          </cell>
          <cell r="H17">
            <v>44692</v>
          </cell>
          <cell r="I17" t="str">
            <v>PT KUDAMAS JAYA MAKMUR SENTOSA</v>
          </cell>
          <cell r="J17" t="str">
            <v>Glimepiride tablet 1 mg (3)</v>
          </cell>
          <cell r="K17">
            <v>45658</v>
          </cell>
          <cell r="L17" t="str">
            <v>HTGMPJ21033</v>
          </cell>
        </row>
        <row r="18">
          <cell r="A18" t="str">
            <v>NERBN34</v>
          </cell>
          <cell r="B18">
            <v>350</v>
          </cell>
          <cell r="C18">
            <v>3302.480519480519</v>
          </cell>
          <cell r="D18">
            <v>3632.7285714285713</v>
          </cell>
          <cell r="E18">
            <v>4359.2742857142857</v>
          </cell>
          <cell r="G18" t="str">
            <v>KP05/2</v>
          </cell>
          <cell r="H18">
            <v>44692</v>
          </cell>
          <cell r="I18" t="str">
            <v>PT KUDAMAS JAYA MAKMUR SENTOSA</v>
          </cell>
          <cell r="J18" t="str">
            <v>Neurobion forte Tablet (14)</v>
          </cell>
          <cell r="K18">
            <v>45474</v>
          </cell>
          <cell r="L18" t="str">
            <v>E0193028</v>
          </cell>
        </row>
        <row r="19">
          <cell r="A19" t="str">
            <v>ALLPS16</v>
          </cell>
          <cell r="B19">
            <v>100</v>
          </cell>
          <cell r="C19">
            <v>156.36363636363635</v>
          </cell>
          <cell r="D19">
            <v>172</v>
          </cell>
          <cell r="E19">
            <v>206.4</v>
          </cell>
          <cell r="G19" t="str">
            <v>KP05/2</v>
          </cell>
          <cell r="H19">
            <v>44692</v>
          </cell>
          <cell r="I19" t="str">
            <v>PT KUDAMAS JAYA MAKMUR SENTOSA</v>
          </cell>
          <cell r="J19" t="str">
            <v>Allopurinol tablet 100mg (16)</v>
          </cell>
          <cell r="K19">
            <v>45323</v>
          </cell>
          <cell r="L19" t="str">
            <v>HTALOC21036</v>
          </cell>
        </row>
        <row r="20">
          <cell r="A20" t="str">
            <v>AMLD15</v>
          </cell>
          <cell r="B20">
            <v>600</v>
          </cell>
          <cell r="C20">
            <v>196.81818181818181</v>
          </cell>
          <cell r="D20">
            <v>216.5</v>
          </cell>
          <cell r="E20">
            <v>259.8</v>
          </cell>
          <cell r="G20" t="str">
            <v>KP05/2</v>
          </cell>
          <cell r="H20">
            <v>44692</v>
          </cell>
          <cell r="I20" t="str">
            <v>PT KUDAMAS JAYA MAKMUR SENTOSA</v>
          </cell>
          <cell r="J20" t="str">
            <v>Amlodipine tablet  5 mg (15)</v>
          </cell>
          <cell r="K20">
            <v>45352</v>
          </cell>
          <cell r="L20" t="str">
            <v>HTALNE22512</v>
          </cell>
        </row>
        <row r="21">
          <cell r="A21" t="str">
            <v>SMVSS7</v>
          </cell>
          <cell r="B21">
            <v>200</v>
          </cell>
          <cell r="C21">
            <v>151.36363636363635</v>
          </cell>
          <cell r="D21">
            <v>166.5</v>
          </cell>
          <cell r="E21">
            <v>199.79999999999998</v>
          </cell>
          <cell r="G21" t="str">
            <v>KP05/2</v>
          </cell>
          <cell r="H21">
            <v>44692</v>
          </cell>
          <cell r="I21" t="str">
            <v>PT KUDAMAS JAYA MAKMUR SENTOSA</v>
          </cell>
          <cell r="J21" t="str">
            <v>Simvastatin tablet 10 mg (7)</v>
          </cell>
          <cell r="K21">
            <v>45292</v>
          </cell>
          <cell r="L21" t="str">
            <v>HTSVND21509</v>
          </cell>
        </row>
        <row r="22">
          <cell r="A22" t="str">
            <v>RNTDS6</v>
          </cell>
          <cell r="B22">
            <v>100</v>
          </cell>
          <cell r="C22">
            <v>168.18181818181816</v>
          </cell>
          <cell r="D22">
            <v>185</v>
          </cell>
          <cell r="E22">
            <v>222</v>
          </cell>
          <cell r="G22" t="str">
            <v>KP05/2</v>
          </cell>
          <cell r="H22">
            <v>44692</v>
          </cell>
          <cell r="I22" t="str">
            <v>PT KUDAMAS JAYA MAKMUR SENTOSA</v>
          </cell>
          <cell r="J22" t="str">
            <v>Ranitidin tablet 150 mg (6)</v>
          </cell>
          <cell r="K22">
            <v>45292</v>
          </cell>
          <cell r="L22" t="str">
            <v>HTRNTB21990</v>
          </cell>
        </row>
        <row r="23">
          <cell r="A23" t="str">
            <v>OMZ8</v>
          </cell>
          <cell r="B23">
            <v>510</v>
          </cell>
          <cell r="C23">
            <v>336.36363636363632</v>
          </cell>
          <cell r="D23">
            <v>370</v>
          </cell>
          <cell r="E23">
            <v>444</v>
          </cell>
          <cell r="G23" t="str">
            <v>KP05/2</v>
          </cell>
          <cell r="H23">
            <v>44692</v>
          </cell>
          <cell r="I23" t="str">
            <v>PT KUDAMAS JAYA MAKMUR SENTOSA</v>
          </cell>
          <cell r="J23" t="str">
            <v>Omeprazole kapsul 20 mg (8)</v>
          </cell>
          <cell r="K23">
            <v>46082</v>
          </cell>
          <cell r="L23" t="str">
            <v>20223</v>
          </cell>
        </row>
        <row r="24">
          <cell r="A24" t="str">
            <v>BNSNX17</v>
          </cell>
          <cell r="B24">
            <v>10</v>
          </cell>
          <cell r="C24">
            <v>11363.636363636362</v>
          </cell>
          <cell r="D24">
            <v>12500</v>
          </cell>
          <cell r="E24">
            <v>15000</v>
          </cell>
          <cell r="G24" t="str">
            <v>KP05/2</v>
          </cell>
          <cell r="H24">
            <v>44692</v>
          </cell>
          <cell r="I24" t="str">
            <v>PT KUDAMAS JAYA MAKMUR SENTOSA</v>
          </cell>
          <cell r="J24" t="str">
            <v>Betason-N cream 5 g (17)</v>
          </cell>
          <cell r="K24">
            <v>45658</v>
          </cell>
          <cell r="L24" t="str">
            <v>A20202W</v>
          </cell>
        </row>
        <row r="25">
          <cell r="A25" t="str">
            <v>HDRCX8</v>
          </cell>
          <cell r="B25">
            <v>10</v>
          </cell>
          <cell r="C25">
            <v>5045.454545454545</v>
          </cell>
          <cell r="D25">
            <v>5550</v>
          </cell>
          <cell r="E25">
            <v>6660</v>
          </cell>
          <cell r="G25" t="str">
            <v>KP05/2</v>
          </cell>
          <cell r="H25">
            <v>44692</v>
          </cell>
          <cell r="I25" t="str">
            <v>PT KUDAMAS JAYA MAKMUR SENTOSA</v>
          </cell>
          <cell r="J25" t="str">
            <v>Hydrocortison cream 2,5 % (8)</v>
          </cell>
          <cell r="K25">
            <v>46388</v>
          </cell>
          <cell r="L25" t="str">
            <v>KCHCTB21308</v>
          </cell>
        </row>
        <row r="26">
          <cell r="A26" t="str">
            <v>SCBMX7</v>
          </cell>
          <cell r="B26">
            <v>6</v>
          </cell>
          <cell r="C26">
            <v>39090.909090909088</v>
          </cell>
          <cell r="D26">
            <v>43000</v>
          </cell>
          <cell r="E26">
            <v>51600</v>
          </cell>
          <cell r="G26" t="str">
            <v>KP05/2</v>
          </cell>
          <cell r="H26">
            <v>44692</v>
          </cell>
          <cell r="I26" t="str">
            <v>PT KUDAMAS JAYA MAKMUR SENTOSA</v>
          </cell>
          <cell r="J26" t="str">
            <v>Scabimite Cr 10 g (7)</v>
          </cell>
          <cell r="K26">
            <v>45689</v>
          </cell>
          <cell r="L26" t="str">
            <v>B22030</v>
          </cell>
        </row>
        <row r="27">
          <cell r="A27" t="str">
            <v>KTLS4</v>
          </cell>
          <cell r="B27">
            <v>1</v>
          </cell>
          <cell r="C27">
            <v>19540</v>
          </cell>
          <cell r="D27">
            <v>21494</v>
          </cell>
          <cell r="E27">
            <v>25792.799999999999</v>
          </cell>
          <cell r="G27" t="str">
            <v>KP05/2</v>
          </cell>
          <cell r="H27">
            <v>44692</v>
          </cell>
          <cell r="I27" t="str">
            <v>PT KUDAMAS JAYA MAKMUR SENTOSA</v>
          </cell>
          <cell r="J27" t="str">
            <v>Kutilos Banded 10ml (4)</v>
          </cell>
          <cell r="K27">
            <v>45323</v>
          </cell>
          <cell r="L27" t="str">
            <v>EFB034</v>
          </cell>
        </row>
        <row r="28">
          <cell r="A28" t="str">
            <v>KTLS5</v>
          </cell>
          <cell r="B28">
            <v>2</v>
          </cell>
          <cell r="C28">
            <v>19540</v>
          </cell>
          <cell r="D28">
            <v>21494</v>
          </cell>
          <cell r="E28">
            <v>25792.799999999999</v>
          </cell>
          <cell r="G28" t="str">
            <v>KP05/2</v>
          </cell>
          <cell r="H28">
            <v>44692</v>
          </cell>
          <cell r="I28" t="str">
            <v>PT KUDAMAS JAYA MAKMUR SENTOSA</v>
          </cell>
          <cell r="J28" t="str">
            <v>Kutilos Banded 10ml (5)</v>
          </cell>
          <cell r="K28">
            <v>45292</v>
          </cell>
          <cell r="L28" t="str">
            <v>EFA025</v>
          </cell>
        </row>
        <row r="29">
          <cell r="A29" t="str">
            <v>MNOS3</v>
          </cell>
          <cell r="B29">
            <v>10</v>
          </cell>
          <cell r="C29">
            <v>19727.272727272724</v>
          </cell>
          <cell r="D29">
            <v>21700</v>
          </cell>
          <cell r="E29">
            <v>26040</v>
          </cell>
          <cell r="G29" t="str">
            <v>KP05/2</v>
          </cell>
          <cell r="H29">
            <v>44692</v>
          </cell>
          <cell r="I29" t="str">
            <v>PT KUDAMAS JAYA MAKMUR SENTOSA</v>
          </cell>
          <cell r="J29" t="str">
            <v>Minosep Obat Kumur (3)</v>
          </cell>
          <cell r="K29">
            <v>45536</v>
          </cell>
          <cell r="L29" t="str">
            <v>10929</v>
          </cell>
        </row>
        <row r="30">
          <cell r="A30" t="str">
            <v>SUMA5</v>
          </cell>
          <cell r="B30">
            <v>200</v>
          </cell>
          <cell r="C30">
            <v>500.50909090909084</v>
          </cell>
          <cell r="D30">
            <v>550.55999999999995</v>
          </cell>
          <cell r="E30">
            <v>660.67199999999991</v>
          </cell>
          <cell r="G30" t="str">
            <v>KP05/2</v>
          </cell>
          <cell r="H30">
            <v>44692</v>
          </cell>
          <cell r="I30" t="str">
            <v>PT KUDAMAS JAYA MAKMUR SENTOSA</v>
          </cell>
          <cell r="J30" t="str">
            <v>Sumagesic Tablet (5)</v>
          </cell>
          <cell r="K30">
            <v>46447</v>
          </cell>
          <cell r="L30" t="str">
            <v>22065901</v>
          </cell>
        </row>
        <row r="38">
          <cell r="A38" t="str">
            <v>KODE</v>
          </cell>
          <cell r="B38" t="str">
            <v>JUMLAH OBAT</v>
          </cell>
          <cell r="C38" t="str">
            <v>HARGA NETTO</v>
          </cell>
          <cell r="D38" t="str">
            <v>NETTO+PPN</v>
          </cell>
          <cell r="E38" t="str">
            <v>NETTO+PPN+MARGIN</v>
          </cell>
          <cell r="G38" t="str">
            <v>No Faktur</v>
          </cell>
          <cell r="H38" t="str">
            <v>Tgl Order</v>
          </cell>
          <cell r="I38" t="str">
            <v>Suplier</v>
          </cell>
          <cell r="J38" t="str">
            <v>Nama Barang</v>
          </cell>
          <cell r="K38" t="str">
            <v>Exp</v>
          </cell>
          <cell r="L38" t="str">
            <v>No. BATCH</v>
          </cell>
        </row>
        <row r="39">
          <cell r="A39" t="str">
            <v>ENFA6</v>
          </cell>
          <cell r="B39">
            <v>200</v>
          </cell>
          <cell r="C39">
            <v>2200</v>
          </cell>
          <cell r="D39">
            <v>2420</v>
          </cell>
          <cell r="E39">
            <v>2904</v>
          </cell>
          <cell r="G39" t="str">
            <v>KP05/3</v>
          </cell>
          <cell r="H39">
            <v>44693</v>
          </cell>
          <cell r="I39" t="str">
            <v>PT Coronet Crown</v>
          </cell>
          <cell r="J39" t="str">
            <v>Enfavit Tablet (6)</v>
          </cell>
          <cell r="K39">
            <v>45536</v>
          </cell>
          <cell r="L39" t="str">
            <v>21M001</v>
          </cell>
        </row>
        <row r="47">
          <cell r="A47" t="str">
            <v>KODE</v>
          </cell>
          <cell r="B47" t="str">
            <v>JUMLAH OBAT</v>
          </cell>
          <cell r="C47" t="str">
            <v>HARGA NETTO</v>
          </cell>
          <cell r="D47" t="str">
            <v>NETTO+PPN</v>
          </cell>
          <cell r="E47" t="str">
            <v>NETTO+PPN+MARGIN</v>
          </cell>
          <cell r="G47" t="str">
            <v>No Faktur</v>
          </cell>
          <cell r="H47" t="str">
            <v>Tgl Order</v>
          </cell>
          <cell r="I47" t="str">
            <v>Suplier</v>
          </cell>
          <cell r="J47" t="str">
            <v>Nama Barang</v>
          </cell>
          <cell r="K47" t="str">
            <v>Exp</v>
          </cell>
          <cell r="L47" t="str">
            <v>No. BATCH</v>
          </cell>
        </row>
        <row r="48">
          <cell r="A48" t="str">
            <v>SCLFT14</v>
          </cell>
          <cell r="B48">
            <v>10</v>
          </cell>
          <cell r="C48">
            <v>15000</v>
          </cell>
          <cell r="D48">
            <v>16500</v>
          </cell>
          <cell r="E48">
            <v>19800</v>
          </cell>
          <cell r="G48" t="str">
            <v>KP05/5</v>
          </cell>
          <cell r="H48">
            <v>44692</v>
          </cell>
          <cell r="I48" t="str">
            <v>PT Penta Valent</v>
          </cell>
          <cell r="J48" t="str">
            <v>Sucralfate sirup 100mL (14)</v>
          </cell>
          <cell r="K48">
            <v>45352</v>
          </cell>
          <cell r="L48" t="str">
            <v>24122C0290</v>
          </cell>
        </row>
        <row r="49">
          <cell r="A49" t="str">
            <v>PRCT20</v>
          </cell>
          <cell r="B49">
            <v>200</v>
          </cell>
          <cell r="C49">
            <v>220</v>
          </cell>
          <cell r="D49">
            <v>242.00000000000003</v>
          </cell>
          <cell r="E49">
            <v>290.40000000000003</v>
          </cell>
          <cell r="G49" t="str">
            <v>KP05/5</v>
          </cell>
          <cell r="H49">
            <v>44692</v>
          </cell>
          <cell r="I49" t="str">
            <v>PT Penta Valent</v>
          </cell>
          <cell r="J49" t="str">
            <v>Paracetamol tablet 500mg (PCT) (20)</v>
          </cell>
          <cell r="K49">
            <v>46419</v>
          </cell>
          <cell r="L49" t="str">
            <v xml:space="preserve"> 00822B0020</v>
          </cell>
        </row>
        <row r="50">
          <cell r="A50" t="str">
            <v>EPRSN7</v>
          </cell>
          <cell r="B50">
            <v>200</v>
          </cell>
          <cell r="C50">
            <v>1400</v>
          </cell>
          <cell r="D50">
            <v>1540.0000000000002</v>
          </cell>
          <cell r="E50">
            <v>1848.0000000000002</v>
          </cell>
          <cell r="G50" t="str">
            <v>KP05/5</v>
          </cell>
          <cell r="H50">
            <v>44692</v>
          </cell>
          <cell r="I50" t="str">
            <v>PT Penta Valent</v>
          </cell>
          <cell r="J50" t="str">
            <v>Eperisone Tablet 50 mg (7)</v>
          </cell>
          <cell r="K50">
            <v>45261</v>
          </cell>
          <cell r="L50" t="str">
            <v xml:space="preserve"> 2112049</v>
          </cell>
        </row>
        <row r="59">
          <cell r="A59" t="str">
            <v>KODE</v>
          </cell>
          <cell r="B59" t="str">
            <v>JUMLAH OBAT</v>
          </cell>
          <cell r="C59" t="str">
            <v>HARGA NETTO</v>
          </cell>
          <cell r="D59" t="str">
            <v>NETTO+PPN</v>
          </cell>
          <cell r="E59" t="str">
            <v>NETTO+PPN+MARGIN</v>
          </cell>
          <cell r="G59" t="str">
            <v>No Faktur</v>
          </cell>
          <cell r="H59" t="str">
            <v>Tgl Order</v>
          </cell>
          <cell r="I59" t="str">
            <v>Suplier</v>
          </cell>
          <cell r="J59" t="str">
            <v>Nama Barang</v>
          </cell>
          <cell r="K59" t="str">
            <v>Exp</v>
          </cell>
          <cell r="L59" t="str">
            <v>No. BATCH</v>
          </cell>
        </row>
        <row r="60">
          <cell r="A60" t="str">
            <v>BTMSX8</v>
          </cell>
          <cell r="B60">
            <v>6</v>
          </cell>
          <cell r="C60">
            <v>5090</v>
          </cell>
          <cell r="D60">
            <v>5599</v>
          </cell>
          <cell r="E60">
            <v>6718.8</v>
          </cell>
          <cell r="G60" t="str">
            <v>KP05/6</v>
          </cell>
          <cell r="H60">
            <v>44693</v>
          </cell>
          <cell r="I60" t="str">
            <v>PT Singgasana Witra Suryamas</v>
          </cell>
          <cell r="J60" t="str">
            <v>Betametason 0,1% cream 5 g (8)</v>
          </cell>
          <cell r="K60">
            <v>45292</v>
          </cell>
          <cell r="L60" t="str">
            <v>1227</v>
          </cell>
        </row>
        <row r="61">
          <cell r="A61" t="str">
            <v>GNTM16</v>
          </cell>
          <cell r="B61">
            <v>10</v>
          </cell>
          <cell r="C61">
            <v>5454.6</v>
          </cell>
          <cell r="D61">
            <v>6000.0600000000013</v>
          </cell>
          <cell r="E61">
            <v>7200.072000000001</v>
          </cell>
          <cell r="G61" t="str">
            <v>KP05/6</v>
          </cell>
          <cell r="H61">
            <v>44693</v>
          </cell>
          <cell r="I61" t="str">
            <v>PT Singgasana Witra Suryamas</v>
          </cell>
          <cell r="J61" t="str">
            <v>Gentamicin Salep Kulit 0,1%  (5 g) (6)</v>
          </cell>
          <cell r="K61">
            <v>45992</v>
          </cell>
          <cell r="L61" t="str">
            <v>1919</v>
          </cell>
        </row>
        <row r="62">
          <cell r="A62" t="str">
            <v>IBFRS11</v>
          </cell>
          <cell r="B62">
            <v>200</v>
          </cell>
          <cell r="C62">
            <v>318.16344000000004</v>
          </cell>
          <cell r="D62">
            <v>349.97978400000005</v>
          </cell>
          <cell r="E62">
            <v>419.97574080000004</v>
          </cell>
          <cell r="G62" t="str">
            <v>KP05/6</v>
          </cell>
          <cell r="H62">
            <v>44693</v>
          </cell>
          <cell r="I62" t="str">
            <v>PT Singgasana Witra Suryamas</v>
          </cell>
          <cell r="J62" t="str">
            <v>Ibuprofen tablet 400 mg (11)</v>
          </cell>
          <cell r="K62">
            <v>46419</v>
          </cell>
          <cell r="L62" t="str">
            <v>004923</v>
          </cell>
        </row>
        <row r="63">
          <cell r="A63" t="str">
            <v>NTRMS32</v>
          </cell>
          <cell r="B63">
            <v>100</v>
          </cell>
          <cell r="C63">
            <v>300</v>
          </cell>
          <cell r="D63">
            <v>330</v>
          </cell>
          <cell r="E63">
            <v>396</v>
          </cell>
          <cell r="G63" t="str">
            <v>KP05/6</v>
          </cell>
          <cell r="H63">
            <v>44693</v>
          </cell>
          <cell r="I63" t="str">
            <v>PT Singgasana Witra Suryamas</v>
          </cell>
          <cell r="J63" t="str">
            <v>Natrium Diklofenak tablet 50 mg (12)</v>
          </cell>
          <cell r="K63">
            <v>45261</v>
          </cell>
          <cell r="L63" t="str">
            <v>050413</v>
          </cell>
        </row>
        <row r="64">
          <cell r="A64" t="str">
            <v>ASMMS13</v>
          </cell>
          <cell r="B64">
            <v>200</v>
          </cell>
          <cell r="C64">
            <v>275</v>
          </cell>
          <cell r="D64">
            <v>302.5</v>
          </cell>
          <cell r="E64">
            <v>363</v>
          </cell>
          <cell r="G64" t="str">
            <v>KP05/6</v>
          </cell>
          <cell r="H64">
            <v>44693</v>
          </cell>
          <cell r="I64" t="str">
            <v>PT Singgasana Witra Suryamas</v>
          </cell>
          <cell r="J64" t="str">
            <v>Asam Mefenamat tablet 500 mg (13)</v>
          </cell>
          <cell r="K64">
            <v>45292</v>
          </cell>
          <cell r="L64" t="str">
            <v>HTMECA21160</v>
          </cell>
        </row>
        <row r="65">
          <cell r="A65" t="str">
            <v>MTFR12</v>
          </cell>
          <cell r="B65">
            <v>400</v>
          </cell>
          <cell r="C65">
            <v>172.72499999999999</v>
          </cell>
          <cell r="D65">
            <v>189.9975</v>
          </cell>
          <cell r="E65">
            <v>227.99699999999999</v>
          </cell>
          <cell r="G65" t="str">
            <v>KP05/6</v>
          </cell>
          <cell r="H65">
            <v>44693</v>
          </cell>
          <cell r="I65" t="str">
            <v>PT Singgasana Witra Suryamas</v>
          </cell>
          <cell r="J65" t="str">
            <v xml:space="preserve">Metformin tablet 500 mg (12) </v>
          </cell>
          <cell r="K65">
            <v>45323</v>
          </cell>
          <cell r="L65" t="str">
            <v>HTMFNB21578</v>
          </cell>
        </row>
        <row r="66">
          <cell r="A66" t="str">
            <v>LPRMD4</v>
          </cell>
          <cell r="B66">
            <v>200</v>
          </cell>
          <cell r="C66">
            <v>199.2</v>
          </cell>
          <cell r="D66">
            <v>219.12</v>
          </cell>
          <cell r="E66">
            <v>262.94400000000002</v>
          </cell>
          <cell r="G66" t="str">
            <v>KP05/6</v>
          </cell>
          <cell r="H66">
            <v>44693</v>
          </cell>
          <cell r="I66" t="str">
            <v>PT Singgasana Witra Suryamas</v>
          </cell>
          <cell r="J66" t="str">
            <v>Lopamid 2mg Tablet (4)</v>
          </cell>
          <cell r="K66">
            <v>45352</v>
          </cell>
          <cell r="L66" t="str">
            <v>2145003</v>
          </cell>
        </row>
        <row r="74">
          <cell r="A74" t="str">
            <v>KODE</v>
          </cell>
          <cell r="B74" t="str">
            <v>JUMLAH OBAT</v>
          </cell>
          <cell r="C74" t="str">
            <v>HARGA NETTO</v>
          </cell>
          <cell r="D74" t="str">
            <v>NETTO+PPN</v>
          </cell>
          <cell r="E74" t="str">
            <v>NETTO+PPN+MARGIN</v>
          </cell>
          <cell r="G74" t="str">
            <v>No Faktur</v>
          </cell>
          <cell r="H74" t="str">
            <v>Tgl Order</v>
          </cell>
          <cell r="I74" t="str">
            <v>Suplier</v>
          </cell>
          <cell r="J74" t="str">
            <v>Nama Barang</v>
          </cell>
          <cell r="K74" t="str">
            <v>Exp</v>
          </cell>
          <cell r="L74" t="str">
            <v>No. BATCH</v>
          </cell>
        </row>
        <row r="75">
          <cell r="A75" t="str">
            <v>ACCLS26</v>
          </cell>
          <cell r="B75">
            <v>100</v>
          </cell>
          <cell r="C75">
            <v>509.04</v>
          </cell>
          <cell r="D75">
            <v>559.94400000000007</v>
          </cell>
          <cell r="E75">
            <v>671.93280000000004</v>
          </cell>
          <cell r="G75" t="str">
            <v>KP05/7</v>
          </cell>
          <cell r="H75">
            <v>44693</v>
          </cell>
          <cell r="I75" t="str">
            <v>PT PLANET EXCELENCIA PHARMACY</v>
          </cell>
          <cell r="J75" t="str">
            <v>Acyclovir  tablet 400 mg (6)</v>
          </cell>
          <cell r="K75">
            <v>45352</v>
          </cell>
          <cell r="L75" t="str">
            <v>HTACVE22045</v>
          </cell>
        </row>
        <row r="76">
          <cell r="A76" t="str">
            <v>ALLPS27</v>
          </cell>
          <cell r="B76">
            <v>200</v>
          </cell>
          <cell r="C76">
            <v>369.39</v>
          </cell>
          <cell r="D76">
            <v>406.32900000000001</v>
          </cell>
          <cell r="E76">
            <v>487.59479999999996</v>
          </cell>
          <cell r="G76" t="str">
            <v>KP05/7</v>
          </cell>
          <cell r="H76">
            <v>44693</v>
          </cell>
          <cell r="I76" t="str">
            <v>PT PLANET EXCELENCIA PHARMACY</v>
          </cell>
          <cell r="J76" t="str">
            <v>Allopurinol tablet 300 mg (7)</v>
          </cell>
          <cell r="K76">
            <v>45292</v>
          </cell>
          <cell r="L76" t="str">
            <v>HTALOD21032</v>
          </cell>
        </row>
        <row r="77">
          <cell r="A77" t="str">
            <v>CEFXM14</v>
          </cell>
          <cell r="B77">
            <v>100</v>
          </cell>
          <cell r="C77">
            <v>720.85</v>
          </cell>
          <cell r="D77">
            <v>792.93500000000006</v>
          </cell>
          <cell r="E77">
            <v>951.52200000000005</v>
          </cell>
          <cell r="G77" t="str">
            <v>KP05/7</v>
          </cell>
          <cell r="H77">
            <v>44693</v>
          </cell>
          <cell r="I77" t="str">
            <v>PT PLANET EXCELENCIA PHARMACY</v>
          </cell>
          <cell r="J77" t="str">
            <v>Cefixime Kapsul 100 mg (4)</v>
          </cell>
          <cell r="K77">
            <v>45292</v>
          </cell>
          <cell r="L77" t="str">
            <v>KCFMB21266</v>
          </cell>
        </row>
        <row r="78">
          <cell r="A78" t="str">
            <v>CEFXM5</v>
          </cell>
          <cell r="B78">
            <v>200</v>
          </cell>
          <cell r="C78">
            <v>1585.6107999999999</v>
          </cell>
          <cell r="D78">
            <v>1744.1718800000001</v>
          </cell>
          <cell r="E78">
            <v>2093.0062560000001</v>
          </cell>
          <cell r="G78" t="str">
            <v>KP05/7</v>
          </cell>
          <cell r="H78">
            <v>44693</v>
          </cell>
          <cell r="I78" t="str">
            <v>PT PLANET EXCELENCIA PHARMACY</v>
          </cell>
          <cell r="J78" t="str">
            <v>Cefixime Kapsul 200 mg (5)</v>
          </cell>
          <cell r="K78">
            <v>45139</v>
          </cell>
          <cell r="L78" t="str">
            <v>52J0961</v>
          </cell>
        </row>
        <row r="79">
          <cell r="A79" t="str">
            <v>DMPRS8</v>
          </cell>
          <cell r="B79">
            <v>100</v>
          </cell>
          <cell r="C79">
            <v>127.995</v>
          </cell>
          <cell r="D79">
            <v>140.79450000000003</v>
          </cell>
          <cell r="E79">
            <v>168.95340000000002</v>
          </cell>
          <cell r="G79" t="str">
            <v>KP05/7</v>
          </cell>
          <cell r="H79">
            <v>44693</v>
          </cell>
          <cell r="I79" t="str">
            <v>PT PLANET EXCELENCIA PHARMACY</v>
          </cell>
          <cell r="J79" t="str">
            <v>Domperidon tablet 10 mg (8)</v>
          </cell>
          <cell r="K79">
            <v>45566</v>
          </cell>
          <cell r="L79" t="str">
            <v>M21133</v>
          </cell>
        </row>
        <row r="87">
          <cell r="A87" t="str">
            <v>KODE</v>
          </cell>
          <cell r="B87" t="str">
            <v>JUMLAH OBAT</v>
          </cell>
          <cell r="C87" t="str">
            <v>HARGA NETTO</v>
          </cell>
          <cell r="D87" t="str">
            <v>NETTO+PPN</v>
          </cell>
          <cell r="E87" t="str">
            <v>NETTO+PPN+MARGIN</v>
          </cell>
          <cell r="G87" t="str">
            <v>No Faktur</v>
          </cell>
          <cell r="H87" t="str">
            <v>Tgl Order</v>
          </cell>
          <cell r="I87" t="str">
            <v>Suplier</v>
          </cell>
          <cell r="J87" t="str">
            <v>Nama Barang</v>
          </cell>
          <cell r="K87" t="str">
            <v>Exp</v>
          </cell>
          <cell r="L87" t="str">
            <v>No. BATCH</v>
          </cell>
        </row>
        <row r="88">
          <cell r="A88" t="str">
            <v>SMVS24</v>
          </cell>
          <cell r="B88">
            <v>100</v>
          </cell>
          <cell r="C88">
            <v>764.5454545454545</v>
          </cell>
          <cell r="D88">
            <v>841</v>
          </cell>
          <cell r="E88">
            <v>1009.1999999999999</v>
          </cell>
          <cell r="G88" t="str">
            <v>KP05/8</v>
          </cell>
          <cell r="H88">
            <v>44694</v>
          </cell>
          <cell r="I88" t="str">
            <v>APOTEK BUMI MEDIKA GANESA</v>
          </cell>
          <cell r="J88" t="str">
            <v>Simvastatin tablet 20 mg (4)</v>
          </cell>
          <cell r="K88">
            <v>45352</v>
          </cell>
          <cell r="L88" t="str">
            <v>HTSVNE22114</v>
          </cell>
        </row>
        <row r="96">
          <cell r="A96" t="str">
            <v>KODE</v>
          </cell>
          <cell r="B96" t="str">
            <v>JUMLAH OBAT</v>
          </cell>
          <cell r="C96" t="str">
            <v>HARGA NETTO</v>
          </cell>
          <cell r="D96" t="str">
            <v>NETTO+PPN</v>
          </cell>
          <cell r="E96" t="str">
            <v>NETTO+PPN+MARGIN</v>
          </cell>
          <cell r="G96" t="str">
            <v>No Faktur</v>
          </cell>
          <cell r="H96" t="str">
            <v>Tgl Order</v>
          </cell>
          <cell r="I96" t="str">
            <v>Suplier</v>
          </cell>
          <cell r="J96" t="str">
            <v>Nama Barang</v>
          </cell>
          <cell r="K96" t="str">
            <v>Exp</v>
          </cell>
          <cell r="L96" t="str">
            <v>No. BATCH</v>
          </cell>
        </row>
        <row r="97">
          <cell r="A97" t="str">
            <v>CNLTR4</v>
          </cell>
          <cell r="B97">
            <v>12</v>
          </cell>
          <cell r="C97">
            <v>17325</v>
          </cell>
          <cell r="D97">
            <v>19057.5</v>
          </cell>
          <cell r="E97">
            <v>22869</v>
          </cell>
          <cell r="G97" t="str">
            <v>KP05/9</v>
          </cell>
          <cell r="H97">
            <v>44698</v>
          </cell>
          <cell r="I97" t="str">
            <v>PT Coronet Crown</v>
          </cell>
          <cell r="J97" t="str">
            <v>Cendo Lyteers MND (4)</v>
          </cell>
          <cell r="K97">
            <v>45689</v>
          </cell>
          <cell r="L97" t="str">
            <v>2L60207</v>
          </cell>
        </row>
        <row r="105">
          <cell r="A105" t="str">
            <v>KODE</v>
          </cell>
          <cell r="B105" t="str">
            <v>JUMLAH OBAT</v>
          </cell>
          <cell r="C105" t="str">
            <v>HARGA NETTO</v>
          </cell>
          <cell r="D105" t="str">
            <v>NETTO+PPN</v>
          </cell>
          <cell r="E105" t="str">
            <v>NETTO+PPN+MARGIN</v>
          </cell>
          <cell r="G105" t="str">
            <v>No Faktur</v>
          </cell>
          <cell r="H105" t="str">
            <v>Tgl Order</v>
          </cell>
          <cell r="I105" t="str">
            <v>Suplier</v>
          </cell>
          <cell r="J105" t="str">
            <v>Nama Barang</v>
          </cell>
          <cell r="K105" t="str">
            <v>Exp</v>
          </cell>
          <cell r="L105" t="str">
            <v>No. BATCH</v>
          </cell>
        </row>
        <row r="106">
          <cell r="A106" t="str">
            <v>ALLPS17</v>
          </cell>
          <cell r="B106">
            <v>100</v>
          </cell>
          <cell r="C106">
            <v>156.36363636363635</v>
          </cell>
          <cell r="D106">
            <v>172</v>
          </cell>
          <cell r="E106">
            <v>206.4</v>
          </cell>
          <cell r="G106" t="str">
            <v>KP05/10</v>
          </cell>
          <cell r="H106">
            <v>44699</v>
          </cell>
          <cell r="I106" t="str">
            <v>PT KUDAMAS JAYA MAKMUR SENTOSA</v>
          </cell>
          <cell r="J106" t="str">
            <v>Allopurinol tablet 100mg (17)</v>
          </cell>
          <cell r="K106">
            <v>45323</v>
          </cell>
          <cell r="L106" t="str">
            <v>HTALOC21039</v>
          </cell>
        </row>
        <row r="107">
          <cell r="A107" t="str">
            <v>AMLD16</v>
          </cell>
          <cell r="B107">
            <v>300</v>
          </cell>
          <cell r="C107">
            <v>196.81818181818181</v>
          </cell>
          <cell r="D107">
            <v>216.5</v>
          </cell>
          <cell r="E107">
            <v>259.8</v>
          </cell>
          <cell r="G107" t="str">
            <v>KP05/10</v>
          </cell>
          <cell r="H107">
            <v>44699</v>
          </cell>
          <cell r="I107" t="str">
            <v>PT KUDAMAS JAYA MAKMUR SENTOSA</v>
          </cell>
          <cell r="J107" t="str">
            <v>Amlodipine tablet  5 mg (16)</v>
          </cell>
          <cell r="K107">
            <v>45352</v>
          </cell>
          <cell r="L107" t="str">
            <v>HTALNE22512</v>
          </cell>
        </row>
        <row r="108">
          <cell r="A108" t="str">
            <v>MTFR13</v>
          </cell>
          <cell r="B108">
            <v>600</v>
          </cell>
          <cell r="C108">
            <v>159.09090909090907</v>
          </cell>
          <cell r="D108">
            <v>175</v>
          </cell>
          <cell r="E108">
            <v>210</v>
          </cell>
          <cell r="G108" t="str">
            <v>KP05/10</v>
          </cell>
          <cell r="H108">
            <v>44699</v>
          </cell>
          <cell r="I108" t="str">
            <v>PT KUDAMAS JAYA MAKMUR SENTOSA</v>
          </cell>
          <cell r="J108" t="str">
            <v xml:space="preserve">Metformin tablet 500 mg (13) </v>
          </cell>
          <cell r="K108">
            <v>45383</v>
          </cell>
          <cell r="L108" t="str">
            <v>HTMFNB22847</v>
          </cell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</row>
        <row r="117">
          <cell r="A117" t="str">
            <v>HNSPM4</v>
          </cell>
          <cell r="B117">
            <v>20</v>
          </cell>
          <cell r="C117">
            <v>2637.409090909091</v>
          </cell>
          <cell r="D117">
            <v>2901.15</v>
          </cell>
          <cell r="E117">
            <v>3481.38</v>
          </cell>
          <cell r="G117" t="str">
            <v>KP05/11</v>
          </cell>
          <cell r="H117">
            <v>44699</v>
          </cell>
          <cell r="I117" t="str">
            <v>PT KUDAMAS JAYA MAKMUR SENTOSA</v>
          </cell>
          <cell r="J117" t="str">
            <v>Hansaplast Rol 1 m (4)</v>
          </cell>
          <cell r="K117">
            <v>45597</v>
          </cell>
          <cell r="L117" t="str">
            <v>20124966</v>
          </cell>
        </row>
        <row r="125">
          <cell r="A125" t="str">
            <v>KODE</v>
          </cell>
          <cell r="B125" t="str">
            <v>JUMLAH OBAT</v>
          </cell>
          <cell r="C125" t="str">
            <v>HARGA NETTO</v>
          </cell>
          <cell r="D125" t="str">
            <v>NETTO+PPN</v>
          </cell>
          <cell r="E125" t="str">
            <v>NETTO+PPN+MARGIN</v>
          </cell>
          <cell r="G125" t="str">
            <v>No Faktur</v>
          </cell>
          <cell r="H125" t="str">
            <v>Tgl Order</v>
          </cell>
          <cell r="I125" t="str">
            <v>Suplier</v>
          </cell>
          <cell r="J125" t="str">
            <v>Nama Barang</v>
          </cell>
          <cell r="K125" t="str">
            <v>Exp</v>
          </cell>
          <cell r="L125" t="str">
            <v>No. BATCH</v>
          </cell>
        </row>
        <row r="126">
          <cell r="A126" t="str">
            <v>CFDRS17</v>
          </cell>
          <cell r="B126">
            <v>200</v>
          </cell>
          <cell r="C126">
            <v>600</v>
          </cell>
          <cell r="D126">
            <v>660</v>
          </cell>
          <cell r="E126">
            <v>792</v>
          </cell>
          <cell r="G126" t="str">
            <v>KP05/12</v>
          </cell>
          <cell r="H126">
            <v>44699</v>
          </cell>
          <cell r="I126" t="str">
            <v>PT KUDAMAS JAYA MAKMUR SENTOSA</v>
          </cell>
          <cell r="J126" t="str">
            <v>Cefadroxil kapsul 500 mg (7)</v>
          </cell>
          <cell r="K126">
            <v>46023</v>
          </cell>
          <cell r="L126" t="str">
            <v>PA03T002</v>
          </cell>
        </row>
        <row r="127">
          <cell r="A127" t="str">
            <v>SMVS25</v>
          </cell>
          <cell r="B127">
            <v>90</v>
          </cell>
          <cell r="C127">
            <v>397.51515151515144</v>
          </cell>
          <cell r="D127">
            <v>437.26666666666665</v>
          </cell>
          <cell r="E127">
            <v>524.71999999999991</v>
          </cell>
          <cell r="G127" t="str">
            <v>KP05/12</v>
          </cell>
          <cell r="H127">
            <v>44699</v>
          </cell>
          <cell r="I127" t="str">
            <v>PT KUDAMAS JAYA MAKMUR SENTOSA</v>
          </cell>
          <cell r="J127" t="str">
            <v>Simvastatin tablet 20 mg (5)</v>
          </cell>
          <cell r="K127">
            <v>45627</v>
          </cell>
          <cell r="L127" t="str">
            <v>RL084G</v>
          </cell>
        </row>
        <row r="135">
          <cell r="A135" t="str">
            <v>KODE</v>
          </cell>
          <cell r="B135" t="str">
            <v>JUMLAH OBAT</v>
          </cell>
          <cell r="C135" t="str">
            <v>HARGA NETTO</v>
          </cell>
          <cell r="D135" t="str">
            <v>NETTO+PPN</v>
          </cell>
          <cell r="E135" t="str">
            <v>NETTO+PPN+MARGIN</v>
          </cell>
          <cell r="G135" t="str">
            <v>No Faktur</v>
          </cell>
          <cell r="H135" t="str">
            <v>Tgl Order</v>
          </cell>
          <cell r="I135" t="str">
            <v>Suplier</v>
          </cell>
          <cell r="J135" t="str">
            <v>Nama Barang</v>
          </cell>
          <cell r="K135" t="str">
            <v>Exp</v>
          </cell>
          <cell r="L135" t="str">
            <v>No. BATCH</v>
          </cell>
        </row>
        <row r="136">
          <cell r="A136" t="str">
            <v>SLDR2</v>
          </cell>
          <cell r="B136">
            <v>100</v>
          </cell>
          <cell r="C136">
            <v>757.57272727272721</v>
          </cell>
          <cell r="D136">
            <v>833.33</v>
          </cell>
          <cell r="E136">
            <v>999.99599999999998</v>
          </cell>
          <cell r="G136" t="str">
            <v>KP05/13</v>
          </cell>
          <cell r="H136">
            <v>44699</v>
          </cell>
          <cell r="I136" t="str">
            <v>APOTEK BUMI MEDIKA GANESA</v>
          </cell>
          <cell r="J136" t="str">
            <v>Selediar Tablet (2)</v>
          </cell>
          <cell r="K136">
            <v>44896</v>
          </cell>
          <cell r="L136" t="str">
            <v>94665</v>
          </cell>
        </row>
        <row r="144">
          <cell r="A144" t="str">
            <v>KODE</v>
          </cell>
          <cell r="B144" t="str">
            <v>JUMLAH OBAT</v>
          </cell>
          <cell r="C144" t="str">
            <v>HARGA NETTO</v>
          </cell>
          <cell r="D144" t="str">
            <v>NETTO+PPN</v>
          </cell>
          <cell r="E144" t="str">
            <v>NETTO+PPN+MARGIN</v>
          </cell>
          <cell r="G144" t="str">
            <v>No Faktur</v>
          </cell>
          <cell r="H144" t="str">
            <v>Tgl Order</v>
          </cell>
          <cell r="I144" t="str">
            <v>Suplier</v>
          </cell>
          <cell r="J144" t="str">
            <v>Nama Barang</v>
          </cell>
          <cell r="K144" t="str">
            <v>Exp</v>
          </cell>
          <cell r="L144" t="str">
            <v>No. BATCH</v>
          </cell>
        </row>
        <row r="145">
          <cell r="A145" t="str">
            <v>ASMMS14</v>
          </cell>
          <cell r="B145">
            <v>100</v>
          </cell>
          <cell r="C145">
            <v>275.45454545454544</v>
          </cell>
          <cell r="D145">
            <v>303</v>
          </cell>
          <cell r="E145">
            <v>363.59999999999997</v>
          </cell>
          <cell r="G145" t="str">
            <v>KP05/14</v>
          </cell>
          <cell r="H145">
            <v>44699</v>
          </cell>
          <cell r="I145" t="str">
            <v>APOTEK BUMI MEDIKA GANESA</v>
          </cell>
          <cell r="J145" t="str">
            <v>Asam Mefenamat tablet 500 mg (14)</v>
          </cell>
          <cell r="K145">
            <v>45261</v>
          </cell>
          <cell r="L145" t="str">
            <v xml:space="preserve"> HTMECA16055</v>
          </cell>
        </row>
        <row r="153">
          <cell r="A153" t="str">
            <v>KODE</v>
          </cell>
          <cell r="B153" t="str">
            <v>JUMLAH OBAT</v>
          </cell>
          <cell r="C153" t="str">
            <v>HARGA NETTO</v>
          </cell>
          <cell r="D153" t="str">
            <v>NETTO+PPN</v>
          </cell>
          <cell r="E153" t="str">
            <v>NETTO+PPN+MARGIN</v>
          </cell>
          <cell r="G153" t="str">
            <v>No Faktur</v>
          </cell>
          <cell r="H153" t="str">
            <v>Tgl Order</v>
          </cell>
          <cell r="I153" t="str">
            <v>Suplier</v>
          </cell>
          <cell r="J153" t="str">
            <v>Nama Barang</v>
          </cell>
          <cell r="K153" t="str">
            <v>Exp</v>
          </cell>
          <cell r="L153" t="str">
            <v>No. BATCH</v>
          </cell>
        </row>
        <row r="154">
          <cell r="A154" t="str">
            <v>INTLK4</v>
          </cell>
          <cell r="B154">
            <v>100</v>
          </cell>
          <cell r="C154">
            <v>439.99999999999994</v>
          </cell>
          <cell r="D154">
            <v>484</v>
          </cell>
          <cell r="E154">
            <v>580.79999999999995</v>
          </cell>
          <cell r="G154" t="str">
            <v>KP05/15</v>
          </cell>
          <cell r="H154">
            <v>44699</v>
          </cell>
          <cell r="I154" t="str">
            <v>APOTEK BUMI MEDIKA GANESA</v>
          </cell>
          <cell r="J154" t="str">
            <v>Intunal Tablet (4)</v>
          </cell>
          <cell r="K154" t="str">
            <v>01/01/2023</v>
          </cell>
          <cell r="L154" t="str">
            <v>A9G435</v>
          </cell>
        </row>
        <row r="155">
          <cell r="A155" t="str">
            <v>MLXM7</v>
          </cell>
          <cell r="B155">
            <v>50</v>
          </cell>
          <cell r="C155">
            <v>308.18181818181813</v>
          </cell>
          <cell r="D155">
            <v>339</v>
          </cell>
          <cell r="E155">
            <v>406.8</v>
          </cell>
          <cell r="G155" t="str">
            <v>KP05/15</v>
          </cell>
          <cell r="H155">
            <v>44699</v>
          </cell>
          <cell r="I155" t="str">
            <v>APOTEK BUMI MEDIKA GANESA</v>
          </cell>
          <cell r="J155" t="str">
            <v>Meloxicam 7,5 mg Tablet (7)</v>
          </cell>
          <cell r="K155">
            <v>45261</v>
          </cell>
          <cell r="L155" t="str">
            <v xml:space="preserve"> HTMECA16055</v>
          </cell>
        </row>
        <row r="163">
          <cell r="A163" t="str">
            <v>KODE</v>
          </cell>
          <cell r="B163" t="str">
            <v>JUMLAH OBAT</v>
          </cell>
          <cell r="C163" t="str">
            <v>HARGA NETTO</v>
          </cell>
          <cell r="D163" t="str">
            <v>NETTO+PPN</v>
          </cell>
          <cell r="E163" t="str">
            <v>NETTO+PPN+MARGIN</v>
          </cell>
          <cell r="G163" t="str">
            <v>No Faktur</v>
          </cell>
          <cell r="H163" t="str">
            <v>Tgl Order</v>
          </cell>
          <cell r="I163" t="str">
            <v>Suplier</v>
          </cell>
          <cell r="J163" t="str">
            <v>Nama Barang</v>
          </cell>
          <cell r="K163" t="str">
            <v>Exp</v>
          </cell>
          <cell r="L163" t="str">
            <v>No. BATCH</v>
          </cell>
        </row>
        <row r="164">
          <cell r="A164" t="str">
            <v>CEFXM15</v>
          </cell>
          <cell r="B164">
            <v>50</v>
          </cell>
          <cell r="C164">
            <v>700</v>
          </cell>
          <cell r="D164">
            <v>770</v>
          </cell>
          <cell r="E164">
            <v>924</v>
          </cell>
          <cell r="G164" t="str">
            <v>KP05/16</v>
          </cell>
          <cell r="H164">
            <v>44712</v>
          </cell>
          <cell r="I164" t="str">
            <v>APOTEK BUMI MEDIKA GANESA</v>
          </cell>
          <cell r="J164" t="str">
            <v>Cefixime Kapsul 100 mg (5)</v>
          </cell>
          <cell r="K164" t="str">
            <v>01/12/2023</v>
          </cell>
          <cell r="L164" t="str">
            <v xml:space="preserve"> KCFMB11251</v>
          </cell>
        </row>
        <row r="172">
          <cell r="A172" t="str">
            <v>II. PREKURSOR, PSIKOTROPIKA DAN NARKOTIKA</v>
          </cell>
        </row>
        <row r="174">
          <cell r="A174" t="str">
            <v>KODE</v>
          </cell>
          <cell r="B174" t="str">
            <v>JUMLAH OBAT</v>
          </cell>
          <cell r="C174" t="str">
            <v>HARGA NETTO</v>
          </cell>
          <cell r="D174" t="str">
            <v>NETTO+PPN</v>
          </cell>
          <cell r="E174" t="str">
            <v>NETTO+PPN+MARGIN</v>
          </cell>
          <cell r="G174" t="str">
            <v>No Faktur</v>
          </cell>
          <cell r="H174" t="str">
            <v>Tgl Order</v>
          </cell>
          <cell r="I174" t="str">
            <v>Suplier</v>
          </cell>
          <cell r="J174" t="str">
            <v>Nama Barang</v>
          </cell>
          <cell r="K174" t="str">
            <v>Exp</v>
          </cell>
          <cell r="L174" t="str">
            <v>No. BATCH</v>
          </cell>
        </row>
        <row r="175">
          <cell r="A175" t="str">
            <v>ANSK5</v>
          </cell>
          <cell r="B175">
            <v>200</v>
          </cell>
          <cell r="C175">
            <v>1550</v>
          </cell>
          <cell r="D175">
            <v>1705.0000000000002</v>
          </cell>
          <cell r="E175">
            <v>2046.0000000000002</v>
          </cell>
          <cell r="G175" t="str">
            <v>KP05/1</v>
          </cell>
          <cell r="H175">
            <v>44693</v>
          </cell>
          <cell r="I175" t="str">
            <v>PT BINA SAN PRIMA</v>
          </cell>
          <cell r="J175" t="str">
            <v>Analsik tablet (5)</v>
          </cell>
          <cell r="K175">
            <v>45292</v>
          </cell>
          <cell r="L175" t="str">
            <v>CA2160</v>
          </cell>
        </row>
        <row r="183">
          <cell r="A183" t="str">
            <v>KODE</v>
          </cell>
          <cell r="B183" t="str">
            <v>JUMLAH OBAT</v>
          </cell>
          <cell r="C183" t="str">
            <v>HARGA NETTO</v>
          </cell>
          <cell r="D183" t="str">
            <v>NETTO+PPN</v>
          </cell>
          <cell r="E183" t="str">
            <v>NETTO+PPN+MARGIN</v>
          </cell>
          <cell r="G183" t="str">
            <v>No Faktur</v>
          </cell>
          <cell r="H183" t="str">
            <v>Tgl Order</v>
          </cell>
          <cell r="I183" t="str">
            <v>Suplier</v>
          </cell>
          <cell r="J183" t="str">
            <v>Nama Barang</v>
          </cell>
          <cell r="K183" t="str">
            <v>Exp</v>
          </cell>
          <cell r="L183" t="str">
            <v>No. BATCH</v>
          </cell>
        </row>
        <row r="184">
          <cell r="A184" t="str">
            <v>CROFD11</v>
          </cell>
          <cell r="B184">
            <v>200</v>
          </cell>
          <cell r="C184">
            <v>1360</v>
          </cell>
          <cell r="D184">
            <v>1496.0000000000002</v>
          </cell>
          <cell r="E184">
            <v>1795.2000000000003</v>
          </cell>
          <cell r="G184" t="str">
            <v>KP05/4</v>
          </cell>
          <cell r="H184">
            <v>44693</v>
          </cell>
          <cell r="I184" t="str">
            <v>PT Coronet Crown</v>
          </cell>
          <cell r="J184" t="str">
            <v>Crofed Tablet (11)</v>
          </cell>
          <cell r="K184">
            <v>45748</v>
          </cell>
          <cell r="L184" t="str">
            <v>22DA047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 OBAT DAN BMHP ALL APRIL"/>
      <sheetName val="LP OBAT ED "/>
      <sheetName val="LP NARKOTIKA"/>
      <sheetName val="LP PSIKOTROPIK"/>
      <sheetName val="LP PREKURSOR"/>
      <sheetName val="LP BMHP "/>
      <sheetName val="LP OBAT "/>
      <sheetName val="10 BESAR"/>
    </sheetNames>
    <sheetDataSet>
      <sheetData sheetId="0" refreshError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</row>
        <row r="7">
          <cell r="B7" t="str">
            <v>KODE OBAT/BMHP</v>
          </cell>
          <cell r="C7" t="str">
            <v xml:space="preserve">NAMA OBAT/BMHP </v>
          </cell>
          <cell r="D7" t="str">
            <v>ISI PER BOX</v>
          </cell>
          <cell r="E7" t="str">
            <v>SATUAN</v>
          </cell>
          <cell r="F7" t="str">
            <v>BMG (HARGA NETTO)</v>
          </cell>
          <cell r="G7" t="str">
            <v>BMG (NETTO+PPN)</v>
          </cell>
          <cell r="H7" t="str">
            <v>BMG (NETTO+PPN+MARGIN)</v>
          </cell>
          <cell r="I7" t="str">
            <v>HARGA NETTO</v>
          </cell>
          <cell r="J7" t="str">
            <v>HARGA NETTO+PPN (A)</v>
          </cell>
          <cell r="K7" t="str">
            <v>HARGA NETTO+PPN+MARGIN</v>
          </cell>
          <cell r="L7" t="str">
            <v xml:space="preserve"> HARGA JUAL SUBSIDI</v>
          </cell>
          <cell r="M7" t="str">
            <v>HARGA JUAL UMUM</v>
          </cell>
          <cell r="N7" t="str">
            <v>STOK AWAL (B)</v>
          </cell>
          <cell r="O7" t="str">
            <v>PENERIMAAN (C)</v>
          </cell>
          <cell r="P7" t="str">
            <v>PERSEDIAAN (B+C)(D)</v>
          </cell>
          <cell r="Q7" t="str">
            <v>NO. BATCH</v>
          </cell>
          <cell r="R7" t="str">
            <v>ED</v>
          </cell>
          <cell r="S7" t="str">
            <v>NO. DOKUMEN</v>
          </cell>
          <cell r="T7" t="str">
            <v>SUMBER</v>
          </cell>
          <cell r="U7" t="str">
            <v xml:space="preserve">JUMLAH PEMAKAIAN 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 t="str">
            <v xml:space="preserve">Mutasi </v>
          </cell>
          <cell r="BB7" t="str">
            <v>SO APRIL 2022</v>
          </cell>
          <cell r="BC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3</v>
          </cell>
          <cell r="X8">
            <v>4</v>
          </cell>
          <cell r="Y8">
            <v>5</v>
          </cell>
          <cell r="Z8">
            <v>6</v>
          </cell>
          <cell r="AA8">
            <v>7</v>
          </cell>
          <cell r="AB8">
            <v>8</v>
          </cell>
          <cell r="AC8">
            <v>9</v>
          </cell>
          <cell r="AD8">
            <v>10</v>
          </cell>
          <cell r="AE8">
            <v>11</v>
          </cell>
          <cell r="AF8">
            <v>12</v>
          </cell>
          <cell r="AG8">
            <v>13</v>
          </cell>
          <cell r="AH8">
            <v>14</v>
          </cell>
          <cell r="AI8">
            <v>15</v>
          </cell>
          <cell r="AJ8">
            <v>16</v>
          </cell>
          <cell r="AK8">
            <v>17</v>
          </cell>
          <cell r="AL8">
            <v>18</v>
          </cell>
          <cell r="AM8">
            <v>19</v>
          </cell>
          <cell r="AN8">
            <v>20</v>
          </cell>
          <cell r="AO8">
            <v>21</v>
          </cell>
          <cell r="AP8">
            <v>22</v>
          </cell>
          <cell r="AQ8">
            <v>23</v>
          </cell>
          <cell r="AR8">
            <v>24</v>
          </cell>
          <cell r="AS8">
            <v>25</v>
          </cell>
          <cell r="AT8">
            <v>26</v>
          </cell>
          <cell r="AU8">
            <v>27</v>
          </cell>
          <cell r="AV8">
            <v>28</v>
          </cell>
          <cell r="AW8">
            <v>29</v>
          </cell>
          <cell r="AX8">
            <v>30</v>
          </cell>
          <cell r="AY8">
            <v>31</v>
          </cell>
          <cell r="AZ8">
            <v>31</v>
          </cell>
          <cell r="BA8">
            <v>31</v>
          </cell>
          <cell r="BB8">
            <v>31</v>
          </cell>
          <cell r="BC8">
            <v>31</v>
          </cell>
        </row>
        <row r="9">
          <cell r="B9">
            <v>31</v>
          </cell>
          <cell r="C9">
            <v>31</v>
          </cell>
          <cell r="D9">
            <v>31</v>
          </cell>
          <cell r="E9">
            <v>31</v>
          </cell>
          <cell r="F9">
            <v>31</v>
          </cell>
          <cell r="G9">
            <v>31</v>
          </cell>
          <cell r="H9">
            <v>31</v>
          </cell>
          <cell r="I9">
            <v>31</v>
          </cell>
          <cell r="J9">
            <v>31</v>
          </cell>
          <cell r="K9">
            <v>31</v>
          </cell>
          <cell r="L9">
            <v>31</v>
          </cell>
          <cell r="M9">
            <v>31</v>
          </cell>
          <cell r="N9">
            <v>31</v>
          </cell>
          <cell r="O9">
            <v>31</v>
          </cell>
          <cell r="P9">
            <v>31</v>
          </cell>
          <cell r="Q9">
            <v>31</v>
          </cell>
          <cell r="R9">
            <v>31</v>
          </cell>
          <cell r="S9">
            <v>31</v>
          </cell>
          <cell r="T9">
            <v>31</v>
          </cell>
          <cell r="U9">
            <v>349</v>
          </cell>
          <cell r="V9">
            <v>0</v>
          </cell>
          <cell r="W9">
            <v>0</v>
          </cell>
          <cell r="X9">
            <v>562</v>
          </cell>
          <cell r="Y9">
            <v>451</v>
          </cell>
          <cell r="Z9">
            <v>459</v>
          </cell>
          <cell r="AA9">
            <v>598</v>
          </cell>
          <cell r="AB9">
            <v>360</v>
          </cell>
          <cell r="AC9">
            <v>360</v>
          </cell>
          <cell r="AD9">
            <v>360</v>
          </cell>
          <cell r="AE9">
            <v>642</v>
          </cell>
          <cell r="AF9">
            <v>616</v>
          </cell>
          <cell r="AG9">
            <v>696</v>
          </cell>
          <cell r="AH9">
            <v>1131</v>
          </cell>
          <cell r="AI9">
            <v>1131</v>
          </cell>
          <cell r="AJ9">
            <v>1131</v>
          </cell>
          <cell r="AK9">
            <v>1131</v>
          </cell>
          <cell r="AL9">
            <v>478</v>
          </cell>
          <cell r="AM9">
            <v>513</v>
          </cell>
          <cell r="AN9">
            <v>323</v>
          </cell>
          <cell r="AO9">
            <v>385</v>
          </cell>
          <cell r="AP9">
            <v>117</v>
          </cell>
          <cell r="AQ9">
            <v>0</v>
          </cell>
          <cell r="AR9">
            <v>0</v>
          </cell>
          <cell r="AS9">
            <v>413</v>
          </cell>
          <cell r="AT9">
            <v>228</v>
          </cell>
          <cell r="AU9">
            <v>487</v>
          </cell>
          <cell r="AV9">
            <v>243</v>
          </cell>
          <cell r="AW9">
            <v>243</v>
          </cell>
          <cell r="AX9">
            <v>243</v>
          </cell>
          <cell r="AY9">
            <v>243</v>
          </cell>
          <cell r="AZ9">
            <v>243</v>
          </cell>
          <cell r="BA9">
            <v>243</v>
          </cell>
          <cell r="BB9">
            <v>243</v>
          </cell>
          <cell r="BC9">
            <v>243</v>
          </cell>
        </row>
        <row r="10">
          <cell r="B10" t="str">
            <v>ACTLS10</v>
          </cell>
          <cell r="C10" t="str">
            <v>Acetylsistein kapsul 200 mg (10)</v>
          </cell>
          <cell r="D10">
            <v>100</v>
          </cell>
          <cell r="E10" t="str">
            <v>kapsul</v>
          </cell>
          <cell r="F10">
            <v>100</v>
          </cell>
          <cell r="G10">
            <v>100</v>
          </cell>
          <cell r="H10">
            <v>100</v>
          </cell>
          <cell r="I10">
            <v>681.81818181818176</v>
          </cell>
          <cell r="J10">
            <v>750</v>
          </cell>
          <cell r="K10">
            <v>900</v>
          </cell>
          <cell r="L10">
            <v>800</v>
          </cell>
          <cell r="M10">
            <v>900</v>
          </cell>
          <cell r="N10">
            <v>390</v>
          </cell>
          <cell r="O10">
            <v>390</v>
          </cell>
          <cell r="P10">
            <v>390</v>
          </cell>
          <cell r="Q10" t="str">
            <v>C02806BZ</v>
          </cell>
          <cell r="R10">
            <v>45323</v>
          </cell>
          <cell r="S10" t="str">
            <v>KP03/10</v>
          </cell>
          <cell r="T10" t="str">
            <v>PT KUDAMAS JAYA MAKMUR SENTOSA</v>
          </cell>
          <cell r="U10">
            <v>10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  <cell r="AA10">
            <v>12</v>
          </cell>
          <cell r="AB10">
            <v>12</v>
          </cell>
          <cell r="AC10">
            <v>12</v>
          </cell>
          <cell r="AD10">
            <v>12</v>
          </cell>
          <cell r="AE10">
            <v>12</v>
          </cell>
          <cell r="AF10">
            <v>12</v>
          </cell>
          <cell r="AG10">
            <v>12</v>
          </cell>
          <cell r="AH10">
            <v>12</v>
          </cell>
          <cell r="AI10">
            <v>12</v>
          </cell>
          <cell r="AJ10">
            <v>12</v>
          </cell>
          <cell r="AK10">
            <v>12</v>
          </cell>
          <cell r="AL10">
            <v>12</v>
          </cell>
          <cell r="AM10">
            <v>12</v>
          </cell>
          <cell r="AN10">
            <v>25</v>
          </cell>
          <cell r="AO10">
            <v>25</v>
          </cell>
          <cell r="AP10">
            <v>25</v>
          </cell>
          <cell r="AQ10">
            <v>25</v>
          </cell>
          <cell r="AR10">
            <v>25</v>
          </cell>
          <cell r="AS10">
            <v>25</v>
          </cell>
          <cell r="AT10">
            <v>25</v>
          </cell>
          <cell r="AU10">
            <v>25</v>
          </cell>
          <cell r="AV10">
            <v>25</v>
          </cell>
          <cell r="AW10">
            <v>25</v>
          </cell>
          <cell r="AX10">
            <v>25</v>
          </cell>
          <cell r="AY10">
            <v>25</v>
          </cell>
          <cell r="AZ10">
            <v>47</v>
          </cell>
          <cell r="BA10">
            <v>47</v>
          </cell>
          <cell r="BB10">
            <v>343</v>
          </cell>
          <cell r="BC10">
            <v>343</v>
          </cell>
        </row>
        <row r="11">
          <cell r="B11" t="str">
            <v>ACCLS25</v>
          </cell>
          <cell r="C11" t="str">
            <v>Acyclovir  tablet 400 mg (5)</v>
          </cell>
          <cell r="D11">
            <v>100</v>
          </cell>
          <cell r="E11" t="str">
            <v>Tablet</v>
          </cell>
          <cell r="F11">
            <v>100</v>
          </cell>
          <cell r="G11">
            <v>100</v>
          </cell>
          <cell r="H11">
            <v>100</v>
          </cell>
          <cell r="I11">
            <v>518.16</v>
          </cell>
          <cell r="J11">
            <v>569.976</v>
          </cell>
          <cell r="K11">
            <v>683.97119999999995</v>
          </cell>
          <cell r="L11">
            <v>600</v>
          </cell>
          <cell r="M11">
            <v>700</v>
          </cell>
          <cell r="N11">
            <v>130</v>
          </cell>
          <cell r="O11">
            <v>130</v>
          </cell>
          <cell r="P11">
            <v>130</v>
          </cell>
          <cell r="Q11" t="str">
            <v>HTACVE14030</v>
          </cell>
          <cell r="R11">
            <v>45139</v>
          </cell>
          <cell r="S11" t="str">
            <v>KP10/2</v>
          </cell>
          <cell r="T11" t="str">
            <v>PT.ENSEVAL PUTERA MEGATRADING</v>
          </cell>
          <cell r="U11">
            <v>45139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70</v>
          </cell>
          <cell r="AC11">
            <v>70</v>
          </cell>
          <cell r="AD11">
            <v>70</v>
          </cell>
          <cell r="AE11">
            <v>70</v>
          </cell>
          <cell r="AF11">
            <v>70</v>
          </cell>
          <cell r="AG11">
            <v>70</v>
          </cell>
          <cell r="AH11">
            <v>70</v>
          </cell>
          <cell r="AI11">
            <v>70</v>
          </cell>
          <cell r="AJ11">
            <v>70</v>
          </cell>
          <cell r="AK11">
            <v>70</v>
          </cell>
          <cell r="AL11">
            <v>70</v>
          </cell>
          <cell r="AM11">
            <v>70</v>
          </cell>
          <cell r="AN11">
            <v>70</v>
          </cell>
          <cell r="AO11">
            <v>70</v>
          </cell>
          <cell r="AP11">
            <v>70</v>
          </cell>
          <cell r="AQ11">
            <v>70</v>
          </cell>
          <cell r="AR11">
            <v>70</v>
          </cell>
          <cell r="AS11">
            <v>70</v>
          </cell>
          <cell r="AT11">
            <v>70</v>
          </cell>
          <cell r="AU11">
            <v>70</v>
          </cell>
          <cell r="AV11">
            <v>70</v>
          </cell>
          <cell r="AW11">
            <v>70</v>
          </cell>
          <cell r="AX11">
            <v>70</v>
          </cell>
          <cell r="AY11">
            <v>70</v>
          </cell>
          <cell r="AZ11">
            <v>70</v>
          </cell>
          <cell r="BA11">
            <v>70</v>
          </cell>
          <cell r="BB11">
            <v>60</v>
          </cell>
          <cell r="BC11">
            <v>60</v>
          </cell>
        </row>
        <row r="12">
          <cell r="B12" t="str">
            <v>ACCLX3</v>
          </cell>
          <cell r="C12" t="str">
            <v>Acyclovir cream 5% 5 g</v>
          </cell>
          <cell r="D12">
            <v>1</v>
          </cell>
          <cell r="E12" t="str">
            <v>tube</v>
          </cell>
          <cell r="F12">
            <v>1</v>
          </cell>
          <cell r="G12">
            <v>1</v>
          </cell>
          <cell r="H12">
            <v>1</v>
          </cell>
          <cell r="I12">
            <v>4363.5515000000005</v>
          </cell>
          <cell r="J12">
            <v>4799.9066500000008</v>
          </cell>
          <cell r="K12">
            <v>5759.8879800000004</v>
          </cell>
          <cell r="L12">
            <v>4800</v>
          </cell>
          <cell r="M12">
            <v>5800</v>
          </cell>
          <cell r="N12">
            <v>10</v>
          </cell>
          <cell r="O12">
            <v>10</v>
          </cell>
          <cell r="P12">
            <v>10</v>
          </cell>
          <cell r="Q12" t="str">
            <v>1419</v>
          </cell>
          <cell r="R12">
            <v>45627</v>
          </cell>
          <cell r="S12" t="str">
            <v>KP03/6</v>
          </cell>
          <cell r="T12" t="str">
            <v>PT SINGGASANA WITRA SURYAMAS</v>
          </cell>
          <cell r="U12">
            <v>45627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10</v>
          </cell>
          <cell r="BC12">
            <v>10</v>
          </cell>
        </row>
        <row r="13">
          <cell r="B13" t="str">
            <v>ALLPS13</v>
          </cell>
          <cell r="C13" t="str">
            <v>Allopurinol tablet 100mg (13)</v>
          </cell>
          <cell r="D13">
            <v>100</v>
          </cell>
          <cell r="E13" t="str">
            <v>tablet</v>
          </cell>
          <cell r="F13">
            <v>100</v>
          </cell>
          <cell r="G13">
            <v>100</v>
          </cell>
          <cell r="H13">
            <v>100</v>
          </cell>
          <cell r="I13">
            <v>163.63999999999999</v>
          </cell>
          <cell r="J13">
            <v>180.00399999999999</v>
          </cell>
          <cell r="K13">
            <v>216.00479999999999</v>
          </cell>
          <cell r="L13">
            <v>200</v>
          </cell>
          <cell r="M13">
            <v>300</v>
          </cell>
          <cell r="N13">
            <v>106</v>
          </cell>
          <cell r="O13">
            <v>106</v>
          </cell>
          <cell r="P13">
            <v>106</v>
          </cell>
          <cell r="Q13" t="str">
            <v>HTALOC16013</v>
          </cell>
          <cell r="R13">
            <v>45261</v>
          </cell>
          <cell r="S13" t="str">
            <v>KP01/01</v>
          </cell>
          <cell r="T13" t="str">
            <v>PT ENSEVAL PUTERA MEGATRADING</v>
          </cell>
          <cell r="U13">
            <v>45261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10</v>
          </cell>
          <cell r="AG13">
            <v>10</v>
          </cell>
          <cell r="AH13">
            <v>30</v>
          </cell>
          <cell r="AI13">
            <v>30</v>
          </cell>
          <cell r="AJ13">
            <v>30</v>
          </cell>
          <cell r="AK13">
            <v>30</v>
          </cell>
          <cell r="AL13">
            <v>30</v>
          </cell>
          <cell r="AM13">
            <v>30</v>
          </cell>
          <cell r="AN13">
            <v>30</v>
          </cell>
          <cell r="AO13">
            <v>30</v>
          </cell>
          <cell r="AP13">
            <v>30</v>
          </cell>
          <cell r="AQ13">
            <v>30</v>
          </cell>
          <cell r="AR13">
            <v>30</v>
          </cell>
          <cell r="AS13">
            <v>20</v>
          </cell>
          <cell r="AT13">
            <v>30</v>
          </cell>
          <cell r="AU13">
            <v>30</v>
          </cell>
          <cell r="AV13">
            <v>10</v>
          </cell>
          <cell r="AW13">
            <v>10</v>
          </cell>
          <cell r="AX13">
            <v>10</v>
          </cell>
          <cell r="AY13">
            <v>10</v>
          </cell>
          <cell r="AZ13">
            <v>100</v>
          </cell>
          <cell r="BA13">
            <v>100</v>
          </cell>
          <cell r="BB13">
            <v>6</v>
          </cell>
          <cell r="BC13">
            <v>6</v>
          </cell>
        </row>
        <row r="14">
          <cell r="B14" t="str">
            <v>ALLPS14</v>
          </cell>
          <cell r="C14" t="str">
            <v>Allopurinol tablet 100mg (14)</v>
          </cell>
          <cell r="D14">
            <v>100</v>
          </cell>
          <cell r="E14" t="str">
            <v>tablet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 t="str">
            <v>HTALOC21022</v>
          </cell>
          <cell r="R14">
            <v>45139</v>
          </cell>
          <cell r="S14">
            <v>45139</v>
          </cell>
          <cell r="T14" t="str">
            <v>PT.ENSEVAL PUTERA MEGATRADING</v>
          </cell>
          <cell r="U14">
            <v>45139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100</v>
          </cell>
          <cell r="BC14">
            <v>100</v>
          </cell>
        </row>
        <row r="15">
          <cell r="B15" t="str">
            <v>ALLPS15</v>
          </cell>
          <cell r="C15" t="str">
            <v>Allopurinol tablet 100mg (15)</v>
          </cell>
          <cell r="D15">
            <v>100</v>
          </cell>
          <cell r="E15" t="str">
            <v>tablet</v>
          </cell>
          <cell r="F15">
            <v>100</v>
          </cell>
          <cell r="G15">
            <v>100</v>
          </cell>
          <cell r="H15">
            <v>100</v>
          </cell>
          <cell r="I15">
            <v>163.63999999999999</v>
          </cell>
          <cell r="J15">
            <v>180.00399999999999</v>
          </cell>
          <cell r="K15">
            <v>216.00479999999999</v>
          </cell>
          <cell r="L15">
            <v>200</v>
          </cell>
          <cell r="M15">
            <v>300</v>
          </cell>
          <cell r="N15">
            <v>0</v>
          </cell>
          <cell r="O15">
            <v>100</v>
          </cell>
          <cell r="P15">
            <v>100</v>
          </cell>
          <cell r="Q15" t="str">
            <v>HTALOC21036</v>
          </cell>
          <cell r="R15">
            <v>45323</v>
          </cell>
          <cell r="S15" t="str">
            <v>KP04/3</v>
          </cell>
          <cell r="T15" t="str">
            <v>PT Enseval Putera Megatrading</v>
          </cell>
          <cell r="U15">
            <v>45323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100</v>
          </cell>
          <cell r="BC15">
            <v>100</v>
          </cell>
        </row>
        <row r="16">
          <cell r="B16" t="str">
            <v>ALLPS26</v>
          </cell>
          <cell r="C16" t="str">
            <v>Allopurinol tablet 300 mg (6)</v>
          </cell>
          <cell r="D16">
            <v>100</v>
          </cell>
          <cell r="E16" t="str">
            <v>tablet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145</v>
          </cell>
          <cell r="O16">
            <v>145</v>
          </cell>
          <cell r="P16">
            <v>145</v>
          </cell>
          <cell r="Q16" t="str">
            <v>HTALOD16020</v>
          </cell>
          <cell r="R16">
            <v>45261</v>
          </cell>
          <cell r="S16">
            <v>45261</v>
          </cell>
          <cell r="T16" t="str">
            <v>PT.ENSEVAL PUTERA MEGATRADING</v>
          </cell>
          <cell r="U16">
            <v>45261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30</v>
          </cell>
          <cell r="AF16">
            <v>30</v>
          </cell>
          <cell r="AG16">
            <v>30</v>
          </cell>
          <cell r="AH16">
            <v>30</v>
          </cell>
          <cell r="AI16">
            <v>30</v>
          </cell>
          <cell r="AJ16">
            <v>30</v>
          </cell>
          <cell r="AK16">
            <v>30</v>
          </cell>
          <cell r="AL16">
            <v>30</v>
          </cell>
          <cell r="AM16">
            <v>30</v>
          </cell>
          <cell r="AN16">
            <v>30</v>
          </cell>
          <cell r="AO16">
            <v>30</v>
          </cell>
          <cell r="AP16">
            <v>30</v>
          </cell>
          <cell r="AQ16">
            <v>30</v>
          </cell>
          <cell r="AR16">
            <v>30</v>
          </cell>
          <cell r="AS16">
            <v>30</v>
          </cell>
          <cell r="AT16">
            <v>30</v>
          </cell>
          <cell r="AU16">
            <v>30</v>
          </cell>
          <cell r="AV16">
            <v>30</v>
          </cell>
          <cell r="AW16">
            <v>30</v>
          </cell>
          <cell r="AX16">
            <v>30</v>
          </cell>
          <cell r="AY16">
            <v>30</v>
          </cell>
          <cell r="AZ16">
            <v>30</v>
          </cell>
          <cell r="BA16">
            <v>30</v>
          </cell>
          <cell r="BB16">
            <v>115</v>
          </cell>
          <cell r="BC16">
            <v>115</v>
          </cell>
        </row>
        <row r="17">
          <cell r="B17" t="str">
            <v>AMBVN3</v>
          </cell>
          <cell r="C17" t="str">
            <v>Ambeven kapsul (3)</v>
          </cell>
          <cell r="D17">
            <v>100</v>
          </cell>
          <cell r="E17" t="str">
            <v>Kapsul</v>
          </cell>
          <cell r="F17">
            <v>100</v>
          </cell>
          <cell r="G17">
            <v>100</v>
          </cell>
          <cell r="H17">
            <v>100</v>
          </cell>
          <cell r="I17">
            <v>100</v>
          </cell>
          <cell r="J17">
            <v>100</v>
          </cell>
          <cell r="K17">
            <v>100</v>
          </cell>
          <cell r="L17">
            <v>100</v>
          </cell>
          <cell r="M17">
            <v>100</v>
          </cell>
          <cell r="N17">
            <v>35</v>
          </cell>
          <cell r="O17">
            <v>35</v>
          </cell>
          <cell r="P17">
            <v>35</v>
          </cell>
          <cell r="Q17" t="str">
            <v>195MA01</v>
          </cell>
          <cell r="R17">
            <v>45597</v>
          </cell>
          <cell r="S17">
            <v>45597</v>
          </cell>
          <cell r="T17">
            <v>45597</v>
          </cell>
          <cell r="U17">
            <v>45597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15</v>
          </cell>
          <cell r="AN17">
            <v>15</v>
          </cell>
          <cell r="AO17">
            <v>15</v>
          </cell>
          <cell r="AP17">
            <v>15</v>
          </cell>
          <cell r="AQ17">
            <v>15</v>
          </cell>
          <cell r="AR17">
            <v>15</v>
          </cell>
          <cell r="AS17">
            <v>15</v>
          </cell>
          <cell r="AT17">
            <v>15</v>
          </cell>
          <cell r="AU17">
            <v>15</v>
          </cell>
          <cell r="AV17">
            <v>15</v>
          </cell>
          <cell r="AW17">
            <v>15</v>
          </cell>
          <cell r="AX17">
            <v>15</v>
          </cell>
          <cell r="AY17">
            <v>15</v>
          </cell>
          <cell r="AZ17">
            <v>15</v>
          </cell>
          <cell r="BA17">
            <v>15</v>
          </cell>
          <cell r="BB17">
            <v>20</v>
          </cell>
          <cell r="BC17">
            <v>20</v>
          </cell>
        </row>
        <row r="18">
          <cell r="B18" t="str">
            <v>AMBVN4</v>
          </cell>
          <cell r="C18" t="str">
            <v>Ambeven kapsul (4)</v>
          </cell>
          <cell r="D18">
            <v>100</v>
          </cell>
          <cell r="E18" t="str">
            <v>Kapsul</v>
          </cell>
          <cell r="F18">
            <v>100</v>
          </cell>
          <cell r="G18">
            <v>100</v>
          </cell>
          <cell r="H18">
            <v>100</v>
          </cell>
          <cell r="I18">
            <v>1283.52</v>
          </cell>
          <cell r="J18">
            <v>1411.8720000000001</v>
          </cell>
          <cell r="K18">
            <v>1694.2464</v>
          </cell>
          <cell r="L18">
            <v>1500</v>
          </cell>
          <cell r="M18">
            <v>1700</v>
          </cell>
          <cell r="N18">
            <v>0</v>
          </cell>
          <cell r="O18">
            <v>100</v>
          </cell>
          <cell r="P18">
            <v>100</v>
          </cell>
          <cell r="Q18" t="str">
            <v>193MA01</v>
          </cell>
          <cell r="R18">
            <v>45597</v>
          </cell>
          <cell r="S18" t="str">
            <v>KP04/2</v>
          </cell>
          <cell r="T18" t="str">
            <v>PT SINGGASANA WITRA SURYAMAS</v>
          </cell>
          <cell r="U18">
            <v>45597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100</v>
          </cell>
          <cell r="BC18">
            <v>100</v>
          </cell>
        </row>
        <row r="19">
          <cell r="B19" t="str">
            <v>AMBRL6</v>
          </cell>
          <cell r="C19" t="str">
            <v>Ambroxol sirup 15mg/5mL (60ml) (6)</v>
          </cell>
          <cell r="D19">
            <v>1</v>
          </cell>
          <cell r="E19" t="str">
            <v>botol</v>
          </cell>
          <cell r="F19">
            <v>1</v>
          </cell>
          <cell r="G19">
            <v>1</v>
          </cell>
          <cell r="H19">
            <v>1</v>
          </cell>
          <cell r="I19">
            <v>4373.72</v>
          </cell>
          <cell r="J19">
            <v>4811.0920000000006</v>
          </cell>
          <cell r="K19">
            <v>5773.3104000000003</v>
          </cell>
          <cell r="L19">
            <v>4900</v>
          </cell>
          <cell r="M19">
            <v>5800</v>
          </cell>
          <cell r="N19">
            <v>10</v>
          </cell>
          <cell r="O19">
            <v>10</v>
          </cell>
          <cell r="P19">
            <v>10</v>
          </cell>
          <cell r="Q19" t="str">
            <v>17922A0030</v>
          </cell>
          <cell r="R19">
            <v>44748</v>
          </cell>
          <cell r="S19" t="str">
            <v>KP03/007</v>
          </cell>
          <cell r="T19" t="str">
            <v>PT KIMIA FARMA</v>
          </cell>
          <cell r="U19">
            <v>44748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10</v>
          </cell>
          <cell r="BC19">
            <v>10</v>
          </cell>
        </row>
        <row r="20">
          <cell r="B20" t="str">
            <v>AMBR160</v>
          </cell>
          <cell r="C20" t="str">
            <v>Ambroxol tablet 30 mg (10)</v>
          </cell>
          <cell r="D20">
            <v>100</v>
          </cell>
          <cell r="E20" t="str">
            <v>tablet</v>
          </cell>
          <cell r="F20">
            <v>100</v>
          </cell>
          <cell r="G20">
            <v>100</v>
          </cell>
          <cell r="H20">
            <v>100</v>
          </cell>
          <cell r="I20">
            <v>220</v>
          </cell>
          <cell r="J20">
            <v>242.00000000000003</v>
          </cell>
          <cell r="K20">
            <v>290.40000000000003</v>
          </cell>
          <cell r="L20">
            <v>300</v>
          </cell>
          <cell r="M20">
            <v>300</v>
          </cell>
          <cell r="N20">
            <v>0</v>
          </cell>
          <cell r="O20">
            <v>400</v>
          </cell>
          <cell r="P20">
            <v>400</v>
          </cell>
          <cell r="Q20" t="str">
            <v>0962IJ0030</v>
          </cell>
          <cell r="R20">
            <v>46296</v>
          </cell>
          <cell r="S20" t="str">
            <v>KP04/5</v>
          </cell>
          <cell r="T20" t="str">
            <v>PT PENTA VALENT</v>
          </cell>
          <cell r="U20">
            <v>46296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9</v>
          </cell>
          <cell r="AU20">
            <v>9</v>
          </cell>
          <cell r="AV20">
            <v>9</v>
          </cell>
          <cell r="AW20">
            <v>9</v>
          </cell>
          <cell r="AX20">
            <v>9</v>
          </cell>
          <cell r="AY20">
            <v>9</v>
          </cell>
          <cell r="AZ20">
            <v>9</v>
          </cell>
          <cell r="BA20">
            <v>9</v>
          </cell>
          <cell r="BB20">
            <v>391</v>
          </cell>
          <cell r="BC20">
            <v>391</v>
          </cell>
        </row>
        <row r="21">
          <cell r="B21" t="str">
            <v>AMBR159</v>
          </cell>
          <cell r="C21" t="str">
            <v>Ambroxol tablet 30 mg (9)</v>
          </cell>
          <cell r="D21">
            <v>100</v>
          </cell>
          <cell r="E21" t="str">
            <v>tablet</v>
          </cell>
          <cell r="F21">
            <v>100</v>
          </cell>
          <cell r="G21">
            <v>100</v>
          </cell>
          <cell r="H21">
            <v>100</v>
          </cell>
          <cell r="I21">
            <v>140</v>
          </cell>
          <cell r="J21">
            <v>154</v>
          </cell>
          <cell r="K21">
            <v>184.79999999999998</v>
          </cell>
          <cell r="L21">
            <v>200</v>
          </cell>
          <cell r="M21">
            <v>200</v>
          </cell>
          <cell r="N21">
            <v>156</v>
          </cell>
          <cell r="O21">
            <v>156</v>
          </cell>
          <cell r="P21">
            <v>156</v>
          </cell>
          <cell r="Q21" t="str">
            <v>09621I0110</v>
          </cell>
          <cell r="R21">
            <v>46266</v>
          </cell>
          <cell r="S21" t="str">
            <v>KP03/5</v>
          </cell>
          <cell r="T21" t="str">
            <v>PT PENTA VALENT</v>
          </cell>
          <cell r="U21">
            <v>30</v>
          </cell>
          <cell r="V21">
            <v>0</v>
          </cell>
          <cell r="W21">
            <v>0</v>
          </cell>
          <cell r="X21">
            <v>10</v>
          </cell>
          <cell r="Y21">
            <v>10</v>
          </cell>
          <cell r="Z21">
            <v>10</v>
          </cell>
          <cell r="AA21">
            <v>10</v>
          </cell>
          <cell r="AB21">
            <v>10</v>
          </cell>
          <cell r="AC21">
            <v>10</v>
          </cell>
          <cell r="AD21">
            <v>10</v>
          </cell>
          <cell r="AE21">
            <v>10</v>
          </cell>
          <cell r="AF21">
            <v>10</v>
          </cell>
          <cell r="AG21">
            <v>10</v>
          </cell>
          <cell r="AH21">
            <v>30</v>
          </cell>
          <cell r="AI21">
            <v>30</v>
          </cell>
          <cell r="AJ21">
            <v>30</v>
          </cell>
          <cell r="AK21">
            <v>30</v>
          </cell>
          <cell r="AL21">
            <v>10</v>
          </cell>
          <cell r="AM21">
            <v>10</v>
          </cell>
          <cell r="AN21">
            <v>10</v>
          </cell>
          <cell r="AO21">
            <v>15</v>
          </cell>
          <cell r="AP21">
            <v>15</v>
          </cell>
          <cell r="AQ21">
            <v>15</v>
          </cell>
          <cell r="AR21">
            <v>15</v>
          </cell>
          <cell r="AS21">
            <v>15</v>
          </cell>
          <cell r="AT21">
            <v>21</v>
          </cell>
          <cell r="AU21">
            <v>21</v>
          </cell>
          <cell r="AV21">
            <v>21</v>
          </cell>
          <cell r="AW21">
            <v>21</v>
          </cell>
          <cell r="AX21">
            <v>21</v>
          </cell>
          <cell r="AY21">
            <v>21</v>
          </cell>
          <cell r="AZ21">
            <v>156</v>
          </cell>
          <cell r="BA21">
            <v>156</v>
          </cell>
          <cell r="BB21">
            <v>0</v>
          </cell>
          <cell r="BC21">
            <v>0</v>
          </cell>
        </row>
        <row r="22">
          <cell r="B22" t="str">
            <v>AMLD12</v>
          </cell>
          <cell r="C22" t="str">
            <v>Amlodipine tablet  5 mg (12)</v>
          </cell>
          <cell r="D22">
            <v>100</v>
          </cell>
          <cell r="E22" t="str">
            <v>tablet</v>
          </cell>
          <cell r="F22">
            <v>100</v>
          </cell>
          <cell r="G22">
            <v>100</v>
          </cell>
          <cell r="H22">
            <v>100</v>
          </cell>
          <cell r="I22">
            <v>188.63636363636363</v>
          </cell>
          <cell r="J22">
            <v>207.5</v>
          </cell>
          <cell r="K22">
            <v>249</v>
          </cell>
          <cell r="L22">
            <v>300</v>
          </cell>
          <cell r="M22">
            <v>300</v>
          </cell>
          <cell r="N22">
            <v>77</v>
          </cell>
          <cell r="O22">
            <v>77</v>
          </cell>
          <cell r="P22">
            <v>77</v>
          </cell>
          <cell r="Q22" t="str">
            <v>HTALNE15429</v>
          </cell>
          <cell r="R22">
            <v>45170</v>
          </cell>
          <cell r="S22" t="str">
            <v>KP11/4</v>
          </cell>
          <cell r="T22" t="str">
            <v>PT KUDAMAS JAYA MAKMUR SENTOSA</v>
          </cell>
          <cell r="U22">
            <v>5</v>
          </cell>
          <cell r="V22">
            <v>0</v>
          </cell>
          <cell r="W22">
            <v>0</v>
          </cell>
          <cell r="X22">
            <v>40</v>
          </cell>
          <cell r="Y22">
            <v>30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  <cell r="AD22">
            <v>2</v>
          </cell>
          <cell r="AE22">
            <v>2</v>
          </cell>
          <cell r="AF22">
            <v>2</v>
          </cell>
          <cell r="AG22">
            <v>2</v>
          </cell>
          <cell r="AH22">
            <v>2</v>
          </cell>
          <cell r="AI22">
            <v>2</v>
          </cell>
          <cell r="AJ22">
            <v>2</v>
          </cell>
          <cell r="AK22">
            <v>2</v>
          </cell>
          <cell r="AL22">
            <v>2</v>
          </cell>
          <cell r="AM22">
            <v>2</v>
          </cell>
          <cell r="AN22">
            <v>2</v>
          </cell>
          <cell r="AO22">
            <v>2</v>
          </cell>
          <cell r="AP22">
            <v>2</v>
          </cell>
          <cell r="AQ22">
            <v>2</v>
          </cell>
          <cell r="AR22">
            <v>2</v>
          </cell>
          <cell r="AS22">
            <v>2</v>
          </cell>
          <cell r="AT22">
            <v>2</v>
          </cell>
          <cell r="AU22">
            <v>2</v>
          </cell>
          <cell r="AV22">
            <v>2</v>
          </cell>
          <cell r="AW22">
            <v>2</v>
          </cell>
          <cell r="AX22">
            <v>2</v>
          </cell>
          <cell r="AY22">
            <v>2</v>
          </cell>
          <cell r="AZ22">
            <v>77</v>
          </cell>
          <cell r="BA22">
            <v>77</v>
          </cell>
          <cell r="BB22">
            <v>0</v>
          </cell>
          <cell r="BC22">
            <v>0</v>
          </cell>
        </row>
        <row r="23">
          <cell r="B23" t="str">
            <v>AMLD13</v>
          </cell>
          <cell r="C23" t="str">
            <v>Amlodipine tablet  5 mg (13)</v>
          </cell>
          <cell r="D23">
            <v>100</v>
          </cell>
          <cell r="E23" t="str">
            <v>tablet</v>
          </cell>
          <cell r="F23">
            <v>100</v>
          </cell>
          <cell r="G23">
            <v>100</v>
          </cell>
          <cell r="H23">
            <v>100</v>
          </cell>
          <cell r="I23">
            <v>188.63636363636363</v>
          </cell>
          <cell r="J23">
            <v>207.5</v>
          </cell>
          <cell r="K23">
            <v>249</v>
          </cell>
          <cell r="L23">
            <v>300</v>
          </cell>
          <cell r="M23">
            <v>300</v>
          </cell>
          <cell r="N23">
            <v>310</v>
          </cell>
          <cell r="O23">
            <v>310</v>
          </cell>
          <cell r="P23">
            <v>310</v>
          </cell>
          <cell r="Q23" t="str">
            <v>HTALNE15488</v>
          </cell>
          <cell r="R23">
            <v>45170</v>
          </cell>
          <cell r="S23" t="str">
            <v>KP11/4</v>
          </cell>
          <cell r="T23" t="str">
            <v>PT KUDAMAS JAYA MAKMUR SENTOSA</v>
          </cell>
          <cell r="U23">
            <v>45170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28</v>
          </cell>
          <cell r="AA23">
            <v>60</v>
          </cell>
          <cell r="AB23">
            <v>20</v>
          </cell>
          <cell r="AC23">
            <v>20</v>
          </cell>
          <cell r="AD23">
            <v>20</v>
          </cell>
          <cell r="AE23">
            <v>30</v>
          </cell>
          <cell r="AF23">
            <v>100</v>
          </cell>
          <cell r="AG23">
            <v>72</v>
          </cell>
          <cell r="AH23">
            <v>72</v>
          </cell>
          <cell r="AI23">
            <v>72</v>
          </cell>
          <cell r="AJ23">
            <v>72</v>
          </cell>
          <cell r="AK23">
            <v>72</v>
          </cell>
          <cell r="AL23">
            <v>72</v>
          </cell>
          <cell r="AM23">
            <v>72</v>
          </cell>
          <cell r="AN23">
            <v>72</v>
          </cell>
          <cell r="AO23">
            <v>72</v>
          </cell>
          <cell r="AP23">
            <v>72</v>
          </cell>
          <cell r="AQ23">
            <v>72</v>
          </cell>
          <cell r="AR23">
            <v>72</v>
          </cell>
          <cell r="AS23">
            <v>72</v>
          </cell>
          <cell r="AT23">
            <v>72</v>
          </cell>
          <cell r="AU23">
            <v>72</v>
          </cell>
          <cell r="AV23">
            <v>72</v>
          </cell>
          <cell r="AW23">
            <v>72</v>
          </cell>
          <cell r="AX23">
            <v>72</v>
          </cell>
          <cell r="AY23">
            <v>72</v>
          </cell>
          <cell r="AZ23">
            <v>310</v>
          </cell>
          <cell r="BA23">
            <v>310</v>
          </cell>
          <cell r="BB23">
            <v>0</v>
          </cell>
          <cell r="BC23">
            <v>0</v>
          </cell>
        </row>
        <row r="24">
          <cell r="B24" t="str">
            <v>AMLD14</v>
          </cell>
          <cell r="C24" t="str">
            <v>Amlodipine tablet  5 mg (14)</v>
          </cell>
          <cell r="D24">
            <v>100</v>
          </cell>
          <cell r="E24" t="str">
            <v>tablet</v>
          </cell>
          <cell r="F24">
            <v>100</v>
          </cell>
          <cell r="G24">
            <v>100</v>
          </cell>
          <cell r="H24">
            <v>100</v>
          </cell>
          <cell r="I24">
            <v>236.34420000000003</v>
          </cell>
          <cell r="J24">
            <v>259.97862000000003</v>
          </cell>
          <cell r="K24">
            <v>311.97434400000003</v>
          </cell>
          <cell r="L24">
            <v>300</v>
          </cell>
          <cell r="M24">
            <v>400</v>
          </cell>
          <cell r="N24">
            <v>0</v>
          </cell>
          <cell r="O24">
            <v>300</v>
          </cell>
          <cell r="P24">
            <v>300</v>
          </cell>
          <cell r="Q24" t="str">
            <v>HTALNF21497</v>
          </cell>
          <cell r="R24">
            <v>45292</v>
          </cell>
          <cell r="S24" t="str">
            <v>KP04/3</v>
          </cell>
          <cell r="T24" t="str">
            <v>PT Enseval Putera Megatrading</v>
          </cell>
          <cell r="U24">
            <v>45292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18</v>
          </cell>
          <cell r="AH24">
            <v>30</v>
          </cell>
          <cell r="AI24">
            <v>30</v>
          </cell>
          <cell r="AJ24">
            <v>30</v>
          </cell>
          <cell r="AK24">
            <v>30</v>
          </cell>
          <cell r="AL24">
            <v>30</v>
          </cell>
          <cell r="AM24">
            <v>30</v>
          </cell>
          <cell r="AN24">
            <v>30</v>
          </cell>
          <cell r="AO24">
            <v>30</v>
          </cell>
          <cell r="AP24">
            <v>30</v>
          </cell>
          <cell r="AQ24">
            <v>30</v>
          </cell>
          <cell r="AR24">
            <v>30</v>
          </cell>
          <cell r="AS24">
            <v>60</v>
          </cell>
          <cell r="AT24">
            <v>60</v>
          </cell>
          <cell r="AU24">
            <v>90</v>
          </cell>
          <cell r="AV24">
            <v>90</v>
          </cell>
          <cell r="AW24">
            <v>90</v>
          </cell>
          <cell r="AX24">
            <v>90</v>
          </cell>
          <cell r="AY24">
            <v>90</v>
          </cell>
          <cell r="AZ24">
            <v>228</v>
          </cell>
          <cell r="BA24">
            <v>228</v>
          </cell>
          <cell r="BB24">
            <v>72</v>
          </cell>
          <cell r="BC24">
            <v>72</v>
          </cell>
        </row>
        <row r="25">
          <cell r="B25" t="str">
            <v>AMLDS11</v>
          </cell>
          <cell r="C25" t="str">
            <v>Amlodipine tablet 10 mg (11)</v>
          </cell>
          <cell r="D25">
            <v>100</v>
          </cell>
          <cell r="E25" t="str">
            <v>tablet</v>
          </cell>
          <cell r="F25">
            <v>100</v>
          </cell>
          <cell r="G25">
            <v>100</v>
          </cell>
          <cell r="H25">
            <v>100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>
            <v>343</v>
          </cell>
          <cell r="O25">
            <v>343</v>
          </cell>
          <cell r="P25">
            <v>343</v>
          </cell>
          <cell r="Q25" t="str">
            <v>HTALNF21372</v>
          </cell>
          <cell r="R25">
            <v>45323</v>
          </cell>
          <cell r="S25" t="e">
            <v>#N/A</v>
          </cell>
          <cell r="T25" t="e">
            <v>#N/A</v>
          </cell>
          <cell r="U25">
            <v>10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  <cell r="Z25">
            <v>30</v>
          </cell>
          <cell r="AA25">
            <v>30</v>
          </cell>
          <cell r="AB25">
            <v>30</v>
          </cell>
          <cell r="AC25">
            <v>30</v>
          </cell>
          <cell r="AD25">
            <v>30</v>
          </cell>
          <cell r="AE25">
            <v>60</v>
          </cell>
          <cell r="AF25">
            <v>100</v>
          </cell>
          <cell r="AG25">
            <v>30</v>
          </cell>
          <cell r="AH25">
            <v>83</v>
          </cell>
          <cell r="AI25">
            <v>83</v>
          </cell>
          <cell r="AJ25">
            <v>83</v>
          </cell>
          <cell r="AK25">
            <v>83</v>
          </cell>
          <cell r="AL25">
            <v>83</v>
          </cell>
          <cell r="AM25">
            <v>83</v>
          </cell>
          <cell r="AN25">
            <v>83</v>
          </cell>
          <cell r="AO25">
            <v>83</v>
          </cell>
          <cell r="AP25">
            <v>83</v>
          </cell>
          <cell r="AQ25">
            <v>83</v>
          </cell>
          <cell r="AR25">
            <v>83</v>
          </cell>
          <cell r="AS25">
            <v>83</v>
          </cell>
          <cell r="AT25">
            <v>83</v>
          </cell>
          <cell r="AU25">
            <v>83</v>
          </cell>
          <cell r="AV25">
            <v>83</v>
          </cell>
          <cell r="AW25">
            <v>83</v>
          </cell>
          <cell r="AX25">
            <v>83</v>
          </cell>
          <cell r="AY25">
            <v>83</v>
          </cell>
          <cell r="AZ25">
            <v>343</v>
          </cell>
          <cell r="BA25">
            <v>343</v>
          </cell>
          <cell r="BB25">
            <v>0</v>
          </cell>
          <cell r="BC25">
            <v>0</v>
          </cell>
        </row>
        <row r="26">
          <cell r="B26" t="str">
            <v>AMLDS12</v>
          </cell>
          <cell r="C26" t="str">
            <v>Amlodipine tablet 10 mg (12)</v>
          </cell>
          <cell r="D26">
            <v>100</v>
          </cell>
          <cell r="E26" t="str">
            <v>tablet</v>
          </cell>
          <cell r="F26">
            <v>100</v>
          </cell>
          <cell r="G26">
            <v>100</v>
          </cell>
          <cell r="H26">
            <v>100</v>
          </cell>
          <cell r="I26">
            <v>418.2</v>
          </cell>
          <cell r="J26">
            <v>460.02000000000004</v>
          </cell>
          <cell r="K26">
            <v>552.024</v>
          </cell>
          <cell r="L26">
            <v>500</v>
          </cell>
          <cell r="M26">
            <v>600</v>
          </cell>
          <cell r="N26">
            <v>0</v>
          </cell>
          <cell r="O26">
            <v>200</v>
          </cell>
          <cell r="P26">
            <v>200</v>
          </cell>
          <cell r="Q26" t="str">
            <v>HTALNF21368</v>
          </cell>
          <cell r="R26">
            <v>45323</v>
          </cell>
          <cell r="S26" t="str">
            <v>KP04/3</v>
          </cell>
          <cell r="T26" t="str">
            <v>PT Enseval Putera Megatrading</v>
          </cell>
          <cell r="U26">
            <v>45323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37</v>
          </cell>
          <cell r="AI26">
            <v>37</v>
          </cell>
          <cell r="AJ26">
            <v>37</v>
          </cell>
          <cell r="AK26">
            <v>37</v>
          </cell>
          <cell r="AL26">
            <v>37</v>
          </cell>
          <cell r="AM26">
            <v>60</v>
          </cell>
          <cell r="AN26">
            <v>30</v>
          </cell>
          <cell r="AO26">
            <v>30</v>
          </cell>
          <cell r="AP26">
            <v>30</v>
          </cell>
          <cell r="AQ26">
            <v>30</v>
          </cell>
          <cell r="AR26">
            <v>30</v>
          </cell>
          <cell r="AS26">
            <v>30</v>
          </cell>
          <cell r="AT26">
            <v>30</v>
          </cell>
          <cell r="AU26">
            <v>30</v>
          </cell>
          <cell r="AV26">
            <v>20</v>
          </cell>
          <cell r="AW26">
            <v>20</v>
          </cell>
          <cell r="AX26">
            <v>20</v>
          </cell>
          <cell r="AY26">
            <v>20</v>
          </cell>
          <cell r="AZ26">
            <v>147</v>
          </cell>
          <cell r="BA26">
            <v>147</v>
          </cell>
          <cell r="BB26">
            <v>53</v>
          </cell>
          <cell r="BC26">
            <v>53</v>
          </cell>
        </row>
        <row r="27">
          <cell r="B27" t="str">
            <v>AMXCS10</v>
          </cell>
          <cell r="C27" t="str">
            <v>Amoxycillin kaplet 500 mg (10)</v>
          </cell>
          <cell r="D27">
            <v>100</v>
          </cell>
          <cell r="E27" t="str">
            <v>kapsul</v>
          </cell>
          <cell r="F27">
            <v>100</v>
          </cell>
          <cell r="G27">
            <v>100</v>
          </cell>
          <cell r="H27">
            <v>100</v>
          </cell>
          <cell r="I27">
            <v>409.08600000000001</v>
          </cell>
          <cell r="J27">
            <v>449.99460000000005</v>
          </cell>
          <cell r="K27">
            <v>539.99351999999999</v>
          </cell>
          <cell r="L27">
            <v>500</v>
          </cell>
          <cell r="M27">
            <v>600</v>
          </cell>
          <cell r="N27">
            <v>0</v>
          </cell>
          <cell r="O27">
            <v>300</v>
          </cell>
          <cell r="P27">
            <v>300</v>
          </cell>
          <cell r="Q27" t="str">
            <v>LL1A086</v>
          </cell>
          <cell r="R27">
            <v>45962</v>
          </cell>
          <cell r="S27" t="str">
            <v>KP04/6</v>
          </cell>
          <cell r="T27" t="str">
            <v>PT SINGGASANA WITRA SURYAMAS</v>
          </cell>
          <cell r="U27">
            <v>45962</v>
          </cell>
          <cell r="V27">
            <v>45962</v>
          </cell>
          <cell r="W27">
            <v>45962</v>
          </cell>
          <cell r="X27">
            <v>45962</v>
          </cell>
          <cell r="Y27">
            <v>45962</v>
          </cell>
          <cell r="Z27">
            <v>45962</v>
          </cell>
          <cell r="AA27">
            <v>45962</v>
          </cell>
          <cell r="AB27">
            <v>45962</v>
          </cell>
          <cell r="AC27">
            <v>45962</v>
          </cell>
          <cell r="AD27">
            <v>45962</v>
          </cell>
          <cell r="AE27">
            <v>45962</v>
          </cell>
          <cell r="AF27">
            <v>45962</v>
          </cell>
          <cell r="AG27">
            <v>45962</v>
          </cell>
          <cell r="AH27">
            <v>45962</v>
          </cell>
          <cell r="AI27">
            <v>45962</v>
          </cell>
          <cell r="AJ27">
            <v>45962</v>
          </cell>
          <cell r="AK27">
            <v>45962</v>
          </cell>
          <cell r="AL27">
            <v>45962</v>
          </cell>
          <cell r="AM27">
            <v>45962</v>
          </cell>
          <cell r="AN27">
            <v>45962</v>
          </cell>
          <cell r="AO27">
            <v>45962</v>
          </cell>
          <cell r="AP27">
            <v>45962</v>
          </cell>
          <cell r="AQ27">
            <v>45962</v>
          </cell>
          <cell r="AR27">
            <v>45962</v>
          </cell>
          <cell r="AS27">
            <v>45962</v>
          </cell>
          <cell r="AT27">
            <v>45962</v>
          </cell>
          <cell r="AU27">
            <v>45962</v>
          </cell>
          <cell r="AV27">
            <v>45962</v>
          </cell>
          <cell r="AW27">
            <v>45962</v>
          </cell>
          <cell r="AX27">
            <v>45962</v>
          </cell>
          <cell r="AY27">
            <v>45962</v>
          </cell>
          <cell r="AZ27">
            <v>0</v>
          </cell>
          <cell r="BA27">
            <v>0</v>
          </cell>
          <cell r="BB27">
            <v>300</v>
          </cell>
          <cell r="BC27">
            <v>300</v>
          </cell>
        </row>
        <row r="28">
          <cell r="B28" t="str">
            <v>AMXCS8</v>
          </cell>
          <cell r="C28" t="str">
            <v>Amoxycillin kaplet 500 mg (8)</v>
          </cell>
          <cell r="D28">
            <v>100</v>
          </cell>
          <cell r="E28" t="str">
            <v>tablet</v>
          </cell>
          <cell r="F28">
            <v>100</v>
          </cell>
          <cell r="G28">
            <v>100</v>
          </cell>
          <cell r="H28">
            <v>100</v>
          </cell>
          <cell r="I28">
            <v>100</v>
          </cell>
          <cell r="J28">
            <v>100</v>
          </cell>
          <cell r="K28">
            <v>100</v>
          </cell>
          <cell r="L28">
            <v>100</v>
          </cell>
          <cell r="M28">
            <v>100</v>
          </cell>
          <cell r="N28">
            <v>64</v>
          </cell>
          <cell r="O28">
            <v>64</v>
          </cell>
          <cell r="P28">
            <v>64</v>
          </cell>
          <cell r="Q28" t="str">
            <v>LL01A080</v>
          </cell>
          <cell r="R28">
            <v>45962</v>
          </cell>
          <cell r="S28">
            <v>45962</v>
          </cell>
          <cell r="T28">
            <v>45962</v>
          </cell>
          <cell r="U28">
            <v>20</v>
          </cell>
          <cell r="V28">
            <v>0</v>
          </cell>
          <cell r="W28">
            <v>0</v>
          </cell>
          <cell r="X28">
            <v>44</v>
          </cell>
          <cell r="Y28">
            <v>44</v>
          </cell>
          <cell r="Z28">
            <v>44</v>
          </cell>
          <cell r="AA28">
            <v>44</v>
          </cell>
          <cell r="AB28">
            <v>44</v>
          </cell>
          <cell r="AC28">
            <v>44</v>
          </cell>
          <cell r="AD28">
            <v>44</v>
          </cell>
          <cell r="AE28">
            <v>44</v>
          </cell>
          <cell r="AF28">
            <v>44</v>
          </cell>
          <cell r="AG28">
            <v>44</v>
          </cell>
          <cell r="AH28">
            <v>44</v>
          </cell>
          <cell r="AI28">
            <v>44</v>
          </cell>
          <cell r="AJ28">
            <v>44</v>
          </cell>
          <cell r="AK28">
            <v>44</v>
          </cell>
          <cell r="AL28">
            <v>44</v>
          </cell>
          <cell r="AM28">
            <v>44</v>
          </cell>
          <cell r="AN28">
            <v>44</v>
          </cell>
          <cell r="AO28">
            <v>44</v>
          </cell>
          <cell r="AP28">
            <v>44</v>
          </cell>
          <cell r="AQ28">
            <v>44</v>
          </cell>
          <cell r="AR28">
            <v>44</v>
          </cell>
          <cell r="AS28">
            <v>44</v>
          </cell>
          <cell r="AT28">
            <v>44</v>
          </cell>
          <cell r="AU28">
            <v>44</v>
          </cell>
          <cell r="AV28">
            <v>44</v>
          </cell>
          <cell r="AW28">
            <v>44</v>
          </cell>
          <cell r="AX28">
            <v>44</v>
          </cell>
          <cell r="AY28">
            <v>44</v>
          </cell>
          <cell r="AZ28">
            <v>64</v>
          </cell>
          <cell r="BA28">
            <v>64</v>
          </cell>
          <cell r="BB28">
            <v>0</v>
          </cell>
          <cell r="BC28">
            <v>0</v>
          </cell>
        </row>
        <row r="29">
          <cell r="B29" t="str">
            <v>AMXCS9</v>
          </cell>
          <cell r="C29" t="str">
            <v>Amoxycillin kaplet 500 mg (9)</v>
          </cell>
          <cell r="D29">
            <v>200</v>
          </cell>
          <cell r="E29" t="str">
            <v>kapsul</v>
          </cell>
          <cell r="F29">
            <v>200</v>
          </cell>
          <cell r="G29">
            <v>200</v>
          </cell>
          <cell r="H29">
            <v>200</v>
          </cell>
          <cell r="I29">
            <v>322.72727272727269</v>
          </cell>
          <cell r="J29">
            <v>355</v>
          </cell>
          <cell r="K29">
            <v>426</v>
          </cell>
          <cell r="L29">
            <v>400</v>
          </cell>
          <cell r="M29">
            <v>500</v>
          </cell>
          <cell r="N29">
            <v>200</v>
          </cell>
          <cell r="O29">
            <v>200</v>
          </cell>
          <cell r="P29">
            <v>200</v>
          </cell>
          <cell r="Q29" t="str">
            <v>TAMXB12956</v>
          </cell>
          <cell r="R29">
            <v>45261</v>
          </cell>
          <cell r="S29" t="str">
            <v>KP03/13</v>
          </cell>
          <cell r="T29" t="str">
            <v>PT KUDAMAS JAYA MAKMUR SENTOSA</v>
          </cell>
          <cell r="U29">
            <v>45261</v>
          </cell>
          <cell r="V29">
            <v>0</v>
          </cell>
          <cell r="W29">
            <v>0</v>
          </cell>
          <cell r="X29">
            <v>0</v>
          </cell>
          <cell r="Y29">
            <v>10</v>
          </cell>
          <cell r="Z29">
            <v>10</v>
          </cell>
          <cell r="AA29">
            <v>10</v>
          </cell>
          <cell r="AB29">
            <v>10</v>
          </cell>
          <cell r="AC29">
            <v>10</v>
          </cell>
          <cell r="AD29">
            <v>10</v>
          </cell>
          <cell r="AE29">
            <v>20</v>
          </cell>
          <cell r="AF29">
            <v>20</v>
          </cell>
          <cell r="AG29">
            <v>20</v>
          </cell>
          <cell r="AH29">
            <v>20</v>
          </cell>
          <cell r="AI29">
            <v>20</v>
          </cell>
          <cell r="AJ29">
            <v>20</v>
          </cell>
          <cell r="AK29">
            <v>20</v>
          </cell>
          <cell r="AL29">
            <v>20</v>
          </cell>
          <cell r="AM29">
            <v>20</v>
          </cell>
          <cell r="AN29">
            <v>20</v>
          </cell>
          <cell r="AO29">
            <v>10</v>
          </cell>
          <cell r="AP29">
            <v>10</v>
          </cell>
          <cell r="AQ29">
            <v>10</v>
          </cell>
          <cell r="AR29">
            <v>10</v>
          </cell>
          <cell r="AS29">
            <v>10</v>
          </cell>
          <cell r="AT29">
            <v>10</v>
          </cell>
          <cell r="AU29">
            <v>10</v>
          </cell>
          <cell r="AV29">
            <v>10</v>
          </cell>
          <cell r="AW29">
            <v>10</v>
          </cell>
          <cell r="AX29">
            <v>10</v>
          </cell>
          <cell r="AY29">
            <v>10</v>
          </cell>
          <cell r="AZ29">
            <v>50</v>
          </cell>
          <cell r="BA29">
            <v>50</v>
          </cell>
          <cell r="BB29">
            <v>150</v>
          </cell>
          <cell r="BC29">
            <v>150</v>
          </cell>
        </row>
        <row r="30">
          <cell r="B30" t="str">
            <v>AMXCL15</v>
          </cell>
          <cell r="C30" t="str">
            <v>Amoxycillin sirup kering 125mg/5mL  (60mL) 5</v>
          </cell>
          <cell r="D30">
            <v>1</v>
          </cell>
          <cell r="E30" t="str">
            <v>botol</v>
          </cell>
          <cell r="F30">
            <v>1</v>
          </cell>
          <cell r="G30">
            <v>1</v>
          </cell>
          <cell r="H30">
            <v>1</v>
          </cell>
          <cell r="I30">
            <v>7000</v>
          </cell>
          <cell r="J30">
            <v>7700.0000000000009</v>
          </cell>
          <cell r="K30">
            <v>9240</v>
          </cell>
          <cell r="L30">
            <v>7700</v>
          </cell>
          <cell r="M30">
            <v>9300</v>
          </cell>
          <cell r="N30">
            <v>0</v>
          </cell>
          <cell r="O30">
            <v>4</v>
          </cell>
          <cell r="P30">
            <v>4</v>
          </cell>
          <cell r="Q30" t="str">
            <v>TDAMXA21194</v>
          </cell>
          <cell r="R30">
            <v>45292</v>
          </cell>
          <cell r="S30" t="str">
            <v>KP04/3</v>
          </cell>
          <cell r="T30" t="str">
            <v>PT Enseval Putera Megatrading</v>
          </cell>
          <cell r="U30">
            <v>45292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2</v>
          </cell>
          <cell r="AO30">
            <v>2</v>
          </cell>
          <cell r="AP30">
            <v>2</v>
          </cell>
          <cell r="AQ30">
            <v>2</v>
          </cell>
          <cell r="AR30">
            <v>2</v>
          </cell>
          <cell r="AS30">
            <v>2</v>
          </cell>
          <cell r="AT30">
            <v>2</v>
          </cell>
          <cell r="AU30">
            <v>2</v>
          </cell>
          <cell r="AV30">
            <v>2</v>
          </cell>
          <cell r="AW30">
            <v>2</v>
          </cell>
          <cell r="AX30">
            <v>2</v>
          </cell>
          <cell r="AY30">
            <v>2</v>
          </cell>
          <cell r="AZ30">
            <v>2</v>
          </cell>
          <cell r="BA30">
            <v>2</v>
          </cell>
          <cell r="BB30">
            <v>2</v>
          </cell>
          <cell r="BC30">
            <v>2</v>
          </cell>
        </row>
        <row r="31">
          <cell r="B31" t="str">
            <v>ANSK3</v>
          </cell>
          <cell r="C31" t="str">
            <v>Analsik tablet (3)</v>
          </cell>
          <cell r="D31">
            <v>100</v>
          </cell>
          <cell r="E31" t="str">
            <v>tablet</v>
          </cell>
          <cell r="F31">
            <v>100</v>
          </cell>
          <cell r="G31">
            <v>100</v>
          </cell>
          <cell r="H31">
            <v>100</v>
          </cell>
          <cell r="I31">
            <v>1525</v>
          </cell>
          <cell r="J31">
            <v>1677.5000000000002</v>
          </cell>
          <cell r="K31">
            <v>2013.0000000000002</v>
          </cell>
          <cell r="L31">
            <v>1700</v>
          </cell>
          <cell r="M31">
            <v>2100</v>
          </cell>
          <cell r="N31">
            <v>7</v>
          </cell>
          <cell r="O31">
            <v>7</v>
          </cell>
          <cell r="P31">
            <v>7</v>
          </cell>
          <cell r="Q31" t="str">
            <v>WG2218</v>
          </cell>
          <cell r="R31">
            <v>44752</v>
          </cell>
          <cell r="S31">
            <v>402710</v>
          </cell>
          <cell r="T31" t="str">
            <v>PT BINA SAN PRIMA</v>
          </cell>
          <cell r="U31">
            <v>402710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6</v>
          </cell>
          <cell r="AT31">
            <v>6</v>
          </cell>
          <cell r="AU31">
            <v>6</v>
          </cell>
          <cell r="AV31">
            <v>6</v>
          </cell>
          <cell r="AW31">
            <v>6</v>
          </cell>
          <cell r="AX31">
            <v>6</v>
          </cell>
          <cell r="AY31">
            <v>6</v>
          </cell>
          <cell r="AZ31">
            <v>6</v>
          </cell>
          <cell r="BA31">
            <v>6</v>
          </cell>
          <cell r="BB31">
            <v>1</v>
          </cell>
          <cell r="BC31">
            <v>1</v>
          </cell>
        </row>
        <row r="32">
          <cell r="B32" t="str">
            <v>ANSK4</v>
          </cell>
          <cell r="C32" t="str">
            <v>Analsik tablet (4)</v>
          </cell>
          <cell r="D32">
            <v>100</v>
          </cell>
          <cell r="E32" t="str">
            <v>Tablet</v>
          </cell>
          <cell r="F32">
            <v>100</v>
          </cell>
          <cell r="G32">
            <v>100</v>
          </cell>
          <cell r="H32">
            <v>100</v>
          </cell>
          <cell r="I32">
            <v>1550</v>
          </cell>
          <cell r="J32">
            <v>1705.0000000000002</v>
          </cell>
          <cell r="K32">
            <v>2046.0000000000002</v>
          </cell>
          <cell r="L32">
            <v>1800</v>
          </cell>
          <cell r="M32">
            <v>2100</v>
          </cell>
          <cell r="N32">
            <v>0</v>
          </cell>
          <cell r="O32">
            <v>200</v>
          </cell>
          <cell r="P32">
            <v>200</v>
          </cell>
          <cell r="Q32" t="str">
            <v>CA2157</v>
          </cell>
          <cell r="R32">
            <v>45292</v>
          </cell>
          <cell r="S32" t="str">
            <v>KP04/7</v>
          </cell>
          <cell r="T32" t="str">
            <v>PT BINA SAN PRIMA</v>
          </cell>
          <cell r="U32">
            <v>45292</v>
          </cell>
          <cell r="V32">
            <v>45292</v>
          </cell>
          <cell r="W32">
            <v>45292</v>
          </cell>
          <cell r="X32">
            <v>45292</v>
          </cell>
          <cell r="Y32">
            <v>45292</v>
          </cell>
          <cell r="Z32">
            <v>45292</v>
          </cell>
          <cell r="AA32">
            <v>45292</v>
          </cell>
          <cell r="AB32">
            <v>45292</v>
          </cell>
          <cell r="AC32">
            <v>45292</v>
          </cell>
          <cell r="AD32">
            <v>45292</v>
          </cell>
          <cell r="AE32">
            <v>45292</v>
          </cell>
          <cell r="AF32">
            <v>45292</v>
          </cell>
          <cell r="AG32">
            <v>45292</v>
          </cell>
          <cell r="AH32">
            <v>45292</v>
          </cell>
          <cell r="AI32">
            <v>45292</v>
          </cell>
          <cell r="AJ32">
            <v>45292</v>
          </cell>
          <cell r="AK32">
            <v>45292</v>
          </cell>
          <cell r="AL32">
            <v>45292</v>
          </cell>
          <cell r="AM32">
            <v>45292</v>
          </cell>
          <cell r="AN32">
            <v>45292</v>
          </cell>
          <cell r="AO32">
            <v>45292</v>
          </cell>
          <cell r="AP32">
            <v>45292</v>
          </cell>
          <cell r="AQ32">
            <v>45292</v>
          </cell>
          <cell r="AR32">
            <v>45292</v>
          </cell>
          <cell r="AS32">
            <v>45292</v>
          </cell>
          <cell r="AT32">
            <v>45292</v>
          </cell>
          <cell r="AU32">
            <v>45292</v>
          </cell>
          <cell r="AV32">
            <v>45292</v>
          </cell>
          <cell r="AW32">
            <v>45292</v>
          </cell>
          <cell r="AX32">
            <v>45292</v>
          </cell>
          <cell r="AY32">
            <v>45292</v>
          </cell>
          <cell r="AZ32">
            <v>0</v>
          </cell>
          <cell r="BA32">
            <v>0</v>
          </cell>
          <cell r="BB32">
            <v>200</v>
          </cell>
          <cell r="BC32">
            <v>200</v>
          </cell>
        </row>
        <row r="33">
          <cell r="B33" t="str">
            <v>ANTSL1</v>
          </cell>
          <cell r="C33" t="str">
            <v>Antasida DOEN suspensi 60 mL (1)</v>
          </cell>
          <cell r="D33">
            <v>1</v>
          </cell>
          <cell r="E33" t="str">
            <v>botol</v>
          </cell>
          <cell r="F33">
            <v>1</v>
          </cell>
          <cell r="G33">
            <v>1</v>
          </cell>
          <cell r="H33">
            <v>1</v>
          </cell>
          <cell r="I33">
            <v>4371.25</v>
          </cell>
          <cell r="J33">
            <v>4808.375</v>
          </cell>
          <cell r="K33">
            <v>5770.05</v>
          </cell>
          <cell r="L33">
            <v>4900</v>
          </cell>
          <cell r="M33">
            <v>5800</v>
          </cell>
          <cell r="N33">
            <v>6</v>
          </cell>
          <cell r="O33">
            <v>6</v>
          </cell>
          <cell r="P33">
            <v>6</v>
          </cell>
          <cell r="Q33" t="str">
            <v>S2356041</v>
          </cell>
          <cell r="R33">
            <v>45078</v>
          </cell>
          <cell r="S33" t="str">
            <v>KP09/09</v>
          </cell>
          <cell r="T33" t="str">
            <v>PT.PENTA VALENT</v>
          </cell>
          <cell r="U33">
            <v>45078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7</v>
          </cell>
          <cell r="BC33">
            <v>7</v>
          </cell>
        </row>
        <row r="34">
          <cell r="B34" t="str">
            <v>ANTSL2</v>
          </cell>
          <cell r="C34" t="str">
            <v>Antasida DOEN suspensi 60 mL (2)</v>
          </cell>
          <cell r="D34">
            <v>1</v>
          </cell>
          <cell r="E34" t="str">
            <v>botol</v>
          </cell>
          <cell r="F34">
            <v>1</v>
          </cell>
          <cell r="G34">
            <v>1</v>
          </cell>
          <cell r="H34">
            <v>1</v>
          </cell>
          <cell r="I34">
            <v>4371.25</v>
          </cell>
          <cell r="J34">
            <v>4808.375</v>
          </cell>
          <cell r="K34">
            <v>5770.05</v>
          </cell>
          <cell r="L34">
            <v>4900</v>
          </cell>
          <cell r="M34">
            <v>5800</v>
          </cell>
          <cell r="N34">
            <v>17</v>
          </cell>
          <cell r="O34">
            <v>17</v>
          </cell>
          <cell r="P34">
            <v>17</v>
          </cell>
          <cell r="Q34" t="str">
            <v>S2356064</v>
          </cell>
          <cell r="R34">
            <v>45170</v>
          </cell>
          <cell r="S34" t="str">
            <v>KP10/14</v>
          </cell>
          <cell r="T34" t="str">
            <v>PT.PENTA VALENT</v>
          </cell>
          <cell r="U34">
            <v>45170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16</v>
          </cell>
          <cell r="BC34">
            <v>16</v>
          </cell>
        </row>
        <row r="35">
          <cell r="B35" t="str">
            <v>ANTSS4</v>
          </cell>
          <cell r="C35" t="str">
            <v>Antasida DOEN tablet (4)</v>
          </cell>
          <cell r="D35">
            <v>100</v>
          </cell>
          <cell r="E35" t="str">
            <v>tablet</v>
          </cell>
          <cell r="F35">
            <v>100</v>
          </cell>
          <cell r="G35">
            <v>100</v>
          </cell>
          <cell r="H35">
            <v>100</v>
          </cell>
          <cell r="I35">
            <v>131.82064000000003</v>
          </cell>
          <cell r="J35">
            <v>145.00270400000005</v>
          </cell>
          <cell r="K35">
            <v>174.00324480000006</v>
          </cell>
          <cell r="L35">
            <v>200</v>
          </cell>
          <cell r="M35">
            <v>200</v>
          </cell>
          <cell r="N35">
            <v>360</v>
          </cell>
          <cell r="O35">
            <v>360</v>
          </cell>
          <cell r="P35">
            <v>360</v>
          </cell>
          <cell r="Q35" t="str">
            <v>044793</v>
          </cell>
          <cell r="R35">
            <v>45566</v>
          </cell>
          <cell r="S35" t="str">
            <v>KP01/002</v>
          </cell>
          <cell r="T35" t="str">
            <v>PT SINGGASANA WITRA</v>
          </cell>
          <cell r="U35">
            <v>45566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360</v>
          </cell>
          <cell r="BC35">
            <v>360</v>
          </cell>
        </row>
        <row r="36">
          <cell r="B36" t="str">
            <v>ASFLT7</v>
          </cell>
          <cell r="C36" t="str">
            <v>Asam folat  tablet 1 mg(7)</v>
          </cell>
          <cell r="D36">
            <v>100</v>
          </cell>
          <cell r="E36" t="str">
            <v>tablet</v>
          </cell>
          <cell r="F36">
            <v>100</v>
          </cell>
          <cell r="G36">
            <v>100</v>
          </cell>
          <cell r="H36">
            <v>100</v>
          </cell>
          <cell r="I36">
            <v>95.45</v>
          </cell>
          <cell r="J36">
            <v>104.995</v>
          </cell>
          <cell r="K36">
            <v>125.994</v>
          </cell>
          <cell r="L36">
            <v>200</v>
          </cell>
          <cell r="M36">
            <v>200</v>
          </cell>
          <cell r="N36">
            <v>347</v>
          </cell>
          <cell r="O36">
            <v>347</v>
          </cell>
          <cell r="P36">
            <v>347</v>
          </cell>
          <cell r="Q36" t="str">
            <v>013613</v>
          </cell>
          <cell r="R36">
            <v>45748</v>
          </cell>
          <cell r="S36" t="str">
            <v>KP11/1</v>
          </cell>
          <cell r="T36" t="str">
            <v>PT.SINGGASANA WITRA SURYAMAS</v>
          </cell>
          <cell r="U36">
            <v>45748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347</v>
          </cell>
          <cell r="BC36">
            <v>347</v>
          </cell>
        </row>
        <row r="37">
          <cell r="B37" t="str">
            <v>ASMMS10</v>
          </cell>
          <cell r="C37" t="str">
            <v>Asam Mefenamat tablet 500 mg (10)</v>
          </cell>
          <cell r="D37">
            <v>100</v>
          </cell>
          <cell r="E37" t="str">
            <v>tablet</v>
          </cell>
          <cell r="F37">
            <v>100</v>
          </cell>
          <cell r="G37">
            <v>100</v>
          </cell>
          <cell r="H37">
            <v>100</v>
          </cell>
          <cell r="I37">
            <v>100</v>
          </cell>
          <cell r="J37">
            <v>100</v>
          </cell>
          <cell r="K37">
            <v>100</v>
          </cell>
          <cell r="L37">
            <v>100</v>
          </cell>
          <cell r="M37">
            <v>100</v>
          </cell>
          <cell r="N37">
            <v>9</v>
          </cell>
          <cell r="O37">
            <v>9</v>
          </cell>
          <cell r="P37">
            <v>9</v>
          </cell>
          <cell r="Q37" t="str">
            <v>HTMECA16035</v>
          </cell>
          <cell r="R37">
            <v>45290</v>
          </cell>
          <cell r="S37" t="str">
            <v>KP02/2</v>
          </cell>
          <cell r="T37" t="str">
            <v>PT.SINGGASANA WITRA SURYAMAS</v>
          </cell>
          <cell r="U37">
            <v>45290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9</v>
          </cell>
          <cell r="AN37">
            <v>9</v>
          </cell>
          <cell r="AO37">
            <v>9</v>
          </cell>
          <cell r="AP37">
            <v>9</v>
          </cell>
          <cell r="AQ37">
            <v>9</v>
          </cell>
          <cell r="AR37">
            <v>9</v>
          </cell>
          <cell r="AS37">
            <v>9</v>
          </cell>
          <cell r="AT37">
            <v>9</v>
          </cell>
          <cell r="AU37">
            <v>9</v>
          </cell>
          <cell r="AV37">
            <v>9</v>
          </cell>
          <cell r="AW37">
            <v>9</v>
          </cell>
          <cell r="AX37">
            <v>9</v>
          </cell>
          <cell r="AY37">
            <v>9</v>
          </cell>
          <cell r="AZ37">
            <v>9</v>
          </cell>
          <cell r="BA37">
            <v>9</v>
          </cell>
          <cell r="BB37">
            <v>0</v>
          </cell>
          <cell r="BC37">
            <v>0</v>
          </cell>
        </row>
        <row r="38">
          <cell r="B38" t="str">
            <v>ASMMS11</v>
          </cell>
          <cell r="C38" t="str">
            <v>Asam Mefenamat tablet 500 mg (11)</v>
          </cell>
          <cell r="D38">
            <v>100</v>
          </cell>
          <cell r="E38" t="str">
            <v>tablet</v>
          </cell>
          <cell r="F38">
            <v>100</v>
          </cell>
          <cell r="G38">
            <v>100</v>
          </cell>
          <cell r="H38">
            <v>100</v>
          </cell>
          <cell r="I38">
            <v>275</v>
          </cell>
          <cell r="J38">
            <v>302.5</v>
          </cell>
          <cell r="K38">
            <v>363</v>
          </cell>
          <cell r="L38">
            <v>400</v>
          </cell>
          <cell r="M38">
            <v>400</v>
          </cell>
          <cell r="N38">
            <v>160</v>
          </cell>
          <cell r="O38">
            <v>160</v>
          </cell>
          <cell r="P38">
            <v>160</v>
          </cell>
          <cell r="Q38" t="str">
            <v>HTMECA16035</v>
          </cell>
          <cell r="R38">
            <v>45290</v>
          </cell>
          <cell r="S38" t="str">
            <v>KP02/2</v>
          </cell>
          <cell r="T38" t="str">
            <v>PT.SINGGASANA WITRA SURYAMAS</v>
          </cell>
          <cell r="U38">
            <v>10</v>
          </cell>
          <cell r="V38">
            <v>0</v>
          </cell>
          <cell r="W38">
            <v>0</v>
          </cell>
          <cell r="X38">
            <v>10</v>
          </cell>
          <cell r="Y38">
            <v>10</v>
          </cell>
          <cell r="Z38">
            <v>35</v>
          </cell>
          <cell r="AA38">
            <v>10</v>
          </cell>
          <cell r="AB38">
            <v>20</v>
          </cell>
          <cell r="AC38">
            <v>20</v>
          </cell>
          <cell r="AD38">
            <v>20</v>
          </cell>
          <cell r="AE38">
            <v>20</v>
          </cell>
          <cell r="AF38">
            <v>20</v>
          </cell>
          <cell r="AG38">
            <v>25</v>
          </cell>
          <cell r="AH38">
            <v>10</v>
          </cell>
          <cell r="AI38">
            <v>10</v>
          </cell>
          <cell r="AJ38">
            <v>10</v>
          </cell>
          <cell r="AK38">
            <v>10</v>
          </cell>
          <cell r="AL38">
            <v>10</v>
          </cell>
          <cell r="AM38">
            <v>10</v>
          </cell>
          <cell r="AN38">
            <v>10</v>
          </cell>
          <cell r="AO38">
            <v>10</v>
          </cell>
          <cell r="AP38">
            <v>10</v>
          </cell>
          <cell r="AQ38">
            <v>10</v>
          </cell>
          <cell r="AR38">
            <v>10</v>
          </cell>
          <cell r="AS38">
            <v>10</v>
          </cell>
          <cell r="AT38">
            <v>10</v>
          </cell>
          <cell r="AU38">
            <v>10</v>
          </cell>
          <cell r="AV38">
            <v>10</v>
          </cell>
          <cell r="AW38">
            <v>10</v>
          </cell>
          <cell r="AX38">
            <v>10</v>
          </cell>
          <cell r="AY38">
            <v>10</v>
          </cell>
          <cell r="AZ38">
            <v>160</v>
          </cell>
          <cell r="BA38">
            <v>160</v>
          </cell>
          <cell r="BB38">
            <v>0</v>
          </cell>
          <cell r="BC38">
            <v>0</v>
          </cell>
        </row>
        <row r="39">
          <cell r="B39" t="str">
            <v>ASMMS12</v>
          </cell>
          <cell r="C39" t="str">
            <v>Asam Mefenamat tablet 500 mg (12)</v>
          </cell>
          <cell r="D39">
            <v>100</v>
          </cell>
          <cell r="E39" t="str">
            <v>tablet</v>
          </cell>
          <cell r="F39">
            <v>100</v>
          </cell>
          <cell r="G39">
            <v>100</v>
          </cell>
          <cell r="H39">
            <v>100</v>
          </cell>
          <cell r="I39">
            <v>245.465</v>
          </cell>
          <cell r="J39">
            <v>270.01150000000001</v>
          </cell>
          <cell r="K39">
            <v>324.0138</v>
          </cell>
          <cell r="L39">
            <v>300</v>
          </cell>
          <cell r="M39">
            <v>400</v>
          </cell>
          <cell r="N39">
            <v>0</v>
          </cell>
          <cell r="O39">
            <v>200</v>
          </cell>
          <cell r="P39">
            <v>200</v>
          </cell>
          <cell r="Q39" t="str">
            <v>HTMECA21156</v>
          </cell>
          <cell r="R39">
            <v>45292</v>
          </cell>
          <cell r="S39" t="str">
            <v>KP04/3</v>
          </cell>
          <cell r="T39" t="str">
            <v>PT Enseval Putera Megatrading</v>
          </cell>
          <cell r="U39">
            <v>45292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6</v>
          </cell>
          <cell r="AN39">
            <v>6</v>
          </cell>
          <cell r="AO39">
            <v>15</v>
          </cell>
          <cell r="AP39">
            <v>15</v>
          </cell>
          <cell r="AQ39">
            <v>15</v>
          </cell>
          <cell r="AR39">
            <v>15</v>
          </cell>
          <cell r="AS39">
            <v>20</v>
          </cell>
          <cell r="AT39">
            <v>20</v>
          </cell>
          <cell r="AU39">
            <v>20</v>
          </cell>
          <cell r="AV39">
            <v>34</v>
          </cell>
          <cell r="AW39">
            <v>34</v>
          </cell>
          <cell r="AX39">
            <v>34</v>
          </cell>
          <cell r="AY39">
            <v>34</v>
          </cell>
          <cell r="AZ39">
            <v>75</v>
          </cell>
          <cell r="BA39">
            <v>75</v>
          </cell>
          <cell r="BB39">
            <v>125</v>
          </cell>
          <cell r="BC39">
            <v>125</v>
          </cell>
        </row>
        <row r="40">
          <cell r="B40" t="str">
            <v>ASTRK1</v>
          </cell>
          <cell r="C40" t="str">
            <v>Asam Traneksamat 500 mg tablet</v>
          </cell>
          <cell r="D40">
            <v>100</v>
          </cell>
          <cell r="E40" t="str">
            <v>tablet</v>
          </cell>
          <cell r="F40">
            <v>100</v>
          </cell>
          <cell r="G40">
            <v>100</v>
          </cell>
          <cell r="H40">
            <v>100</v>
          </cell>
          <cell r="I40">
            <v>680</v>
          </cell>
          <cell r="J40">
            <v>748</v>
          </cell>
          <cell r="K40">
            <v>897.6</v>
          </cell>
          <cell r="L40">
            <v>800</v>
          </cell>
          <cell r="M40">
            <v>900</v>
          </cell>
          <cell r="N40">
            <v>170</v>
          </cell>
          <cell r="O40">
            <v>170</v>
          </cell>
          <cell r="P40">
            <v>170</v>
          </cell>
          <cell r="Q40" t="str">
            <v>077514</v>
          </cell>
          <cell r="R40">
            <v>0</v>
          </cell>
          <cell r="S40" t="str">
            <v>KP11/10</v>
          </cell>
          <cell r="T40" t="str">
            <v>PT KUDAMAS JAYA MAKMUR SENTOSA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170</v>
          </cell>
          <cell r="BC40">
            <v>170</v>
          </cell>
        </row>
        <row r="41">
          <cell r="B41" t="str">
            <v>ASPL5</v>
          </cell>
          <cell r="C41" t="str">
            <v>Aspillet Chew Tablet 80 mg (5)</v>
          </cell>
          <cell r="D41">
            <v>100</v>
          </cell>
          <cell r="E41" t="str">
            <v>tablet</v>
          </cell>
          <cell r="F41">
            <v>100</v>
          </cell>
          <cell r="G41">
            <v>100</v>
          </cell>
          <cell r="H41">
            <v>100</v>
          </cell>
          <cell r="I41">
            <v>554.5454545454545</v>
          </cell>
          <cell r="J41">
            <v>610</v>
          </cell>
          <cell r="K41">
            <v>732</v>
          </cell>
          <cell r="L41">
            <v>700</v>
          </cell>
          <cell r="M41">
            <v>800</v>
          </cell>
          <cell r="N41">
            <v>400</v>
          </cell>
          <cell r="O41">
            <v>400</v>
          </cell>
          <cell r="P41">
            <v>400</v>
          </cell>
          <cell r="Q41" t="str">
            <v>21165401</v>
          </cell>
          <cell r="R41">
            <v>45292</v>
          </cell>
          <cell r="S41" t="str">
            <v>KP10/20</v>
          </cell>
          <cell r="T41" t="str">
            <v>PT KUDAMAS JAYA MAKMUR SENTOSA</v>
          </cell>
          <cell r="U41">
            <v>45292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30</v>
          </cell>
          <cell r="AB41">
            <v>30</v>
          </cell>
          <cell r="AC41">
            <v>30</v>
          </cell>
          <cell r="AD41">
            <v>30</v>
          </cell>
          <cell r="AE41">
            <v>30</v>
          </cell>
          <cell r="AF41">
            <v>30</v>
          </cell>
          <cell r="AG41">
            <v>30</v>
          </cell>
          <cell r="AH41">
            <v>30</v>
          </cell>
          <cell r="AI41">
            <v>30</v>
          </cell>
          <cell r="AJ41">
            <v>30</v>
          </cell>
          <cell r="AK41">
            <v>30</v>
          </cell>
          <cell r="AL41">
            <v>30</v>
          </cell>
          <cell r="AM41">
            <v>30</v>
          </cell>
          <cell r="AN41">
            <v>30</v>
          </cell>
          <cell r="AO41">
            <v>30</v>
          </cell>
          <cell r="AP41">
            <v>30</v>
          </cell>
          <cell r="AQ41">
            <v>30</v>
          </cell>
          <cell r="AR41">
            <v>30</v>
          </cell>
          <cell r="AS41">
            <v>30</v>
          </cell>
          <cell r="AT41">
            <v>30</v>
          </cell>
          <cell r="AU41">
            <v>30</v>
          </cell>
          <cell r="AV41">
            <v>20</v>
          </cell>
          <cell r="AW41">
            <v>20</v>
          </cell>
          <cell r="AX41">
            <v>20</v>
          </cell>
          <cell r="AY41">
            <v>20</v>
          </cell>
          <cell r="AZ41">
            <v>80</v>
          </cell>
          <cell r="BA41">
            <v>80</v>
          </cell>
          <cell r="BB41">
            <v>320</v>
          </cell>
          <cell r="BC41">
            <v>320</v>
          </cell>
        </row>
        <row r="42">
          <cell r="B42" t="str">
            <v>AZTH2</v>
          </cell>
          <cell r="C42" t="str">
            <v>Azithromycin Dihydrat 500 mg (2)</v>
          </cell>
          <cell r="D42">
            <v>10</v>
          </cell>
          <cell r="E42" t="str">
            <v>tablet</v>
          </cell>
          <cell r="F42">
            <v>10</v>
          </cell>
          <cell r="G42">
            <v>10</v>
          </cell>
          <cell r="H42">
            <v>10</v>
          </cell>
          <cell r="I42">
            <v>7000</v>
          </cell>
          <cell r="J42">
            <v>7700.0000000000009</v>
          </cell>
          <cell r="K42">
            <v>9240</v>
          </cell>
          <cell r="L42">
            <v>7700</v>
          </cell>
          <cell r="M42">
            <v>9300</v>
          </cell>
          <cell r="N42">
            <v>290</v>
          </cell>
          <cell r="O42">
            <v>290</v>
          </cell>
          <cell r="P42">
            <v>290</v>
          </cell>
          <cell r="Q42">
            <v>2103102</v>
          </cell>
          <cell r="R42">
            <v>44986</v>
          </cell>
          <cell r="S42" t="str">
            <v>KP06/06</v>
          </cell>
          <cell r="T42">
            <v>44986</v>
          </cell>
          <cell r="U42">
            <v>44986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5</v>
          </cell>
          <cell r="AC42">
            <v>5</v>
          </cell>
          <cell r="AD42">
            <v>5</v>
          </cell>
          <cell r="AE42">
            <v>5</v>
          </cell>
          <cell r="AF42">
            <v>5</v>
          </cell>
          <cell r="AG42">
            <v>5</v>
          </cell>
          <cell r="AH42">
            <v>5</v>
          </cell>
          <cell r="AI42">
            <v>5</v>
          </cell>
          <cell r="AJ42">
            <v>5</v>
          </cell>
          <cell r="AK42">
            <v>5</v>
          </cell>
          <cell r="AL42">
            <v>5</v>
          </cell>
          <cell r="AM42">
            <v>5</v>
          </cell>
          <cell r="AN42">
            <v>5</v>
          </cell>
          <cell r="AO42">
            <v>5</v>
          </cell>
          <cell r="AP42">
            <v>5</v>
          </cell>
          <cell r="AQ42">
            <v>5</v>
          </cell>
          <cell r="AR42">
            <v>5</v>
          </cell>
          <cell r="AS42">
            <v>5</v>
          </cell>
          <cell r="AT42">
            <v>5</v>
          </cell>
          <cell r="AU42">
            <v>5</v>
          </cell>
          <cell r="AV42">
            <v>5</v>
          </cell>
          <cell r="AW42">
            <v>5</v>
          </cell>
          <cell r="AX42">
            <v>5</v>
          </cell>
          <cell r="AY42">
            <v>5</v>
          </cell>
          <cell r="AZ42">
            <v>5</v>
          </cell>
          <cell r="BA42">
            <v>5</v>
          </cell>
          <cell r="BB42">
            <v>285</v>
          </cell>
          <cell r="BC42">
            <v>285</v>
          </cell>
        </row>
        <row r="43">
          <cell r="B43" t="str">
            <v>BTDNX1</v>
          </cell>
          <cell r="C43" t="str">
            <v>Betadine 5cc</v>
          </cell>
          <cell r="D43">
            <v>1</v>
          </cell>
          <cell r="E43" t="str">
            <v>botol</v>
          </cell>
          <cell r="F43">
            <v>3480</v>
          </cell>
          <cell r="G43">
            <v>3828.0000000000005</v>
          </cell>
          <cell r="H43">
            <v>4593.6000000000004</v>
          </cell>
          <cell r="I43">
            <v>3850</v>
          </cell>
          <cell r="J43">
            <v>4235</v>
          </cell>
          <cell r="K43">
            <v>5082</v>
          </cell>
          <cell r="L43">
            <v>4300</v>
          </cell>
          <cell r="M43">
            <v>5100</v>
          </cell>
          <cell r="N43">
            <v>12</v>
          </cell>
          <cell r="O43">
            <v>12</v>
          </cell>
          <cell r="P43">
            <v>12</v>
          </cell>
          <cell r="Q43" t="str">
            <v>HB18050</v>
          </cell>
          <cell r="R43">
            <v>44743</v>
          </cell>
          <cell r="S43" t="str">
            <v>DO-01607/VI/19</v>
          </cell>
          <cell r="T43" t="str">
            <v>PT. SINGGASANA WITRA SURYAMAS</v>
          </cell>
          <cell r="U43">
            <v>44743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12</v>
          </cell>
          <cell r="BC43">
            <v>12</v>
          </cell>
        </row>
        <row r="44">
          <cell r="B44" t="str">
            <v>BTDNX12</v>
          </cell>
          <cell r="C44" t="str">
            <v>Betadine 5cc (2)</v>
          </cell>
          <cell r="D44">
            <v>1</v>
          </cell>
          <cell r="E44" t="str">
            <v>botol</v>
          </cell>
          <cell r="F44">
            <v>1</v>
          </cell>
          <cell r="G44">
            <v>1</v>
          </cell>
          <cell r="H44">
            <v>1</v>
          </cell>
          <cell r="I44">
            <v>3850</v>
          </cell>
          <cell r="J44">
            <v>4235</v>
          </cell>
          <cell r="K44">
            <v>5082</v>
          </cell>
          <cell r="L44">
            <v>4300</v>
          </cell>
          <cell r="M44">
            <v>5100</v>
          </cell>
          <cell r="N44">
            <v>3</v>
          </cell>
          <cell r="O44">
            <v>3</v>
          </cell>
          <cell r="P44">
            <v>3</v>
          </cell>
          <cell r="Q44" t="str">
            <v>BB19070</v>
          </cell>
          <cell r="R44">
            <v>44927</v>
          </cell>
          <cell r="S44" t="str">
            <v>KP01/002</v>
          </cell>
          <cell r="T44" t="str">
            <v>PT SINGGASANA WITRA</v>
          </cell>
          <cell r="U44">
            <v>44927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3</v>
          </cell>
          <cell r="AM44">
            <v>3</v>
          </cell>
          <cell r="AN44">
            <v>3</v>
          </cell>
          <cell r="AO44">
            <v>3</v>
          </cell>
          <cell r="AP44">
            <v>3</v>
          </cell>
          <cell r="AQ44">
            <v>3</v>
          </cell>
          <cell r="AR44">
            <v>3</v>
          </cell>
          <cell r="AS44">
            <v>3</v>
          </cell>
          <cell r="AT44">
            <v>3</v>
          </cell>
          <cell r="AU44">
            <v>3</v>
          </cell>
          <cell r="AV44">
            <v>3</v>
          </cell>
          <cell r="AW44">
            <v>3</v>
          </cell>
          <cell r="AX44">
            <v>3</v>
          </cell>
          <cell r="AY44">
            <v>3</v>
          </cell>
          <cell r="AZ44">
            <v>3</v>
          </cell>
          <cell r="BA44">
            <v>3</v>
          </cell>
          <cell r="BB44">
            <v>0</v>
          </cell>
          <cell r="BC44">
            <v>0</v>
          </cell>
        </row>
        <row r="45">
          <cell r="B45" t="str">
            <v>BTDNX13</v>
          </cell>
          <cell r="C45" t="str">
            <v>Betadine 5cc (3)</v>
          </cell>
          <cell r="D45">
            <v>1</v>
          </cell>
          <cell r="E45" t="str">
            <v>botol</v>
          </cell>
          <cell r="F45">
            <v>1</v>
          </cell>
          <cell r="G45">
            <v>1</v>
          </cell>
          <cell r="H45">
            <v>1</v>
          </cell>
          <cell r="I45">
            <v>3850</v>
          </cell>
          <cell r="J45">
            <v>4235</v>
          </cell>
          <cell r="K45">
            <v>5082</v>
          </cell>
          <cell r="L45">
            <v>4300</v>
          </cell>
          <cell r="M45">
            <v>5100</v>
          </cell>
          <cell r="N45">
            <v>36</v>
          </cell>
          <cell r="O45">
            <v>36</v>
          </cell>
          <cell r="P45">
            <v>36</v>
          </cell>
          <cell r="Q45" t="str">
            <v>IB19055</v>
          </cell>
          <cell r="R45">
            <v>45139</v>
          </cell>
          <cell r="S45" t="str">
            <v>KP01/002</v>
          </cell>
          <cell r="T45" t="str">
            <v>PT SINGGASANA WITRA</v>
          </cell>
          <cell r="U45">
            <v>45139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36</v>
          </cell>
          <cell r="BC45">
            <v>36</v>
          </cell>
        </row>
        <row r="46">
          <cell r="B46" t="str">
            <v>BTDNG1</v>
          </cell>
          <cell r="C46" t="str">
            <v xml:space="preserve">Betadine Gargle </v>
          </cell>
          <cell r="D46">
            <v>1</v>
          </cell>
          <cell r="E46" t="str">
            <v>botol</v>
          </cell>
          <cell r="F46">
            <v>1</v>
          </cell>
          <cell r="G46">
            <v>1</v>
          </cell>
          <cell r="H46">
            <v>1</v>
          </cell>
          <cell r="I46">
            <v>18000</v>
          </cell>
          <cell r="J46">
            <v>19800</v>
          </cell>
          <cell r="K46">
            <v>23760</v>
          </cell>
          <cell r="L46">
            <v>19800</v>
          </cell>
          <cell r="M46">
            <v>23800</v>
          </cell>
          <cell r="N46">
            <v>34</v>
          </cell>
          <cell r="O46">
            <v>34</v>
          </cell>
          <cell r="P46">
            <v>34</v>
          </cell>
          <cell r="Q46" t="str">
            <v>LB21030</v>
          </cell>
          <cell r="R46">
            <v>45597</v>
          </cell>
          <cell r="S46" t="str">
            <v>KP01/07</v>
          </cell>
          <cell r="T46" t="str">
            <v>PT KUDAMAS JAYA MAKMUR SENTOSA</v>
          </cell>
          <cell r="U46">
            <v>45597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34</v>
          </cell>
          <cell r="BC46">
            <v>34</v>
          </cell>
        </row>
        <row r="47">
          <cell r="B47" t="str">
            <v>BTHSS7</v>
          </cell>
          <cell r="C47" t="str">
            <v>Betahistine 6 mg tablet (7)</v>
          </cell>
          <cell r="D47">
            <v>30</v>
          </cell>
          <cell r="E47" t="str">
            <v>tablet</v>
          </cell>
          <cell r="F47">
            <v>30</v>
          </cell>
          <cell r="G47">
            <v>30</v>
          </cell>
          <cell r="H47">
            <v>30</v>
          </cell>
          <cell r="I47">
            <v>490</v>
          </cell>
          <cell r="J47">
            <v>539</v>
          </cell>
          <cell r="K47">
            <v>646.79999999999995</v>
          </cell>
          <cell r="L47">
            <v>600</v>
          </cell>
          <cell r="M47">
            <v>700</v>
          </cell>
          <cell r="N47">
            <v>254</v>
          </cell>
          <cell r="O47">
            <v>254</v>
          </cell>
          <cell r="P47">
            <v>254</v>
          </cell>
          <cell r="Q47" t="str">
            <v>2109023</v>
          </cell>
          <cell r="R47">
            <v>45170</v>
          </cell>
          <cell r="S47" t="str">
            <v>KP10/12</v>
          </cell>
          <cell r="T47" t="str">
            <v>PT.PENTA VALENT</v>
          </cell>
          <cell r="U47">
            <v>45170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10</v>
          </cell>
          <cell r="AC47">
            <v>10</v>
          </cell>
          <cell r="AD47">
            <v>10</v>
          </cell>
          <cell r="AE47">
            <v>10</v>
          </cell>
          <cell r="AF47">
            <v>10</v>
          </cell>
          <cell r="AG47">
            <v>10</v>
          </cell>
          <cell r="AH47">
            <v>10</v>
          </cell>
          <cell r="AI47">
            <v>10</v>
          </cell>
          <cell r="AJ47">
            <v>10</v>
          </cell>
          <cell r="AK47">
            <v>10</v>
          </cell>
          <cell r="AL47">
            <v>10</v>
          </cell>
          <cell r="AM47">
            <v>10</v>
          </cell>
          <cell r="AN47">
            <v>10</v>
          </cell>
          <cell r="AO47">
            <v>15</v>
          </cell>
          <cell r="AP47">
            <v>15</v>
          </cell>
          <cell r="AQ47">
            <v>15</v>
          </cell>
          <cell r="AR47">
            <v>15</v>
          </cell>
          <cell r="AS47">
            <v>15</v>
          </cell>
          <cell r="AT47">
            <v>15</v>
          </cell>
          <cell r="AU47">
            <v>15</v>
          </cell>
          <cell r="AV47">
            <v>15</v>
          </cell>
          <cell r="AW47">
            <v>15</v>
          </cell>
          <cell r="AX47">
            <v>15</v>
          </cell>
          <cell r="AY47">
            <v>15</v>
          </cell>
          <cell r="AZ47">
            <v>45</v>
          </cell>
          <cell r="BA47">
            <v>45</v>
          </cell>
          <cell r="BB47">
            <v>209</v>
          </cell>
          <cell r="BC47">
            <v>209</v>
          </cell>
        </row>
        <row r="48">
          <cell r="B48" t="str">
            <v>BTMSX6</v>
          </cell>
          <cell r="C48" t="str">
            <v>Betametason 0,1% cream 5 g (6)</v>
          </cell>
          <cell r="D48">
            <v>1</v>
          </cell>
          <cell r="E48" t="str">
            <v>tube</v>
          </cell>
          <cell r="F48">
            <v>1</v>
          </cell>
          <cell r="G48">
            <v>1</v>
          </cell>
          <cell r="H48">
            <v>1</v>
          </cell>
          <cell r="I48">
            <v>2160</v>
          </cell>
          <cell r="J48">
            <v>2376</v>
          </cell>
          <cell r="K48">
            <v>2851.2</v>
          </cell>
          <cell r="L48">
            <v>2400</v>
          </cell>
          <cell r="M48">
            <v>2900</v>
          </cell>
          <cell r="N48">
            <v>10</v>
          </cell>
          <cell r="O48">
            <v>10</v>
          </cell>
          <cell r="P48">
            <v>10</v>
          </cell>
          <cell r="Q48" t="str">
            <v>46455017</v>
          </cell>
          <cell r="R48">
            <v>45870</v>
          </cell>
          <cell r="S48">
            <v>45870</v>
          </cell>
          <cell r="T48">
            <v>45870</v>
          </cell>
          <cell r="U48">
            <v>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</v>
          </cell>
          <cell r="AA48">
            <v>1</v>
          </cell>
          <cell r="AB48">
            <v>1</v>
          </cell>
          <cell r="AC48">
            <v>1</v>
          </cell>
          <cell r="AD48">
            <v>1</v>
          </cell>
          <cell r="AE48">
            <v>1</v>
          </cell>
          <cell r="AF48">
            <v>1</v>
          </cell>
          <cell r="AG48">
            <v>1</v>
          </cell>
          <cell r="AH48">
            <v>1</v>
          </cell>
          <cell r="AI48">
            <v>1</v>
          </cell>
          <cell r="AJ48">
            <v>1</v>
          </cell>
          <cell r="AK48">
            <v>1</v>
          </cell>
          <cell r="AL48">
            <v>1</v>
          </cell>
          <cell r="AM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  <cell r="AR48">
            <v>1</v>
          </cell>
          <cell r="AS48">
            <v>1</v>
          </cell>
          <cell r="AT48">
            <v>1</v>
          </cell>
          <cell r="AU48">
            <v>1</v>
          </cell>
          <cell r="AV48">
            <v>1</v>
          </cell>
          <cell r="AW48">
            <v>1</v>
          </cell>
          <cell r="AX48">
            <v>1</v>
          </cell>
          <cell r="AY48">
            <v>1</v>
          </cell>
          <cell r="AZ48">
            <v>2</v>
          </cell>
          <cell r="BA48">
            <v>2</v>
          </cell>
          <cell r="BB48">
            <v>8</v>
          </cell>
          <cell r="BC48">
            <v>8</v>
          </cell>
        </row>
        <row r="49">
          <cell r="B49" t="str">
            <v>BTMSX7</v>
          </cell>
          <cell r="C49" t="str">
            <v>Betametason 0,1% cream 5 g (7)</v>
          </cell>
          <cell r="D49">
            <v>1</v>
          </cell>
          <cell r="E49" t="str">
            <v>tube</v>
          </cell>
          <cell r="F49">
            <v>1</v>
          </cell>
          <cell r="G49">
            <v>1</v>
          </cell>
          <cell r="H49">
            <v>1</v>
          </cell>
          <cell r="I49">
            <v>4545.2365</v>
          </cell>
          <cell r="J49">
            <v>4999.7601500000001</v>
          </cell>
          <cell r="K49">
            <v>5999.7121799999995</v>
          </cell>
          <cell r="L49">
            <v>5000</v>
          </cell>
          <cell r="M49">
            <v>6000</v>
          </cell>
          <cell r="N49">
            <v>14</v>
          </cell>
          <cell r="O49">
            <v>14</v>
          </cell>
          <cell r="P49">
            <v>14</v>
          </cell>
          <cell r="Q49" t="str">
            <v>6518</v>
          </cell>
          <cell r="R49">
            <v>45200</v>
          </cell>
          <cell r="S49" t="str">
            <v>KP01/04</v>
          </cell>
          <cell r="T49" t="str">
            <v>PT SINGGASANA WITRA SURYAMAS</v>
          </cell>
          <cell r="U49">
            <v>45200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4</v>
          </cell>
          <cell r="AM49">
            <v>4</v>
          </cell>
          <cell r="AN49">
            <v>4</v>
          </cell>
          <cell r="AO49">
            <v>4</v>
          </cell>
          <cell r="AP49">
            <v>4</v>
          </cell>
          <cell r="AQ49">
            <v>4</v>
          </cell>
          <cell r="AR49">
            <v>4</v>
          </cell>
          <cell r="AS49">
            <v>2</v>
          </cell>
          <cell r="AT49">
            <v>2</v>
          </cell>
          <cell r="AU49">
            <v>2</v>
          </cell>
          <cell r="AV49">
            <v>1</v>
          </cell>
          <cell r="AW49">
            <v>1</v>
          </cell>
          <cell r="AX49">
            <v>1</v>
          </cell>
          <cell r="AY49">
            <v>1</v>
          </cell>
          <cell r="AZ49">
            <v>9</v>
          </cell>
          <cell r="BA49">
            <v>9</v>
          </cell>
          <cell r="BB49">
            <v>5</v>
          </cell>
          <cell r="BC49">
            <v>5</v>
          </cell>
        </row>
        <row r="50">
          <cell r="B50" t="str">
            <v>BNSNX14</v>
          </cell>
          <cell r="C50" t="str">
            <v>Betason-N cream 5 g (14)</v>
          </cell>
          <cell r="D50">
            <v>1</v>
          </cell>
          <cell r="E50" t="str">
            <v>tube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 t="str">
            <v>K13202W</v>
          </cell>
          <cell r="R50">
            <v>45598</v>
          </cell>
          <cell r="S50">
            <v>45598</v>
          </cell>
          <cell r="T50">
            <v>45598</v>
          </cell>
          <cell r="U50">
            <v>45598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1</v>
          </cell>
          <cell r="AR50">
            <v>1</v>
          </cell>
          <cell r="AS50">
            <v>1</v>
          </cell>
          <cell r="AT50">
            <v>1</v>
          </cell>
          <cell r="AU50">
            <v>1</v>
          </cell>
          <cell r="AV50">
            <v>1</v>
          </cell>
          <cell r="AW50">
            <v>1</v>
          </cell>
          <cell r="AX50">
            <v>1</v>
          </cell>
          <cell r="AY50">
            <v>1</v>
          </cell>
          <cell r="AZ50">
            <v>1</v>
          </cell>
          <cell r="BA50">
            <v>1</v>
          </cell>
          <cell r="BB50">
            <v>0</v>
          </cell>
          <cell r="BC50">
            <v>0</v>
          </cell>
        </row>
        <row r="51">
          <cell r="B51" t="str">
            <v>BNSNX15</v>
          </cell>
          <cell r="C51" t="str">
            <v>Betason-N cream 5 g (15)</v>
          </cell>
          <cell r="D51">
            <v>1</v>
          </cell>
          <cell r="E51" t="str">
            <v>tube</v>
          </cell>
          <cell r="F51">
            <v>1</v>
          </cell>
          <cell r="G51">
            <v>1</v>
          </cell>
          <cell r="H51">
            <v>1</v>
          </cell>
          <cell r="I51">
            <v>10045</v>
          </cell>
          <cell r="J51">
            <v>11049.5</v>
          </cell>
          <cell r="K51">
            <v>13259.4</v>
          </cell>
          <cell r="L51">
            <v>11100</v>
          </cell>
          <cell r="M51">
            <v>13300</v>
          </cell>
          <cell r="N51">
            <v>9</v>
          </cell>
          <cell r="O51">
            <v>9</v>
          </cell>
          <cell r="P51">
            <v>9</v>
          </cell>
          <cell r="Q51" t="str">
            <v>K13202W</v>
          </cell>
          <cell r="R51">
            <v>45597</v>
          </cell>
          <cell r="S51" t="str">
            <v>KP03/3</v>
          </cell>
          <cell r="T51" t="str">
            <v>PT PLANET EXCELENCIA PHARMACY</v>
          </cell>
          <cell r="U51">
            <v>1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1</v>
          </cell>
          <cell r="AA51">
            <v>1</v>
          </cell>
          <cell r="AB51">
            <v>2</v>
          </cell>
          <cell r="AC51">
            <v>2</v>
          </cell>
          <cell r="AD51">
            <v>2</v>
          </cell>
          <cell r="AE51">
            <v>1</v>
          </cell>
          <cell r="AF51">
            <v>1</v>
          </cell>
          <cell r="AG51">
            <v>1</v>
          </cell>
          <cell r="AH51">
            <v>1</v>
          </cell>
          <cell r="AI51">
            <v>1</v>
          </cell>
          <cell r="AJ51">
            <v>1</v>
          </cell>
          <cell r="AK51">
            <v>1</v>
          </cell>
          <cell r="AL51">
            <v>3</v>
          </cell>
          <cell r="AM51">
            <v>3</v>
          </cell>
          <cell r="AN51">
            <v>3</v>
          </cell>
          <cell r="AO51">
            <v>3</v>
          </cell>
          <cell r="AP51">
            <v>3</v>
          </cell>
          <cell r="AQ51">
            <v>3</v>
          </cell>
          <cell r="AR51">
            <v>3</v>
          </cell>
          <cell r="AS51">
            <v>3</v>
          </cell>
          <cell r="AT51">
            <v>3</v>
          </cell>
          <cell r="AU51">
            <v>3</v>
          </cell>
          <cell r="AV51">
            <v>3</v>
          </cell>
          <cell r="AW51">
            <v>3</v>
          </cell>
          <cell r="AX51">
            <v>3</v>
          </cell>
          <cell r="AY51">
            <v>3</v>
          </cell>
          <cell r="AZ51">
            <v>9</v>
          </cell>
          <cell r="BA51">
            <v>9</v>
          </cell>
          <cell r="BB51">
            <v>0</v>
          </cell>
          <cell r="BC51">
            <v>0</v>
          </cell>
        </row>
        <row r="52">
          <cell r="B52" t="str">
            <v>BNSNX16</v>
          </cell>
          <cell r="C52" t="str">
            <v>Betason-N cream 5 g (16)</v>
          </cell>
          <cell r="D52">
            <v>1</v>
          </cell>
          <cell r="E52" t="str">
            <v>tube</v>
          </cell>
          <cell r="F52">
            <v>1</v>
          </cell>
          <cell r="G52">
            <v>1</v>
          </cell>
          <cell r="H52">
            <v>1</v>
          </cell>
          <cell r="I52">
            <v>11287.878787878786</v>
          </cell>
          <cell r="J52">
            <v>12416.666666666666</v>
          </cell>
          <cell r="K52">
            <v>14899.999999999998</v>
          </cell>
          <cell r="L52">
            <v>12500</v>
          </cell>
          <cell r="M52">
            <v>14900</v>
          </cell>
          <cell r="N52">
            <v>0</v>
          </cell>
          <cell r="O52">
            <v>12</v>
          </cell>
          <cell r="P52">
            <v>12</v>
          </cell>
          <cell r="Q52" t="str">
            <v>A20041W</v>
          </cell>
          <cell r="R52">
            <v>45658</v>
          </cell>
          <cell r="S52" t="str">
            <v>KP04/4</v>
          </cell>
          <cell r="T52" t="str">
            <v>PT KUDAMAS JAYA MAKMUR SENTOSA</v>
          </cell>
          <cell r="U52">
            <v>45658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1</v>
          </cell>
          <cell r="AQ52">
            <v>1</v>
          </cell>
          <cell r="AR52">
            <v>1</v>
          </cell>
          <cell r="AS52">
            <v>1</v>
          </cell>
          <cell r="AT52">
            <v>1</v>
          </cell>
          <cell r="AU52">
            <v>1</v>
          </cell>
          <cell r="AV52">
            <v>1</v>
          </cell>
          <cell r="AW52">
            <v>1</v>
          </cell>
          <cell r="AX52">
            <v>1</v>
          </cell>
          <cell r="AY52">
            <v>1</v>
          </cell>
          <cell r="AZ52">
            <v>3</v>
          </cell>
          <cell r="BA52">
            <v>3</v>
          </cell>
          <cell r="BB52">
            <v>9</v>
          </cell>
          <cell r="BC52">
            <v>9</v>
          </cell>
        </row>
        <row r="53">
          <cell r="B53" t="str">
            <v>BPLCX1</v>
          </cell>
          <cell r="C53" t="str">
            <v xml:space="preserve">Bioplacenton gel 15 g </v>
          </cell>
          <cell r="D53">
            <v>1</v>
          </cell>
          <cell r="E53" t="str">
            <v>tube</v>
          </cell>
          <cell r="F53">
            <v>12865</v>
          </cell>
          <cell r="G53">
            <v>14151.500000000002</v>
          </cell>
          <cell r="H53">
            <v>16981.800000000003</v>
          </cell>
          <cell r="I53">
            <v>12865</v>
          </cell>
          <cell r="J53">
            <v>14151.500000000002</v>
          </cell>
          <cell r="K53">
            <v>16981.800000000003</v>
          </cell>
          <cell r="L53">
            <v>14200</v>
          </cell>
          <cell r="M53">
            <v>17000</v>
          </cell>
          <cell r="N53">
            <v>1</v>
          </cell>
          <cell r="O53">
            <v>1</v>
          </cell>
          <cell r="P53">
            <v>1</v>
          </cell>
          <cell r="Q53" t="str">
            <v>KCBPCA05756</v>
          </cell>
          <cell r="R53">
            <v>44835</v>
          </cell>
          <cell r="S53" t="str">
            <v>DO-10131/III/19</v>
          </cell>
          <cell r="T53" t="str">
            <v>PT SINGGASANA WITRA SURYAMAS</v>
          </cell>
          <cell r="U53">
            <v>44835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1</v>
          </cell>
          <cell r="BC53">
            <v>1</v>
          </cell>
        </row>
        <row r="54">
          <cell r="B54" t="str">
            <v>BPLCX2</v>
          </cell>
          <cell r="C54" t="str">
            <v>Bioplacenton gel 15 g (2)</v>
          </cell>
          <cell r="D54">
            <v>1</v>
          </cell>
          <cell r="E54" t="str">
            <v>tube</v>
          </cell>
          <cell r="F54">
            <v>1</v>
          </cell>
          <cell r="G54">
            <v>1</v>
          </cell>
          <cell r="H54">
            <v>1</v>
          </cell>
          <cell r="I54">
            <v>22000</v>
          </cell>
          <cell r="J54">
            <v>24200.000000000004</v>
          </cell>
          <cell r="K54">
            <v>29040.000000000004</v>
          </cell>
          <cell r="L54">
            <v>24200</v>
          </cell>
          <cell r="M54">
            <v>29100</v>
          </cell>
          <cell r="N54">
            <v>10</v>
          </cell>
          <cell r="O54">
            <v>10</v>
          </cell>
          <cell r="P54">
            <v>10</v>
          </cell>
          <cell r="Q54" t="str">
            <v>KCBPCA14910</v>
          </cell>
          <cell r="R54">
            <v>45139</v>
          </cell>
          <cell r="S54" t="str">
            <v>KP11/2</v>
          </cell>
          <cell r="T54" t="str">
            <v>PT.ENSEVAL PUTERA MEGATRADING</v>
          </cell>
          <cell r="U54">
            <v>45139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1</v>
          </cell>
          <cell r="AU54">
            <v>1</v>
          </cell>
          <cell r="AV54">
            <v>1</v>
          </cell>
          <cell r="AW54">
            <v>1</v>
          </cell>
          <cell r="AX54">
            <v>1</v>
          </cell>
          <cell r="AY54">
            <v>1</v>
          </cell>
          <cell r="AZ54">
            <v>1</v>
          </cell>
          <cell r="BA54">
            <v>1</v>
          </cell>
          <cell r="BB54">
            <v>9</v>
          </cell>
          <cell r="BC54">
            <v>9</v>
          </cell>
        </row>
        <row r="55">
          <cell r="B55" t="str">
            <v>BSLV1</v>
          </cell>
          <cell r="C55" t="str">
            <v>Bisolvon Solution 50mL</v>
          </cell>
          <cell r="D55">
            <v>1</v>
          </cell>
          <cell r="E55" t="str">
            <v>botol</v>
          </cell>
          <cell r="F55">
            <v>1</v>
          </cell>
          <cell r="G55">
            <v>1</v>
          </cell>
          <cell r="H55">
            <v>1</v>
          </cell>
          <cell r="I55">
            <v>76363.636363636353</v>
          </cell>
          <cell r="J55">
            <v>84000</v>
          </cell>
          <cell r="K55">
            <v>100800</v>
          </cell>
          <cell r="L55">
            <v>84000</v>
          </cell>
          <cell r="M55">
            <v>100800</v>
          </cell>
          <cell r="N55">
            <v>1</v>
          </cell>
          <cell r="O55">
            <v>1</v>
          </cell>
          <cell r="P55">
            <v>1</v>
          </cell>
          <cell r="Q55" t="str">
            <v>21100528</v>
          </cell>
          <cell r="R55">
            <v>45536</v>
          </cell>
          <cell r="S55" t="str">
            <v>KP01/07</v>
          </cell>
          <cell r="T55" t="str">
            <v>PT KUDAMAS JAYA MAKMUR SENTOSA</v>
          </cell>
          <cell r="U55">
            <v>45536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1</v>
          </cell>
          <cell r="BB55">
            <v>0</v>
          </cell>
          <cell r="BC55">
            <v>0</v>
          </cell>
        </row>
        <row r="56">
          <cell r="B56" t="str">
            <v>BISO1</v>
          </cell>
          <cell r="C56" t="str">
            <v>Bisoprolol Fumarate tablet 2.5 mg</v>
          </cell>
          <cell r="D56">
            <v>100</v>
          </cell>
          <cell r="E56" t="str">
            <v>tablet</v>
          </cell>
          <cell r="F56">
            <v>100</v>
          </cell>
          <cell r="G56">
            <v>100</v>
          </cell>
          <cell r="H56">
            <v>100</v>
          </cell>
          <cell r="I56">
            <v>450</v>
          </cell>
          <cell r="J56">
            <v>495.00000000000006</v>
          </cell>
          <cell r="K56">
            <v>594</v>
          </cell>
          <cell r="L56">
            <v>500</v>
          </cell>
          <cell r="M56">
            <v>600</v>
          </cell>
          <cell r="N56">
            <v>0</v>
          </cell>
          <cell r="O56">
            <v>300</v>
          </cell>
          <cell r="P56">
            <v>300</v>
          </cell>
          <cell r="Q56" t="str">
            <v>HTBSPE21038</v>
          </cell>
          <cell r="R56">
            <v>45323</v>
          </cell>
          <cell r="S56" t="str">
            <v>KP04/3</v>
          </cell>
          <cell r="T56" t="str">
            <v>PT Enseval Putera Megatrading</v>
          </cell>
          <cell r="U56">
            <v>45323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30</v>
          </cell>
          <cell r="AH56">
            <v>30</v>
          </cell>
          <cell r="AI56">
            <v>30</v>
          </cell>
          <cell r="AJ56">
            <v>30</v>
          </cell>
          <cell r="AK56">
            <v>30</v>
          </cell>
          <cell r="AL56">
            <v>30</v>
          </cell>
          <cell r="AM56">
            <v>30</v>
          </cell>
          <cell r="AN56">
            <v>30</v>
          </cell>
          <cell r="AO56">
            <v>30</v>
          </cell>
          <cell r="AP56">
            <v>30</v>
          </cell>
          <cell r="AQ56">
            <v>30</v>
          </cell>
          <cell r="AR56">
            <v>30</v>
          </cell>
          <cell r="AS56">
            <v>30</v>
          </cell>
          <cell r="AT56">
            <v>30</v>
          </cell>
          <cell r="AU56">
            <v>30</v>
          </cell>
          <cell r="AV56">
            <v>30</v>
          </cell>
          <cell r="AW56">
            <v>30</v>
          </cell>
          <cell r="AX56">
            <v>30</v>
          </cell>
          <cell r="AY56">
            <v>30</v>
          </cell>
          <cell r="AZ56">
            <v>90</v>
          </cell>
          <cell r="BA56">
            <v>90</v>
          </cell>
          <cell r="BB56">
            <v>210</v>
          </cell>
          <cell r="BC56">
            <v>210</v>
          </cell>
        </row>
        <row r="57">
          <cell r="B57">
            <v>210</v>
          </cell>
          <cell r="C57">
            <v>210</v>
          </cell>
          <cell r="D57">
            <v>210</v>
          </cell>
          <cell r="E57">
            <v>210</v>
          </cell>
          <cell r="F57">
            <v>210</v>
          </cell>
          <cell r="G57">
            <v>210</v>
          </cell>
          <cell r="H57">
            <v>210</v>
          </cell>
          <cell r="I57">
            <v>210</v>
          </cell>
          <cell r="J57">
            <v>210</v>
          </cell>
          <cell r="K57">
            <v>210</v>
          </cell>
          <cell r="L57">
            <v>210</v>
          </cell>
          <cell r="M57">
            <v>210</v>
          </cell>
          <cell r="N57">
            <v>210</v>
          </cell>
          <cell r="O57">
            <v>210</v>
          </cell>
          <cell r="P57">
            <v>210</v>
          </cell>
          <cell r="Q57">
            <v>210</v>
          </cell>
          <cell r="R57">
            <v>210</v>
          </cell>
          <cell r="S57">
            <v>210</v>
          </cell>
          <cell r="T57">
            <v>210</v>
          </cell>
          <cell r="U57">
            <v>210</v>
          </cell>
          <cell r="V57">
            <v>210</v>
          </cell>
          <cell r="W57">
            <v>210</v>
          </cell>
          <cell r="X57">
            <v>210</v>
          </cell>
          <cell r="Y57">
            <v>210</v>
          </cell>
          <cell r="Z57">
            <v>210</v>
          </cell>
          <cell r="AA57">
            <v>210</v>
          </cell>
          <cell r="AB57">
            <v>210</v>
          </cell>
          <cell r="AC57">
            <v>210</v>
          </cell>
          <cell r="AD57">
            <v>210</v>
          </cell>
          <cell r="AE57">
            <v>210</v>
          </cell>
          <cell r="AF57">
            <v>210</v>
          </cell>
          <cell r="AG57">
            <v>210</v>
          </cell>
          <cell r="AH57">
            <v>210</v>
          </cell>
          <cell r="AI57">
            <v>210</v>
          </cell>
          <cell r="AJ57">
            <v>210</v>
          </cell>
          <cell r="AK57">
            <v>210</v>
          </cell>
          <cell r="AL57">
            <v>210</v>
          </cell>
          <cell r="AM57">
            <v>210</v>
          </cell>
          <cell r="AN57">
            <v>210</v>
          </cell>
          <cell r="AO57">
            <v>210</v>
          </cell>
          <cell r="AP57">
            <v>210</v>
          </cell>
          <cell r="AQ57">
            <v>210</v>
          </cell>
          <cell r="AR57">
            <v>210</v>
          </cell>
          <cell r="AS57">
            <v>210</v>
          </cell>
          <cell r="AT57">
            <v>210</v>
          </cell>
          <cell r="AU57">
            <v>210</v>
          </cell>
          <cell r="AV57">
            <v>210</v>
          </cell>
          <cell r="AW57">
            <v>210</v>
          </cell>
          <cell r="AX57">
            <v>210</v>
          </cell>
          <cell r="AY57">
            <v>210</v>
          </cell>
          <cell r="AZ57">
            <v>210</v>
          </cell>
          <cell r="BA57">
            <v>210</v>
          </cell>
          <cell r="BB57">
            <v>210</v>
          </cell>
          <cell r="BC57">
            <v>210</v>
          </cell>
        </row>
        <row r="58">
          <cell r="B58" t="str">
            <v>BFCMB4</v>
          </cell>
          <cell r="C58" t="str">
            <v>Bufacomb in orabase 5 g (4)</v>
          </cell>
          <cell r="D58">
            <v>1</v>
          </cell>
          <cell r="E58" t="str">
            <v>tube</v>
          </cell>
          <cell r="F58">
            <v>1</v>
          </cell>
          <cell r="G58">
            <v>1</v>
          </cell>
          <cell r="H58">
            <v>1</v>
          </cell>
          <cell r="I58">
            <v>15818.181818181816</v>
          </cell>
          <cell r="J58">
            <v>17400</v>
          </cell>
          <cell r="K58">
            <v>20880</v>
          </cell>
          <cell r="L58">
            <v>17400</v>
          </cell>
          <cell r="M58">
            <v>20900</v>
          </cell>
          <cell r="N58">
            <v>8</v>
          </cell>
          <cell r="O58">
            <v>8</v>
          </cell>
          <cell r="P58">
            <v>8</v>
          </cell>
          <cell r="Q58" t="str">
            <v>H0208101</v>
          </cell>
          <cell r="R58">
            <v>45139</v>
          </cell>
          <cell r="S58" t="str">
            <v>KP01/03</v>
          </cell>
          <cell r="T58" t="str">
            <v>PT KUDAMAS JAYA MAKMUR SENTOSA</v>
          </cell>
          <cell r="U58">
            <v>1</v>
          </cell>
          <cell r="V58">
            <v>0</v>
          </cell>
          <cell r="W58">
            <v>0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>
            <v>2</v>
          </cell>
          <cell r="AI58">
            <v>2</v>
          </cell>
          <cell r="AJ58">
            <v>2</v>
          </cell>
          <cell r="AK58">
            <v>2</v>
          </cell>
          <cell r="AL58">
            <v>2</v>
          </cell>
          <cell r="AM58">
            <v>2</v>
          </cell>
          <cell r="AN58">
            <v>2</v>
          </cell>
          <cell r="AO58">
            <v>2</v>
          </cell>
          <cell r="AP58">
            <v>2</v>
          </cell>
          <cell r="AQ58">
            <v>2</v>
          </cell>
          <cell r="AR58">
            <v>2</v>
          </cell>
          <cell r="AS58">
            <v>2</v>
          </cell>
          <cell r="AT58">
            <v>2</v>
          </cell>
          <cell r="AU58">
            <v>2</v>
          </cell>
          <cell r="AV58">
            <v>2</v>
          </cell>
          <cell r="AW58">
            <v>2</v>
          </cell>
          <cell r="AX58">
            <v>2</v>
          </cell>
          <cell r="AY58">
            <v>2</v>
          </cell>
          <cell r="AZ58">
            <v>4</v>
          </cell>
          <cell r="BA58">
            <v>4</v>
          </cell>
          <cell r="BB58">
            <v>4</v>
          </cell>
          <cell r="BC58">
            <v>4</v>
          </cell>
        </row>
        <row r="59">
          <cell r="B59" t="str">
            <v>BRCR1</v>
          </cell>
          <cell r="C59" t="str">
            <v>Burnazin Krim 35 gram</v>
          </cell>
          <cell r="D59">
            <v>1</v>
          </cell>
          <cell r="E59" t="str">
            <v>tube</v>
          </cell>
          <cell r="F59">
            <v>1</v>
          </cell>
          <cell r="G59">
            <v>1</v>
          </cell>
          <cell r="H59">
            <v>1</v>
          </cell>
          <cell r="I59">
            <v>62272.727272727265</v>
          </cell>
          <cell r="J59">
            <v>68500</v>
          </cell>
          <cell r="K59">
            <v>82200</v>
          </cell>
          <cell r="L59">
            <v>68500</v>
          </cell>
          <cell r="M59">
            <v>82200</v>
          </cell>
          <cell r="N59">
            <v>6</v>
          </cell>
          <cell r="O59">
            <v>6</v>
          </cell>
          <cell r="P59">
            <v>6</v>
          </cell>
          <cell r="Q59" t="str">
            <v>1AG1359</v>
          </cell>
          <cell r="R59">
            <v>45474</v>
          </cell>
          <cell r="S59" t="str">
            <v>KP11/4</v>
          </cell>
          <cell r="T59" t="str">
            <v>PT KUDAMAS JAYA MAKMUR SENTOSA</v>
          </cell>
          <cell r="U59">
            <v>45474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6</v>
          </cell>
          <cell r="BC59">
            <v>6</v>
          </cell>
        </row>
        <row r="60">
          <cell r="B60" t="str">
            <v>BSCPS22</v>
          </cell>
          <cell r="C60" t="str">
            <v>Buscopan plus tablet 10 mg (2)</v>
          </cell>
          <cell r="D60">
            <v>100</v>
          </cell>
          <cell r="E60" t="str">
            <v>tablet</v>
          </cell>
          <cell r="F60">
            <v>100</v>
          </cell>
          <cell r="G60">
            <v>100</v>
          </cell>
          <cell r="H60">
            <v>100</v>
          </cell>
          <cell r="I60">
            <v>4199.0652</v>
          </cell>
          <cell r="J60">
            <v>4618.9717200000005</v>
          </cell>
          <cell r="K60">
            <v>5542.7660640000004</v>
          </cell>
          <cell r="L60">
            <v>4700</v>
          </cell>
          <cell r="M60">
            <v>5600</v>
          </cell>
          <cell r="N60">
            <v>0</v>
          </cell>
          <cell r="O60">
            <v>100</v>
          </cell>
          <cell r="P60">
            <v>100</v>
          </cell>
          <cell r="Q60" t="str">
            <v>21090506</v>
          </cell>
          <cell r="R60">
            <v>45170</v>
          </cell>
          <cell r="S60" t="str">
            <v>KP04/3</v>
          </cell>
          <cell r="T60" t="str">
            <v>PT Enseval Putera Megatrading</v>
          </cell>
          <cell r="U60">
            <v>45170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  <cell r="AV60">
            <v>10</v>
          </cell>
          <cell r="AW60">
            <v>10</v>
          </cell>
          <cell r="AX60">
            <v>10</v>
          </cell>
          <cell r="AY60">
            <v>10</v>
          </cell>
          <cell r="AZ60">
            <v>40</v>
          </cell>
          <cell r="BA60">
            <v>40</v>
          </cell>
          <cell r="BB60">
            <v>60</v>
          </cell>
          <cell r="BC60">
            <v>60</v>
          </cell>
        </row>
        <row r="61">
          <cell r="B61" t="str">
            <v>BSCPS13</v>
          </cell>
          <cell r="C61" t="str">
            <v>Buscopan tablet 10 mg (3)</v>
          </cell>
          <cell r="D61">
            <v>100</v>
          </cell>
          <cell r="E61" t="str">
            <v>tablet</v>
          </cell>
          <cell r="F61">
            <v>100</v>
          </cell>
          <cell r="G61">
            <v>100</v>
          </cell>
          <cell r="H61">
            <v>100</v>
          </cell>
          <cell r="I61">
            <v>2947.272727272727</v>
          </cell>
          <cell r="J61">
            <v>3242</v>
          </cell>
          <cell r="K61">
            <v>3890.3999999999996</v>
          </cell>
          <cell r="L61">
            <v>3300</v>
          </cell>
          <cell r="M61">
            <v>3900</v>
          </cell>
          <cell r="N61">
            <v>29</v>
          </cell>
          <cell r="O61">
            <v>29</v>
          </cell>
          <cell r="P61">
            <v>29</v>
          </cell>
          <cell r="Q61" t="str">
            <v>19060941</v>
          </cell>
          <cell r="R61">
            <v>44713</v>
          </cell>
          <cell r="S61" t="str">
            <v>KP10/1</v>
          </cell>
          <cell r="T61" t="str">
            <v>APOTEK BUMI MEDIKA GANESA</v>
          </cell>
          <cell r="U61">
            <v>44713</v>
          </cell>
          <cell r="V61">
            <v>0</v>
          </cell>
          <cell r="W61">
            <v>0</v>
          </cell>
          <cell r="X61">
            <v>0</v>
          </cell>
          <cell r="Y61">
            <v>10</v>
          </cell>
          <cell r="Z61">
            <v>10</v>
          </cell>
          <cell r="AA61">
            <v>10</v>
          </cell>
          <cell r="AB61">
            <v>9</v>
          </cell>
          <cell r="AC61">
            <v>9</v>
          </cell>
          <cell r="AD61">
            <v>9</v>
          </cell>
          <cell r="AE61">
            <v>9</v>
          </cell>
          <cell r="AF61">
            <v>9</v>
          </cell>
          <cell r="AG61">
            <v>9</v>
          </cell>
          <cell r="AH61">
            <v>9</v>
          </cell>
          <cell r="AI61">
            <v>9</v>
          </cell>
          <cell r="AJ61">
            <v>9</v>
          </cell>
          <cell r="AK61">
            <v>9</v>
          </cell>
          <cell r="AL61">
            <v>9</v>
          </cell>
          <cell r="AM61">
            <v>9</v>
          </cell>
          <cell r="AN61">
            <v>9</v>
          </cell>
          <cell r="AO61">
            <v>9</v>
          </cell>
          <cell r="AP61">
            <v>9</v>
          </cell>
          <cell r="AQ61">
            <v>9</v>
          </cell>
          <cell r="AR61">
            <v>9</v>
          </cell>
          <cell r="AS61">
            <v>9</v>
          </cell>
          <cell r="AT61">
            <v>9</v>
          </cell>
          <cell r="AU61">
            <v>9</v>
          </cell>
          <cell r="AV61">
            <v>9</v>
          </cell>
          <cell r="AW61">
            <v>9</v>
          </cell>
          <cell r="AX61">
            <v>9</v>
          </cell>
          <cell r="AY61">
            <v>9</v>
          </cell>
          <cell r="AZ61">
            <v>29</v>
          </cell>
          <cell r="BA61">
            <v>29</v>
          </cell>
          <cell r="BB61">
            <v>0</v>
          </cell>
          <cell r="BC61">
            <v>0</v>
          </cell>
        </row>
        <row r="62">
          <cell r="B62" t="str">
            <v>BSCPS14</v>
          </cell>
          <cell r="C62" t="str">
            <v>Buscopan tablet 10 mg (4)</v>
          </cell>
          <cell r="D62">
            <v>100</v>
          </cell>
          <cell r="E62" t="str">
            <v>tablet</v>
          </cell>
          <cell r="F62">
            <v>100</v>
          </cell>
          <cell r="G62">
            <v>100</v>
          </cell>
          <cell r="H62">
            <v>100</v>
          </cell>
          <cell r="I62">
            <v>3123.29</v>
          </cell>
          <cell r="J62">
            <v>3435.6190000000001</v>
          </cell>
          <cell r="K62">
            <v>4122.7428</v>
          </cell>
          <cell r="L62">
            <v>3500</v>
          </cell>
          <cell r="M62">
            <v>4200</v>
          </cell>
          <cell r="N62">
            <v>100</v>
          </cell>
          <cell r="O62">
            <v>100</v>
          </cell>
          <cell r="P62">
            <v>100</v>
          </cell>
          <cell r="Q62" t="str">
            <v>21040213</v>
          </cell>
          <cell r="R62">
            <v>45352</v>
          </cell>
          <cell r="S62" t="str">
            <v>KP10/7</v>
          </cell>
          <cell r="T62" t="str">
            <v>PT.SINGGASANA WITRA SURYAMAS</v>
          </cell>
          <cell r="U62">
            <v>45352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1</v>
          </cell>
          <cell r="AG62">
            <v>1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  <cell r="AV62">
            <v>10</v>
          </cell>
          <cell r="AW62">
            <v>10</v>
          </cell>
          <cell r="AX62">
            <v>10</v>
          </cell>
          <cell r="AY62">
            <v>10</v>
          </cell>
          <cell r="AZ62">
            <v>21</v>
          </cell>
          <cell r="BA62">
            <v>21</v>
          </cell>
          <cell r="BB62">
            <v>79</v>
          </cell>
          <cell r="BC62">
            <v>79</v>
          </cell>
        </row>
        <row r="63">
          <cell r="B63" t="str">
            <v>CLDNX3</v>
          </cell>
          <cell r="C63" t="str">
            <v>Caladine Lotion 60 mL (3)</v>
          </cell>
          <cell r="D63">
            <v>1</v>
          </cell>
          <cell r="E63" t="str">
            <v>botol</v>
          </cell>
          <cell r="F63">
            <v>11865</v>
          </cell>
          <cell r="G63">
            <v>13051.500000000002</v>
          </cell>
          <cell r="H63">
            <v>15661.800000000001</v>
          </cell>
          <cell r="I63">
            <v>11865</v>
          </cell>
          <cell r="J63">
            <v>13051.500000000002</v>
          </cell>
          <cell r="K63">
            <v>15661.800000000001</v>
          </cell>
          <cell r="L63">
            <v>13100</v>
          </cell>
          <cell r="M63">
            <v>15700</v>
          </cell>
          <cell r="N63">
            <v>2</v>
          </cell>
          <cell r="O63">
            <v>2</v>
          </cell>
          <cell r="P63">
            <v>2</v>
          </cell>
          <cell r="Q63" t="str">
            <v>I19009</v>
          </cell>
          <cell r="R63">
            <v>44805</v>
          </cell>
          <cell r="S63" t="str">
            <v>NA</v>
          </cell>
          <cell r="T63" t="str">
            <v>NA</v>
          </cell>
          <cell r="U63">
            <v>44805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1</v>
          </cell>
          <cell r="AP63">
            <v>1</v>
          </cell>
          <cell r="AQ63">
            <v>1</v>
          </cell>
          <cell r="AR63">
            <v>1</v>
          </cell>
          <cell r="AS63">
            <v>1</v>
          </cell>
          <cell r="AT63">
            <v>1</v>
          </cell>
          <cell r="AU63">
            <v>1</v>
          </cell>
          <cell r="AV63">
            <v>1</v>
          </cell>
          <cell r="AW63">
            <v>1</v>
          </cell>
          <cell r="AX63">
            <v>1</v>
          </cell>
          <cell r="AY63">
            <v>1</v>
          </cell>
          <cell r="AZ63">
            <v>1</v>
          </cell>
          <cell r="BA63">
            <v>1</v>
          </cell>
          <cell r="BB63">
            <v>1</v>
          </cell>
          <cell r="BC63">
            <v>1</v>
          </cell>
        </row>
        <row r="64">
          <cell r="B64" t="str">
            <v>CLCMS2</v>
          </cell>
          <cell r="C64" t="str">
            <v>Calcium Lactas Tablet (2)</v>
          </cell>
          <cell r="D64">
            <v>100</v>
          </cell>
          <cell r="E64" t="str">
            <v>tablet</v>
          </cell>
          <cell r="F64">
            <v>100</v>
          </cell>
          <cell r="G64">
            <v>100</v>
          </cell>
          <cell r="H64">
            <v>100</v>
          </cell>
          <cell r="I64">
            <v>154.9</v>
          </cell>
          <cell r="J64">
            <v>170.39000000000001</v>
          </cell>
          <cell r="K64">
            <v>204.46800000000002</v>
          </cell>
          <cell r="L64">
            <v>200</v>
          </cell>
          <cell r="M64">
            <v>300</v>
          </cell>
          <cell r="N64">
            <v>100</v>
          </cell>
          <cell r="O64">
            <v>100</v>
          </cell>
          <cell r="P64">
            <v>100</v>
          </cell>
          <cell r="Q64" t="str">
            <v>26322005</v>
          </cell>
          <cell r="R64">
            <v>44781</v>
          </cell>
          <cell r="S64" t="str">
            <v>KP01/008</v>
          </cell>
          <cell r="T64" t="str">
            <v>PT KIMIA FARMA</v>
          </cell>
          <cell r="U64">
            <v>44781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100</v>
          </cell>
          <cell r="BC64">
            <v>100</v>
          </cell>
        </row>
        <row r="65">
          <cell r="B65" t="str">
            <v>CPTPS12</v>
          </cell>
          <cell r="C65" t="str">
            <v>Captopril tablet 12,5mg (2)</v>
          </cell>
          <cell r="D65">
            <v>100</v>
          </cell>
          <cell r="E65" t="str">
            <v>tablet</v>
          </cell>
          <cell r="F65">
            <v>100</v>
          </cell>
          <cell r="G65">
            <v>100</v>
          </cell>
          <cell r="H65">
            <v>100</v>
          </cell>
          <cell r="I65">
            <v>60</v>
          </cell>
          <cell r="J65">
            <v>66</v>
          </cell>
          <cell r="K65">
            <v>79.2</v>
          </cell>
          <cell r="L65">
            <v>100</v>
          </cell>
          <cell r="M65">
            <v>100</v>
          </cell>
          <cell r="N65">
            <v>1701</v>
          </cell>
          <cell r="O65">
            <v>1701</v>
          </cell>
          <cell r="P65">
            <v>1701</v>
          </cell>
          <cell r="Q65" t="str">
            <v>G91874B</v>
          </cell>
          <cell r="R65">
            <v>45465</v>
          </cell>
          <cell r="S65">
            <v>2802653673</v>
          </cell>
          <cell r="T65" t="str">
            <v>PT KIMIA FARMA</v>
          </cell>
          <cell r="U65">
            <v>2802653184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1701</v>
          </cell>
          <cell r="BC65">
            <v>1701</v>
          </cell>
        </row>
        <row r="66">
          <cell r="B66" t="str">
            <v>CPTPS22</v>
          </cell>
          <cell r="C66" t="str">
            <v>Captopril tablet 25 mg (2)</v>
          </cell>
          <cell r="D66">
            <v>100</v>
          </cell>
          <cell r="E66" t="str">
            <v>tablet</v>
          </cell>
          <cell r="F66">
            <v>100</v>
          </cell>
          <cell r="G66">
            <v>100</v>
          </cell>
          <cell r="H66">
            <v>100</v>
          </cell>
          <cell r="I66">
            <v>74.55</v>
          </cell>
          <cell r="J66">
            <v>82.00500000000001</v>
          </cell>
          <cell r="K66">
            <v>98.406000000000006</v>
          </cell>
          <cell r="L66">
            <v>100</v>
          </cell>
          <cell r="M66">
            <v>100</v>
          </cell>
          <cell r="N66">
            <v>122</v>
          </cell>
          <cell r="O66">
            <v>122</v>
          </cell>
          <cell r="P66">
            <v>122</v>
          </cell>
          <cell r="Q66" t="str">
            <v>H92042B</v>
          </cell>
          <cell r="R66">
            <v>45486</v>
          </cell>
          <cell r="S66">
            <v>2802653673</v>
          </cell>
          <cell r="T66" t="str">
            <v>PT KIMIA FARMA</v>
          </cell>
          <cell r="U66">
            <v>2802653184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60</v>
          </cell>
          <cell r="AF66">
            <v>60</v>
          </cell>
          <cell r="AG66">
            <v>60</v>
          </cell>
          <cell r="AH66">
            <v>60</v>
          </cell>
          <cell r="AI66">
            <v>60</v>
          </cell>
          <cell r="AJ66">
            <v>60</v>
          </cell>
          <cell r="AK66">
            <v>60</v>
          </cell>
          <cell r="AL66">
            <v>60</v>
          </cell>
          <cell r="AM66">
            <v>60</v>
          </cell>
          <cell r="AN66">
            <v>60</v>
          </cell>
          <cell r="AO66">
            <v>60</v>
          </cell>
          <cell r="AP66">
            <v>60</v>
          </cell>
          <cell r="AQ66">
            <v>60</v>
          </cell>
          <cell r="AR66">
            <v>60</v>
          </cell>
          <cell r="AS66">
            <v>60</v>
          </cell>
          <cell r="AT66">
            <v>60</v>
          </cell>
          <cell r="AU66">
            <v>60</v>
          </cell>
          <cell r="AV66">
            <v>60</v>
          </cell>
          <cell r="AW66">
            <v>60</v>
          </cell>
          <cell r="AX66">
            <v>60</v>
          </cell>
          <cell r="AY66">
            <v>60</v>
          </cell>
          <cell r="AZ66">
            <v>60</v>
          </cell>
          <cell r="BA66">
            <v>60</v>
          </cell>
          <cell r="BB66">
            <v>62</v>
          </cell>
          <cell r="BC66">
            <v>62</v>
          </cell>
        </row>
        <row r="67">
          <cell r="B67" t="str">
            <v>CVPLX3</v>
          </cell>
          <cell r="C67" t="str">
            <v>Caviplex Kaplet (3)</v>
          </cell>
          <cell r="D67">
            <v>100</v>
          </cell>
          <cell r="E67" t="str">
            <v>tablet</v>
          </cell>
          <cell r="F67">
            <v>100</v>
          </cell>
          <cell r="G67">
            <v>100</v>
          </cell>
          <cell r="H67">
            <v>100</v>
          </cell>
          <cell r="I67">
            <v>545.44000000000005</v>
          </cell>
          <cell r="J67">
            <v>599.98400000000015</v>
          </cell>
          <cell r="K67">
            <v>719.98080000000016</v>
          </cell>
          <cell r="L67">
            <v>600</v>
          </cell>
          <cell r="M67">
            <v>800</v>
          </cell>
          <cell r="N67">
            <v>567</v>
          </cell>
          <cell r="O67">
            <v>567</v>
          </cell>
          <cell r="P67">
            <v>567</v>
          </cell>
          <cell r="Q67" t="str">
            <v>F1456465</v>
          </cell>
          <cell r="R67">
            <v>45536</v>
          </cell>
          <cell r="S67" t="str">
            <v>KP10/9</v>
          </cell>
          <cell r="T67" t="str">
            <v>PT.PLANET EXCELENCIA PHARMACY</v>
          </cell>
          <cell r="U67">
            <v>45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40</v>
          </cell>
          <cell r="AB67">
            <v>40</v>
          </cell>
          <cell r="AC67">
            <v>40</v>
          </cell>
          <cell r="AD67">
            <v>40</v>
          </cell>
          <cell r="AE67">
            <v>10</v>
          </cell>
          <cell r="AF67">
            <v>10</v>
          </cell>
          <cell r="AG67">
            <v>10</v>
          </cell>
          <cell r="AH67">
            <v>20</v>
          </cell>
          <cell r="AI67">
            <v>20</v>
          </cell>
          <cell r="AJ67">
            <v>20</v>
          </cell>
          <cell r="AK67">
            <v>20</v>
          </cell>
          <cell r="AL67">
            <v>20</v>
          </cell>
          <cell r="AM67">
            <v>20</v>
          </cell>
          <cell r="AN67">
            <v>20</v>
          </cell>
          <cell r="AO67">
            <v>10</v>
          </cell>
          <cell r="AP67">
            <v>10</v>
          </cell>
          <cell r="AQ67">
            <v>10</v>
          </cell>
          <cell r="AR67">
            <v>10</v>
          </cell>
          <cell r="AS67">
            <v>20</v>
          </cell>
          <cell r="AT67">
            <v>10</v>
          </cell>
          <cell r="AU67">
            <v>10</v>
          </cell>
          <cell r="AV67">
            <v>10</v>
          </cell>
          <cell r="AW67">
            <v>10</v>
          </cell>
          <cell r="AX67">
            <v>10</v>
          </cell>
          <cell r="AY67">
            <v>10</v>
          </cell>
          <cell r="AZ67">
            <v>215</v>
          </cell>
          <cell r="BA67">
            <v>215</v>
          </cell>
          <cell r="BB67">
            <v>352</v>
          </cell>
          <cell r="BC67">
            <v>352</v>
          </cell>
        </row>
        <row r="68">
          <cell r="B68" t="str">
            <v>CFDRS14</v>
          </cell>
          <cell r="C68" t="str">
            <v>Cefadroxil kapsul 500 mg (4)</v>
          </cell>
          <cell r="D68">
            <v>100</v>
          </cell>
          <cell r="E68" t="str">
            <v>tablet</v>
          </cell>
          <cell r="F68">
            <v>100</v>
          </cell>
          <cell r="G68">
            <v>100</v>
          </cell>
          <cell r="H68">
            <v>100</v>
          </cell>
          <cell r="I68">
            <v>549.9735280000001</v>
          </cell>
          <cell r="J68">
            <v>604.97088080000015</v>
          </cell>
          <cell r="K68">
            <v>725.9650569600002</v>
          </cell>
          <cell r="L68">
            <v>700</v>
          </cell>
          <cell r="M68">
            <v>800</v>
          </cell>
          <cell r="N68">
            <v>175</v>
          </cell>
          <cell r="O68">
            <v>175</v>
          </cell>
          <cell r="P68">
            <v>175</v>
          </cell>
          <cell r="Q68" t="str">
            <v>KCFDC01060</v>
          </cell>
          <cell r="R68">
            <v>45322</v>
          </cell>
          <cell r="S68" t="str">
            <v>KP03/013</v>
          </cell>
          <cell r="T68" t="str">
            <v>PT ENSEVAL PUTERA MEGATRADING</v>
          </cell>
          <cell r="U68">
            <v>45322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10</v>
          </cell>
          <cell r="AB68">
            <v>10</v>
          </cell>
          <cell r="AC68">
            <v>10</v>
          </cell>
          <cell r="AD68">
            <v>10</v>
          </cell>
          <cell r="AE68">
            <v>10</v>
          </cell>
          <cell r="AF68">
            <v>20</v>
          </cell>
          <cell r="AG68">
            <v>20</v>
          </cell>
          <cell r="AH68">
            <v>20</v>
          </cell>
          <cell r="AI68">
            <v>20</v>
          </cell>
          <cell r="AJ68">
            <v>20</v>
          </cell>
          <cell r="AK68">
            <v>20</v>
          </cell>
          <cell r="AL68">
            <v>10</v>
          </cell>
          <cell r="AM68">
            <v>10</v>
          </cell>
          <cell r="AN68">
            <v>10</v>
          </cell>
          <cell r="AO68">
            <v>10</v>
          </cell>
          <cell r="AP68">
            <v>10</v>
          </cell>
          <cell r="AQ68">
            <v>10</v>
          </cell>
          <cell r="AR68">
            <v>10</v>
          </cell>
          <cell r="AS68">
            <v>10</v>
          </cell>
          <cell r="AT68">
            <v>10</v>
          </cell>
          <cell r="AU68">
            <v>10</v>
          </cell>
          <cell r="AV68">
            <v>10</v>
          </cell>
          <cell r="AW68">
            <v>10</v>
          </cell>
          <cell r="AX68">
            <v>10</v>
          </cell>
          <cell r="AY68">
            <v>10</v>
          </cell>
          <cell r="AZ68">
            <v>60</v>
          </cell>
          <cell r="BA68">
            <v>60</v>
          </cell>
          <cell r="BB68">
            <v>115</v>
          </cell>
          <cell r="BC68">
            <v>115</v>
          </cell>
        </row>
        <row r="69">
          <cell r="B69" t="str">
            <v>CFDRS16</v>
          </cell>
          <cell r="C69" t="str">
            <v>Cefadroxil kapsul 500 mg (6)</v>
          </cell>
          <cell r="D69">
            <v>100</v>
          </cell>
          <cell r="E69" t="str">
            <v>tablet</v>
          </cell>
          <cell r="F69">
            <v>100</v>
          </cell>
          <cell r="G69">
            <v>100</v>
          </cell>
          <cell r="H69">
            <v>100</v>
          </cell>
          <cell r="I69">
            <v>736.36363636363626</v>
          </cell>
          <cell r="J69">
            <v>810</v>
          </cell>
          <cell r="K69">
            <v>972</v>
          </cell>
          <cell r="L69">
            <v>900</v>
          </cell>
          <cell r="M69">
            <v>1000</v>
          </cell>
          <cell r="N69">
            <v>10</v>
          </cell>
          <cell r="O69">
            <v>10</v>
          </cell>
          <cell r="P69">
            <v>10</v>
          </cell>
          <cell r="Q69" t="str">
            <v>KCFDC91001</v>
          </cell>
          <cell r="R69">
            <v>45200</v>
          </cell>
          <cell r="S69" t="str">
            <v>KP10/1</v>
          </cell>
          <cell r="T69" t="str">
            <v>APOTEK BUMI MEDIKA GANESA</v>
          </cell>
          <cell r="U69">
            <v>45200</v>
          </cell>
          <cell r="V69">
            <v>0</v>
          </cell>
          <cell r="W69">
            <v>0</v>
          </cell>
          <cell r="X69">
            <v>10</v>
          </cell>
          <cell r="Y69">
            <v>10</v>
          </cell>
          <cell r="Z69">
            <v>10</v>
          </cell>
          <cell r="AA69">
            <v>10</v>
          </cell>
          <cell r="AB69">
            <v>10</v>
          </cell>
          <cell r="AC69">
            <v>10</v>
          </cell>
          <cell r="AD69">
            <v>10</v>
          </cell>
          <cell r="AE69">
            <v>10</v>
          </cell>
          <cell r="AF69">
            <v>10</v>
          </cell>
          <cell r="AG69">
            <v>10</v>
          </cell>
          <cell r="AH69">
            <v>10</v>
          </cell>
          <cell r="AI69">
            <v>10</v>
          </cell>
          <cell r="AJ69">
            <v>10</v>
          </cell>
          <cell r="AK69">
            <v>10</v>
          </cell>
          <cell r="AL69">
            <v>10</v>
          </cell>
          <cell r="AM69">
            <v>10</v>
          </cell>
          <cell r="AN69">
            <v>10</v>
          </cell>
          <cell r="AO69">
            <v>10</v>
          </cell>
          <cell r="AP69">
            <v>10</v>
          </cell>
          <cell r="AQ69">
            <v>10</v>
          </cell>
          <cell r="AR69">
            <v>10</v>
          </cell>
          <cell r="AS69">
            <v>10</v>
          </cell>
          <cell r="AT69">
            <v>10</v>
          </cell>
          <cell r="AU69">
            <v>10</v>
          </cell>
          <cell r="AV69">
            <v>10</v>
          </cell>
          <cell r="AW69">
            <v>10</v>
          </cell>
          <cell r="AX69">
            <v>10</v>
          </cell>
          <cell r="AY69">
            <v>10</v>
          </cell>
          <cell r="AZ69">
            <v>10</v>
          </cell>
          <cell r="BA69">
            <v>10</v>
          </cell>
          <cell r="BB69">
            <v>0</v>
          </cell>
          <cell r="BC69">
            <v>0</v>
          </cell>
        </row>
        <row r="70">
          <cell r="B70" t="str">
            <v>CFDRL2</v>
          </cell>
          <cell r="C70" t="str">
            <v>Cefadroxil Sirup Kering 125 mg/5 mL (60 mL) (2)</v>
          </cell>
          <cell r="D70">
            <v>1</v>
          </cell>
          <cell r="E70" t="str">
            <v>botol</v>
          </cell>
          <cell r="F70">
            <v>1</v>
          </cell>
          <cell r="G70">
            <v>1</v>
          </cell>
          <cell r="H70">
            <v>1</v>
          </cell>
          <cell r="I70">
            <v>5454.0779999999995</v>
          </cell>
          <cell r="J70">
            <v>5999.4858000000004</v>
          </cell>
          <cell r="K70">
            <v>7199.3829599999999</v>
          </cell>
          <cell r="L70">
            <v>6000</v>
          </cell>
          <cell r="M70">
            <v>7200</v>
          </cell>
          <cell r="N70">
            <v>2</v>
          </cell>
          <cell r="O70">
            <v>2</v>
          </cell>
          <cell r="P70">
            <v>2</v>
          </cell>
          <cell r="Q70" t="str">
            <v>LCFDA00451</v>
          </cell>
          <cell r="R70">
            <v>44958</v>
          </cell>
          <cell r="S70" t="str">
            <v>KP03/04</v>
          </cell>
          <cell r="T70" t="str">
            <v xml:space="preserve">PT PLANET EXCELENCIA PHARMACY </v>
          </cell>
          <cell r="U70">
            <v>44958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2</v>
          </cell>
          <cell r="BC70">
            <v>2</v>
          </cell>
        </row>
        <row r="71">
          <cell r="B71" t="str">
            <v>CEFXM13</v>
          </cell>
          <cell r="C71" t="str">
            <v>Cefixime Kapsul 100 mg (3)</v>
          </cell>
          <cell r="D71">
            <v>100</v>
          </cell>
          <cell r="E71" t="str">
            <v>kapsul</v>
          </cell>
          <cell r="F71">
            <v>100</v>
          </cell>
          <cell r="G71">
            <v>100</v>
          </cell>
          <cell r="H71">
            <v>100</v>
          </cell>
          <cell r="I71">
            <v>991.73818181818172</v>
          </cell>
          <cell r="J71">
            <v>1090.912</v>
          </cell>
          <cell r="K71">
            <v>1309.0944</v>
          </cell>
          <cell r="L71">
            <v>1100</v>
          </cell>
          <cell r="M71">
            <v>1400</v>
          </cell>
          <cell r="N71">
            <v>210</v>
          </cell>
          <cell r="O71">
            <v>210</v>
          </cell>
          <cell r="P71">
            <v>210</v>
          </cell>
          <cell r="Q71" t="str">
            <v xml:space="preserve"> LK04A014</v>
          </cell>
          <cell r="R71">
            <v>45566</v>
          </cell>
          <cell r="S71" t="str">
            <v>KP02/03</v>
          </cell>
          <cell r="T71" t="str">
            <v>PT SINGGASANA WITRA SURYAMAS</v>
          </cell>
          <cell r="U71">
            <v>45566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30</v>
          </cell>
          <cell r="AA71">
            <v>30</v>
          </cell>
          <cell r="AB71">
            <v>10</v>
          </cell>
          <cell r="AC71">
            <v>10</v>
          </cell>
          <cell r="AD71">
            <v>10</v>
          </cell>
          <cell r="AE71">
            <v>10</v>
          </cell>
          <cell r="AF71">
            <v>10</v>
          </cell>
          <cell r="AG71">
            <v>20</v>
          </cell>
          <cell r="AH71">
            <v>14</v>
          </cell>
          <cell r="AI71">
            <v>14</v>
          </cell>
          <cell r="AJ71">
            <v>14</v>
          </cell>
          <cell r="AK71">
            <v>14</v>
          </cell>
          <cell r="AL71">
            <v>30</v>
          </cell>
          <cell r="AM71">
            <v>20</v>
          </cell>
          <cell r="AN71">
            <v>20</v>
          </cell>
          <cell r="AO71">
            <v>20</v>
          </cell>
          <cell r="AP71">
            <v>20</v>
          </cell>
          <cell r="AQ71">
            <v>20</v>
          </cell>
          <cell r="AR71">
            <v>20</v>
          </cell>
          <cell r="AS71">
            <v>10</v>
          </cell>
          <cell r="AT71">
            <v>10</v>
          </cell>
          <cell r="AU71">
            <v>10</v>
          </cell>
          <cell r="AV71">
            <v>10</v>
          </cell>
          <cell r="AW71">
            <v>10</v>
          </cell>
          <cell r="AX71">
            <v>10</v>
          </cell>
          <cell r="AY71">
            <v>10</v>
          </cell>
          <cell r="AZ71">
            <v>164</v>
          </cell>
          <cell r="BA71">
            <v>164</v>
          </cell>
          <cell r="BB71">
            <v>46</v>
          </cell>
          <cell r="BC71">
            <v>46</v>
          </cell>
        </row>
        <row r="72">
          <cell r="B72" t="str">
            <v>CEFXM2</v>
          </cell>
          <cell r="C72" t="str">
            <v xml:space="preserve">Cefixime Kapsul 200 mg </v>
          </cell>
          <cell r="D72">
            <v>100</v>
          </cell>
          <cell r="E72" t="str">
            <v>kapsul</v>
          </cell>
          <cell r="F72">
            <v>100</v>
          </cell>
          <cell r="G72">
            <v>100</v>
          </cell>
          <cell r="H72">
            <v>100</v>
          </cell>
          <cell r="I72">
            <v>2185</v>
          </cell>
          <cell r="J72">
            <v>2403.5</v>
          </cell>
          <cell r="K72">
            <v>2884.2</v>
          </cell>
          <cell r="L72">
            <v>2500</v>
          </cell>
          <cell r="M72">
            <v>2900</v>
          </cell>
          <cell r="N72">
            <v>9</v>
          </cell>
          <cell r="O72">
            <v>9</v>
          </cell>
          <cell r="P72">
            <v>9</v>
          </cell>
          <cell r="Q72" t="str">
            <v>TCETA10135</v>
          </cell>
          <cell r="R72">
            <v>45170</v>
          </cell>
          <cell r="S72" t="str">
            <v>KP01/01</v>
          </cell>
          <cell r="T72" t="str">
            <v>PT ENSEVAL PUTERA MEGATRADING</v>
          </cell>
          <cell r="U72">
            <v>45170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9</v>
          </cell>
          <cell r="AG72">
            <v>9</v>
          </cell>
          <cell r="AH72">
            <v>9</v>
          </cell>
          <cell r="AI72">
            <v>9</v>
          </cell>
          <cell r="AJ72">
            <v>9</v>
          </cell>
          <cell r="AK72">
            <v>9</v>
          </cell>
          <cell r="AL72">
            <v>9</v>
          </cell>
          <cell r="AM72">
            <v>9</v>
          </cell>
          <cell r="AN72">
            <v>9</v>
          </cell>
          <cell r="AO72">
            <v>9</v>
          </cell>
          <cell r="AP72">
            <v>9</v>
          </cell>
          <cell r="AQ72">
            <v>9</v>
          </cell>
          <cell r="AR72">
            <v>9</v>
          </cell>
          <cell r="AS72">
            <v>9</v>
          </cell>
          <cell r="AT72">
            <v>9</v>
          </cell>
          <cell r="AU72">
            <v>9</v>
          </cell>
          <cell r="AV72">
            <v>9</v>
          </cell>
          <cell r="AW72">
            <v>9</v>
          </cell>
          <cell r="AX72">
            <v>9</v>
          </cell>
          <cell r="AY72">
            <v>9</v>
          </cell>
          <cell r="AZ72">
            <v>9</v>
          </cell>
          <cell r="BA72">
            <v>9</v>
          </cell>
          <cell r="BB72">
            <v>0</v>
          </cell>
          <cell r="BC72">
            <v>0</v>
          </cell>
        </row>
        <row r="73">
          <cell r="B73" t="str">
            <v>CEFXM3</v>
          </cell>
          <cell r="C73" t="str">
            <v>Cefixime Kapsul 200 mg (3)</v>
          </cell>
          <cell r="D73">
            <v>100</v>
          </cell>
          <cell r="E73" t="str">
            <v>kapsul</v>
          </cell>
          <cell r="F73">
            <v>100</v>
          </cell>
          <cell r="G73">
            <v>100</v>
          </cell>
          <cell r="H73">
            <v>100</v>
          </cell>
          <cell r="I73">
            <v>1772.6278</v>
          </cell>
          <cell r="J73">
            <v>1949.8905800000002</v>
          </cell>
          <cell r="K73">
            <v>2339.868696</v>
          </cell>
          <cell r="L73">
            <v>2000</v>
          </cell>
          <cell r="M73">
            <v>2400</v>
          </cell>
          <cell r="N73">
            <v>50</v>
          </cell>
          <cell r="O73">
            <v>50</v>
          </cell>
          <cell r="P73">
            <v>50</v>
          </cell>
          <cell r="Q73" t="str">
            <v>LH21A004</v>
          </cell>
          <cell r="R73">
            <v>45139</v>
          </cell>
          <cell r="S73" t="str">
            <v>KP03/6</v>
          </cell>
          <cell r="T73" t="str">
            <v>PT SINGGASANA WITRA SURYAMAS</v>
          </cell>
          <cell r="U73">
            <v>45139</v>
          </cell>
          <cell r="V73">
            <v>0</v>
          </cell>
          <cell r="W73">
            <v>0</v>
          </cell>
          <cell r="X73">
            <v>10</v>
          </cell>
          <cell r="Y73">
            <v>10</v>
          </cell>
          <cell r="Z73">
            <v>10</v>
          </cell>
          <cell r="AA73">
            <v>10</v>
          </cell>
          <cell r="AB73">
            <v>10</v>
          </cell>
          <cell r="AC73">
            <v>10</v>
          </cell>
          <cell r="AD73">
            <v>10</v>
          </cell>
          <cell r="AE73">
            <v>10</v>
          </cell>
          <cell r="AF73">
            <v>20</v>
          </cell>
          <cell r="AG73">
            <v>20</v>
          </cell>
          <cell r="AH73">
            <v>20</v>
          </cell>
          <cell r="AI73">
            <v>20</v>
          </cell>
          <cell r="AJ73">
            <v>20</v>
          </cell>
          <cell r="AK73">
            <v>20</v>
          </cell>
          <cell r="AL73">
            <v>20</v>
          </cell>
          <cell r="AM73">
            <v>20</v>
          </cell>
          <cell r="AN73">
            <v>20</v>
          </cell>
          <cell r="AO73">
            <v>20</v>
          </cell>
          <cell r="AP73">
            <v>20</v>
          </cell>
          <cell r="AQ73">
            <v>20</v>
          </cell>
          <cell r="AR73">
            <v>20</v>
          </cell>
          <cell r="AS73">
            <v>20</v>
          </cell>
          <cell r="AT73">
            <v>20</v>
          </cell>
          <cell r="AU73">
            <v>20</v>
          </cell>
          <cell r="AV73">
            <v>20</v>
          </cell>
          <cell r="AW73">
            <v>20</v>
          </cell>
          <cell r="AX73">
            <v>20</v>
          </cell>
          <cell r="AY73">
            <v>20</v>
          </cell>
          <cell r="AZ73">
            <v>50</v>
          </cell>
          <cell r="BA73">
            <v>50</v>
          </cell>
          <cell r="BB73">
            <v>0</v>
          </cell>
          <cell r="BC73">
            <v>0</v>
          </cell>
        </row>
        <row r="74">
          <cell r="B74" t="str">
            <v>CEFXM4</v>
          </cell>
          <cell r="C74" t="str">
            <v>Cefixime Kapsul 200 mg (4)</v>
          </cell>
          <cell r="D74">
            <v>100</v>
          </cell>
          <cell r="E74" t="str">
            <v>kapsul</v>
          </cell>
          <cell r="F74">
            <v>100</v>
          </cell>
          <cell r="G74">
            <v>100</v>
          </cell>
          <cell r="H74">
            <v>100</v>
          </cell>
          <cell r="I74">
            <v>2185</v>
          </cell>
          <cell r="J74">
            <v>2403.5</v>
          </cell>
          <cell r="K74">
            <v>2884.2</v>
          </cell>
          <cell r="L74">
            <v>2500</v>
          </cell>
          <cell r="M74">
            <v>2900</v>
          </cell>
          <cell r="N74">
            <v>0</v>
          </cell>
          <cell r="O74">
            <v>200</v>
          </cell>
          <cell r="P74">
            <v>200</v>
          </cell>
          <cell r="Q74" t="str">
            <v>TCTA20197</v>
          </cell>
          <cell r="R74">
            <v>45292</v>
          </cell>
          <cell r="S74" t="str">
            <v>KP04/3</v>
          </cell>
          <cell r="T74" t="str">
            <v>PT Enseval Putera Megatrading</v>
          </cell>
          <cell r="U74">
            <v>45292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10</v>
          </cell>
          <cell r="AH74">
            <v>10</v>
          </cell>
          <cell r="AI74">
            <v>10</v>
          </cell>
          <cell r="AJ74">
            <v>10</v>
          </cell>
          <cell r="AK74">
            <v>10</v>
          </cell>
          <cell r="AL74">
            <v>10</v>
          </cell>
          <cell r="AM74">
            <v>30</v>
          </cell>
          <cell r="AN74">
            <v>30</v>
          </cell>
          <cell r="AO74">
            <v>10</v>
          </cell>
          <cell r="AP74">
            <v>10</v>
          </cell>
          <cell r="AQ74">
            <v>10</v>
          </cell>
          <cell r="AR74">
            <v>10</v>
          </cell>
          <cell r="AS74">
            <v>6</v>
          </cell>
          <cell r="AT74">
            <v>6</v>
          </cell>
          <cell r="AU74">
            <v>6</v>
          </cell>
          <cell r="AV74">
            <v>30</v>
          </cell>
          <cell r="AW74">
            <v>30</v>
          </cell>
          <cell r="AX74">
            <v>30</v>
          </cell>
          <cell r="AY74">
            <v>30</v>
          </cell>
          <cell r="AZ74">
            <v>87</v>
          </cell>
          <cell r="BA74">
            <v>87</v>
          </cell>
          <cell r="BB74">
            <v>123</v>
          </cell>
          <cell r="BC74">
            <v>123</v>
          </cell>
        </row>
        <row r="75">
          <cell r="B75" t="str">
            <v>CFXMDS2</v>
          </cell>
          <cell r="C75" t="str">
            <v>Cefixime sirup kering 100 mg/5 mL (30 mL) (2)</v>
          </cell>
          <cell r="D75">
            <v>1</v>
          </cell>
          <cell r="E75" t="str">
            <v>botol</v>
          </cell>
          <cell r="F75">
            <v>1</v>
          </cell>
          <cell r="G75">
            <v>1</v>
          </cell>
          <cell r="H75">
            <v>1</v>
          </cell>
          <cell r="I75">
            <v>18000</v>
          </cell>
          <cell r="J75">
            <v>19800</v>
          </cell>
          <cell r="K75">
            <v>23760</v>
          </cell>
          <cell r="L75">
            <v>19800</v>
          </cell>
          <cell r="M75">
            <v>23800</v>
          </cell>
          <cell r="N75">
            <v>1</v>
          </cell>
          <cell r="O75">
            <v>1</v>
          </cell>
          <cell r="P75">
            <v>1</v>
          </cell>
          <cell r="Q75" t="str">
            <v>DCFMA10799</v>
          </cell>
          <cell r="R75">
            <v>45170</v>
          </cell>
          <cell r="S75" t="str">
            <v>KP11/2</v>
          </cell>
          <cell r="T75" t="str">
            <v>PT.ENSEVAL PUTERA MEGATRADING</v>
          </cell>
          <cell r="U75">
            <v>45170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1</v>
          </cell>
          <cell r="BC75">
            <v>1</v>
          </cell>
        </row>
        <row r="76">
          <cell r="B76" t="str">
            <v>CNLTR3</v>
          </cell>
          <cell r="C76" t="str">
            <v>Cendo Lyteers MND (3)</v>
          </cell>
          <cell r="D76">
            <v>1</v>
          </cell>
          <cell r="E76" t="str">
            <v>Strip</v>
          </cell>
          <cell r="F76">
            <v>1</v>
          </cell>
          <cell r="G76">
            <v>1</v>
          </cell>
          <cell r="H76">
            <v>1</v>
          </cell>
          <cell r="I76">
            <v>17902.5</v>
          </cell>
          <cell r="J76">
            <v>19692.75</v>
          </cell>
          <cell r="K76">
            <v>23631.3</v>
          </cell>
          <cell r="L76">
            <v>19700</v>
          </cell>
          <cell r="M76">
            <v>23700</v>
          </cell>
          <cell r="N76">
            <v>9</v>
          </cell>
          <cell r="O76">
            <v>9</v>
          </cell>
          <cell r="P76">
            <v>9</v>
          </cell>
          <cell r="Q76" t="str">
            <v>1L61117</v>
          </cell>
          <cell r="R76">
            <v>45383</v>
          </cell>
          <cell r="S76" t="str">
            <v>201906181145</v>
          </cell>
          <cell r="T76" t="str">
            <v>PT. KIMIA FARMA</v>
          </cell>
          <cell r="U76">
            <v>45383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1</v>
          </cell>
          <cell r="AI76">
            <v>1</v>
          </cell>
          <cell r="AJ76">
            <v>1</v>
          </cell>
          <cell r="AK76">
            <v>1</v>
          </cell>
          <cell r="AL76">
            <v>1</v>
          </cell>
          <cell r="AM76">
            <v>1</v>
          </cell>
          <cell r="AN76">
            <v>1</v>
          </cell>
          <cell r="AO76">
            <v>1</v>
          </cell>
          <cell r="AP76">
            <v>1</v>
          </cell>
          <cell r="AQ76">
            <v>1</v>
          </cell>
          <cell r="AR76">
            <v>1</v>
          </cell>
          <cell r="AS76">
            <v>1</v>
          </cell>
          <cell r="AT76">
            <v>1</v>
          </cell>
          <cell r="AU76">
            <v>1</v>
          </cell>
          <cell r="AV76">
            <v>1</v>
          </cell>
          <cell r="AW76">
            <v>1</v>
          </cell>
          <cell r="AX76">
            <v>1</v>
          </cell>
          <cell r="AY76">
            <v>1</v>
          </cell>
          <cell r="AZ76">
            <v>3</v>
          </cell>
          <cell r="BA76">
            <v>3</v>
          </cell>
          <cell r="BB76">
            <v>6</v>
          </cell>
          <cell r="BC76">
            <v>6</v>
          </cell>
        </row>
        <row r="77">
          <cell r="B77" t="str">
            <v>CNMYCC2</v>
          </cell>
          <cell r="C77" t="str">
            <v>Cendo Mycos EO 5 gram (2)</v>
          </cell>
          <cell r="D77">
            <v>1</v>
          </cell>
          <cell r="E77" t="str">
            <v>tube</v>
          </cell>
          <cell r="F77">
            <v>1</v>
          </cell>
          <cell r="G77">
            <v>1</v>
          </cell>
          <cell r="H77">
            <v>1</v>
          </cell>
          <cell r="I77">
            <v>23887.5</v>
          </cell>
          <cell r="J77">
            <v>26276.250000000004</v>
          </cell>
          <cell r="K77">
            <v>31531.500000000004</v>
          </cell>
          <cell r="L77">
            <v>26300</v>
          </cell>
          <cell r="M77">
            <v>31600</v>
          </cell>
          <cell r="N77">
            <v>4</v>
          </cell>
          <cell r="O77">
            <v>4</v>
          </cell>
          <cell r="P77">
            <v>4</v>
          </cell>
          <cell r="Q77" t="str">
            <v>951003</v>
          </cell>
          <cell r="R77">
            <v>44835</v>
          </cell>
          <cell r="S77" t="str">
            <v>KP01/004</v>
          </cell>
          <cell r="T77" t="str">
            <v xml:space="preserve">PT COMBI PUTRA </v>
          </cell>
          <cell r="U77">
            <v>44835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4</v>
          </cell>
          <cell r="BC77">
            <v>4</v>
          </cell>
        </row>
        <row r="78">
          <cell r="B78" t="str">
            <v>CTRZNL3</v>
          </cell>
          <cell r="C78" t="str">
            <v>Cetirizine  Sirup 5mg/5mL (60mL)/ (3)</v>
          </cell>
          <cell r="D78">
            <v>1</v>
          </cell>
          <cell r="E78" t="str">
            <v>botol</v>
          </cell>
          <cell r="F78">
            <v>1</v>
          </cell>
          <cell r="G78">
            <v>1</v>
          </cell>
          <cell r="H78">
            <v>1</v>
          </cell>
          <cell r="I78">
            <v>9750</v>
          </cell>
          <cell r="J78">
            <v>10725</v>
          </cell>
          <cell r="K78">
            <v>12870</v>
          </cell>
          <cell r="L78">
            <v>10800</v>
          </cell>
          <cell r="M78">
            <v>12900</v>
          </cell>
          <cell r="N78">
            <v>2</v>
          </cell>
          <cell r="O78">
            <v>2</v>
          </cell>
          <cell r="P78">
            <v>2</v>
          </cell>
          <cell r="Q78" t="str">
            <v>25421E0010</v>
          </cell>
          <cell r="R78">
            <v>45413</v>
          </cell>
          <cell r="S78" t="str">
            <v>KP09/09</v>
          </cell>
          <cell r="T78" t="str">
            <v>PT.PENTA VALENT</v>
          </cell>
          <cell r="U78">
            <v>45413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2</v>
          </cell>
          <cell r="BC78">
            <v>2</v>
          </cell>
        </row>
        <row r="79">
          <cell r="B79" t="str">
            <v>CTRZNL5</v>
          </cell>
          <cell r="C79" t="str">
            <v>Cetirizine  Sirup 5mg/5mL (60mL)/ (5)</v>
          </cell>
          <cell r="D79">
            <v>1</v>
          </cell>
          <cell r="E79" t="str">
            <v>botol</v>
          </cell>
          <cell r="F79">
            <v>1</v>
          </cell>
          <cell r="G79">
            <v>1</v>
          </cell>
          <cell r="H79">
            <v>1</v>
          </cell>
          <cell r="I79">
            <v>3305.454545454545</v>
          </cell>
          <cell r="J79">
            <v>3636</v>
          </cell>
          <cell r="K79">
            <v>4363.2</v>
          </cell>
          <cell r="L79">
            <v>3700</v>
          </cell>
          <cell r="M79">
            <v>4400</v>
          </cell>
          <cell r="N79">
            <v>2</v>
          </cell>
          <cell r="O79">
            <v>2</v>
          </cell>
          <cell r="P79">
            <v>2</v>
          </cell>
          <cell r="Q79" t="str">
            <v>S01007BB</v>
          </cell>
          <cell r="R79">
            <v>45292</v>
          </cell>
          <cell r="S79" t="str">
            <v>KP02/5</v>
          </cell>
          <cell r="T79" t="str">
            <v>PT. PLANET EXCELENCIA PHARMACY</v>
          </cell>
          <cell r="U79">
            <v>45292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1</v>
          </cell>
          <cell r="AG79">
            <v>1</v>
          </cell>
          <cell r="AH79">
            <v>1</v>
          </cell>
          <cell r="AI79">
            <v>1</v>
          </cell>
          <cell r="AJ79">
            <v>1</v>
          </cell>
          <cell r="AK79">
            <v>1</v>
          </cell>
          <cell r="AL79">
            <v>1</v>
          </cell>
          <cell r="AM79">
            <v>1</v>
          </cell>
          <cell r="AN79">
            <v>1</v>
          </cell>
          <cell r="AO79">
            <v>1</v>
          </cell>
          <cell r="AP79">
            <v>1</v>
          </cell>
          <cell r="AQ79">
            <v>1</v>
          </cell>
          <cell r="AR79">
            <v>1</v>
          </cell>
          <cell r="AS79">
            <v>1</v>
          </cell>
          <cell r="AT79">
            <v>1</v>
          </cell>
          <cell r="AU79">
            <v>1</v>
          </cell>
          <cell r="AV79">
            <v>1</v>
          </cell>
          <cell r="AW79">
            <v>1</v>
          </cell>
          <cell r="AX79">
            <v>1</v>
          </cell>
          <cell r="AY79">
            <v>1</v>
          </cell>
          <cell r="AZ79">
            <v>1</v>
          </cell>
          <cell r="BA79">
            <v>1</v>
          </cell>
          <cell r="BB79">
            <v>1</v>
          </cell>
          <cell r="BC79">
            <v>1</v>
          </cell>
        </row>
        <row r="80">
          <cell r="B80" t="str">
            <v>CTRZS4</v>
          </cell>
          <cell r="C80" t="str">
            <v>Cetirizine 10 mg tablet (4)</v>
          </cell>
          <cell r="D80">
            <v>100</v>
          </cell>
          <cell r="E80" t="str">
            <v>tablet</v>
          </cell>
          <cell r="F80">
            <v>100</v>
          </cell>
          <cell r="G80">
            <v>100</v>
          </cell>
          <cell r="H80">
            <v>100</v>
          </cell>
          <cell r="I80">
            <v>199.101</v>
          </cell>
          <cell r="J80">
            <v>219.01110000000003</v>
          </cell>
          <cell r="K80">
            <v>262.81332000000003</v>
          </cell>
          <cell r="L80">
            <v>300</v>
          </cell>
          <cell r="M80">
            <v>300</v>
          </cell>
          <cell r="N80">
            <v>10</v>
          </cell>
          <cell r="O80">
            <v>10</v>
          </cell>
          <cell r="P80">
            <v>10</v>
          </cell>
          <cell r="Q80" t="str">
            <v>20622A0010</v>
          </cell>
          <cell r="R80">
            <v>45292</v>
          </cell>
          <cell r="S80" t="str">
            <v>KP10/15</v>
          </cell>
          <cell r="T80" t="str">
            <v>PT.ENSEVAL PUTERA MEGATRADING</v>
          </cell>
          <cell r="U80">
            <v>45292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10</v>
          </cell>
          <cell r="BC80">
            <v>0</v>
          </cell>
        </row>
        <row r="81">
          <cell r="B81" t="str">
            <v>CTRZS5</v>
          </cell>
          <cell r="C81" t="str">
            <v>Cetirizine 10 mg tablet (5)</v>
          </cell>
          <cell r="D81">
            <v>100</v>
          </cell>
          <cell r="E81" t="str">
            <v>tablet</v>
          </cell>
          <cell r="F81">
            <v>100</v>
          </cell>
          <cell r="G81">
            <v>100</v>
          </cell>
          <cell r="H81">
            <v>100</v>
          </cell>
          <cell r="I81">
            <v>199.101</v>
          </cell>
          <cell r="J81">
            <v>219.01110000000003</v>
          </cell>
          <cell r="K81">
            <v>262.81332000000003</v>
          </cell>
          <cell r="L81">
            <v>300</v>
          </cell>
          <cell r="M81">
            <v>300</v>
          </cell>
          <cell r="N81">
            <v>81</v>
          </cell>
          <cell r="O81">
            <v>81</v>
          </cell>
          <cell r="P81">
            <v>81</v>
          </cell>
          <cell r="Q81" t="str">
            <v>20622A0010</v>
          </cell>
          <cell r="R81">
            <v>45292</v>
          </cell>
          <cell r="S81" t="str">
            <v>KP10/15</v>
          </cell>
          <cell r="T81" t="str">
            <v>PT.ENSEVAL PUTERA MEGATRADING</v>
          </cell>
          <cell r="U81">
            <v>30</v>
          </cell>
          <cell r="V81">
            <v>0</v>
          </cell>
          <cell r="W81">
            <v>0</v>
          </cell>
          <cell r="X81">
            <v>30</v>
          </cell>
          <cell r="Y81">
            <v>10</v>
          </cell>
          <cell r="Z81">
            <v>11</v>
          </cell>
          <cell r="AA81">
            <v>11</v>
          </cell>
          <cell r="AB81">
            <v>11</v>
          </cell>
          <cell r="AC81">
            <v>11</v>
          </cell>
          <cell r="AD81">
            <v>11</v>
          </cell>
          <cell r="AE81">
            <v>11</v>
          </cell>
          <cell r="AF81">
            <v>11</v>
          </cell>
          <cell r="AG81">
            <v>11</v>
          </cell>
          <cell r="AH81">
            <v>11</v>
          </cell>
          <cell r="AI81">
            <v>11</v>
          </cell>
          <cell r="AJ81">
            <v>11</v>
          </cell>
          <cell r="AK81">
            <v>11</v>
          </cell>
          <cell r="AL81">
            <v>11</v>
          </cell>
          <cell r="AM81">
            <v>11</v>
          </cell>
          <cell r="AN81">
            <v>11</v>
          </cell>
          <cell r="AO81">
            <v>11</v>
          </cell>
          <cell r="AP81">
            <v>11</v>
          </cell>
          <cell r="AQ81">
            <v>11</v>
          </cell>
          <cell r="AR81">
            <v>11</v>
          </cell>
          <cell r="AS81">
            <v>11</v>
          </cell>
          <cell r="AT81">
            <v>11</v>
          </cell>
          <cell r="AU81">
            <v>11</v>
          </cell>
          <cell r="AV81">
            <v>11</v>
          </cell>
          <cell r="AW81">
            <v>11</v>
          </cell>
          <cell r="AX81">
            <v>11</v>
          </cell>
          <cell r="AY81">
            <v>11</v>
          </cell>
          <cell r="AZ81">
            <v>81</v>
          </cell>
          <cell r="BA81">
            <v>81</v>
          </cell>
          <cell r="BB81">
            <v>0</v>
          </cell>
          <cell r="BC81">
            <v>0</v>
          </cell>
        </row>
        <row r="82">
          <cell r="B82" t="str">
            <v>CTRZS6</v>
          </cell>
          <cell r="C82" t="str">
            <v>Cetirizine 10 mg tablet (6)</v>
          </cell>
          <cell r="D82">
            <v>100</v>
          </cell>
          <cell r="E82" t="str">
            <v>tablet</v>
          </cell>
          <cell r="F82">
            <v>100</v>
          </cell>
          <cell r="G82">
            <v>100</v>
          </cell>
          <cell r="H82">
            <v>100</v>
          </cell>
          <cell r="I82">
            <v>199.101</v>
          </cell>
          <cell r="J82">
            <v>219.01110000000003</v>
          </cell>
          <cell r="K82">
            <v>262.81332000000003</v>
          </cell>
          <cell r="L82">
            <v>300</v>
          </cell>
          <cell r="M82">
            <v>300</v>
          </cell>
          <cell r="N82">
            <v>0</v>
          </cell>
          <cell r="O82">
            <v>400</v>
          </cell>
          <cell r="P82">
            <v>400</v>
          </cell>
          <cell r="Q82" t="str">
            <v>HTCTRC21076</v>
          </cell>
          <cell r="R82">
            <v>45292</v>
          </cell>
          <cell r="S82" t="str">
            <v>KP04/3</v>
          </cell>
          <cell r="T82" t="str">
            <v>PT Enseval Putera Megatrading</v>
          </cell>
          <cell r="U82">
            <v>45292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40</v>
          </cell>
          <cell r="AB82">
            <v>40</v>
          </cell>
          <cell r="AC82">
            <v>40</v>
          </cell>
          <cell r="AD82">
            <v>40</v>
          </cell>
          <cell r="AE82">
            <v>20</v>
          </cell>
          <cell r="AF82">
            <v>20</v>
          </cell>
          <cell r="AG82">
            <v>20</v>
          </cell>
          <cell r="AH82">
            <v>10</v>
          </cell>
          <cell r="AI82">
            <v>10</v>
          </cell>
          <cell r="AJ82">
            <v>10</v>
          </cell>
          <cell r="AK82">
            <v>10</v>
          </cell>
          <cell r="AL82">
            <v>20</v>
          </cell>
          <cell r="AM82">
            <v>30</v>
          </cell>
          <cell r="AN82">
            <v>20</v>
          </cell>
          <cell r="AO82">
            <v>20</v>
          </cell>
          <cell r="AP82">
            <v>20</v>
          </cell>
          <cell r="AQ82">
            <v>20</v>
          </cell>
          <cell r="AR82">
            <v>20</v>
          </cell>
          <cell r="AS82">
            <v>10</v>
          </cell>
          <cell r="AT82">
            <v>20</v>
          </cell>
          <cell r="AU82">
            <v>15</v>
          </cell>
          <cell r="AV82">
            <v>10</v>
          </cell>
          <cell r="AW82">
            <v>10</v>
          </cell>
          <cell r="AX82">
            <v>10</v>
          </cell>
          <cell r="AY82">
            <v>10</v>
          </cell>
          <cell r="AZ82">
            <v>295</v>
          </cell>
          <cell r="BA82">
            <v>295</v>
          </cell>
          <cell r="BB82">
            <v>105</v>
          </cell>
          <cell r="BC82">
            <v>105</v>
          </cell>
        </row>
        <row r="83">
          <cell r="B83" t="str">
            <v>CRPNC1</v>
          </cell>
          <cell r="C83" t="str">
            <v>Chloramphenicol 250 mg kapsul</v>
          </cell>
          <cell r="D83">
            <v>100</v>
          </cell>
          <cell r="E83" t="str">
            <v>kapsul</v>
          </cell>
          <cell r="F83">
            <v>100</v>
          </cell>
          <cell r="G83">
            <v>100</v>
          </cell>
          <cell r="H83">
            <v>100</v>
          </cell>
          <cell r="I83">
            <v>450.48129999999998</v>
          </cell>
          <cell r="J83">
            <v>495.52942999999999</v>
          </cell>
          <cell r="K83">
            <v>594.63531599999999</v>
          </cell>
          <cell r="L83">
            <v>500</v>
          </cell>
          <cell r="M83">
            <v>600</v>
          </cell>
          <cell r="N83">
            <v>100</v>
          </cell>
          <cell r="O83">
            <v>100</v>
          </cell>
          <cell r="P83">
            <v>100</v>
          </cell>
          <cell r="Q83" t="str">
            <v>1908-01-251</v>
          </cell>
          <cell r="R83">
            <v>45139</v>
          </cell>
          <cell r="S83" t="str">
            <v>FKT/BDG/2019/00019413</v>
          </cell>
          <cell r="T83" t="str">
            <v>PT RAJAWALI NUSINDO</v>
          </cell>
          <cell r="U83">
            <v>45139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100</v>
          </cell>
          <cell r="BC83">
            <v>100</v>
          </cell>
        </row>
        <row r="84">
          <cell r="B84" t="str">
            <v>CTM0S2</v>
          </cell>
          <cell r="C84" t="str">
            <v>Chlorfeniramin tablet 4 mg (CTM) (2)</v>
          </cell>
          <cell r="D84">
            <v>100</v>
          </cell>
          <cell r="E84" t="str">
            <v>tablet</v>
          </cell>
          <cell r="F84">
            <v>100</v>
          </cell>
          <cell r="G84">
            <v>100</v>
          </cell>
          <cell r="H84">
            <v>100</v>
          </cell>
          <cell r="I84">
            <v>81.818181818181813</v>
          </cell>
          <cell r="J84">
            <v>90</v>
          </cell>
          <cell r="K84">
            <v>108</v>
          </cell>
          <cell r="L84">
            <v>100</v>
          </cell>
          <cell r="M84">
            <v>200</v>
          </cell>
          <cell r="N84">
            <v>72</v>
          </cell>
          <cell r="O84">
            <v>72</v>
          </cell>
          <cell r="P84">
            <v>72</v>
          </cell>
          <cell r="Q84" t="str">
            <v>00708101</v>
          </cell>
          <cell r="R84">
            <v>45870</v>
          </cell>
          <cell r="S84" t="str">
            <v>KP01/03</v>
          </cell>
          <cell r="T84" t="str">
            <v>PT KUDAMAS JAYA MAKMUR SENTOSA</v>
          </cell>
          <cell r="U84">
            <v>5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10</v>
          </cell>
          <cell r="AP84">
            <v>10</v>
          </cell>
          <cell r="AQ84">
            <v>10</v>
          </cell>
          <cell r="AR84">
            <v>10</v>
          </cell>
          <cell r="AS84">
            <v>10</v>
          </cell>
          <cell r="AT84">
            <v>10</v>
          </cell>
          <cell r="AU84">
            <v>10</v>
          </cell>
          <cell r="AV84">
            <v>10</v>
          </cell>
          <cell r="AW84">
            <v>10</v>
          </cell>
          <cell r="AX84">
            <v>10</v>
          </cell>
          <cell r="AY84">
            <v>10</v>
          </cell>
          <cell r="AZ84">
            <v>15</v>
          </cell>
          <cell r="BA84">
            <v>15</v>
          </cell>
          <cell r="BB84">
            <v>57</v>
          </cell>
          <cell r="BC84">
            <v>57</v>
          </cell>
        </row>
        <row r="85">
          <cell r="B85" t="str">
            <v>CPRFS5</v>
          </cell>
          <cell r="C85" t="str">
            <v>Ciprofloxacin kaplet 500 mg (5)</v>
          </cell>
          <cell r="D85">
            <v>100</v>
          </cell>
          <cell r="E85" t="str">
            <v>kaplet</v>
          </cell>
          <cell r="F85">
            <v>100</v>
          </cell>
          <cell r="G85">
            <v>100</v>
          </cell>
          <cell r="H85">
            <v>100</v>
          </cell>
          <cell r="I85">
            <v>430</v>
          </cell>
          <cell r="J85">
            <v>473.00000000000006</v>
          </cell>
          <cell r="K85">
            <v>567.6</v>
          </cell>
          <cell r="L85">
            <v>500</v>
          </cell>
          <cell r="M85">
            <v>600</v>
          </cell>
          <cell r="N85">
            <v>428</v>
          </cell>
          <cell r="O85">
            <v>428</v>
          </cell>
          <cell r="P85">
            <v>428</v>
          </cell>
          <cell r="Q85" t="str">
            <v>HTCFXC95679</v>
          </cell>
          <cell r="R85">
            <v>45199</v>
          </cell>
          <cell r="S85" t="str">
            <v>KP01/013</v>
          </cell>
          <cell r="T85" t="str">
            <v>PT ENSEVAL PUTRA MEGATRADING</v>
          </cell>
          <cell r="U85">
            <v>45199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428</v>
          </cell>
          <cell r="BC85">
            <v>428</v>
          </cell>
        </row>
        <row r="86">
          <cell r="B86" t="str">
            <v>CLNDS14</v>
          </cell>
          <cell r="C86" t="str">
            <v>Clindamycin  kapsul 150 mg (4)</v>
          </cell>
          <cell r="D86">
            <v>50</v>
          </cell>
          <cell r="E86" t="str">
            <v>kapsul</v>
          </cell>
          <cell r="F86">
            <v>50</v>
          </cell>
          <cell r="G86">
            <v>50</v>
          </cell>
          <cell r="H86">
            <v>50</v>
          </cell>
          <cell r="I86">
            <v>1212.1199999999999</v>
          </cell>
          <cell r="J86">
            <v>1333.3319999999999</v>
          </cell>
          <cell r="K86">
            <v>1599.9983999999997</v>
          </cell>
          <cell r="L86">
            <v>1400</v>
          </cell>
          <cell r="M86">
            <v>1600</v>
          </cell>
          <cell r="N86">
            <v>117</v>
          </cell>
          <cell r="O86">
            <v>117</v>
          </cell>
          <cell r="P86">
            <v>117</v>
          </cell>
          <cell r="Q86">
            <v>36437001</v>
          </cell>
          <cell r="R86">
            <v>45292</v>
          </cell>
          <cell r="S86" t="str">
            <v>NA</v>
          </cell>
          <cell r="T86" t="str">
            <v>NA</v>
          </cell>
          <cell r="U86">
            <v>45292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10</v>
          </cell>
          <cell r="AA86">
            <v>10</v>
          </cell>
          <cell r="AB86">
            <v>10</v>
          </cell>
          <cell r="AC86">
            <v>10</v>
          </cell>
          <cell r="AD86">
            <v>10</v>
          </cell>
          <cell r="AE86">
            <v>10</v>
          </cell>
          <cell r="AF86">
            <v>10</v>
          </cell>
          <cell r="AG86">
            <v>10</v>
          </cell>
          <cell r="AH86">
            <v>10</v>
          </cell>
          <cell r="AI86">
            <v>10</v>
          </cell>
          <cell r="AJ86">
            <v>10</v>
          </cell>
          <cell r="AK86">
            <v>10</v>
          </cell>
          <cell r="AL86">
            <v>10</v>
          </cell>
          <cell r="AM86">
            <v>10</v>
          </cell>
          <cell r="AN86">
            <v>10</v>
          </cell>
          <cell r="AO86">
            <v>10</v>
          </cell>
          <cell r="AP86">
            <v>10</v>
          </cell>
          <cell r="AQ86">
            <v>10</v>
          </cell>
          <cell r="AR86">
            <v>10</v>
          </cell>
          <cell r="AS86">
            <v>10</v>
          </cell>
          <cell r="AT86">
            <v>10</v>
          </cell>
          <cell r="AU86">
            <v>10</v>
          </cell>
          <cell r="AV86">
            <v>10</v>
          </cell>
          <cell r="AW86">
            <v>10</v>
          </cell>
          <cell r="AX86">
            <v>10</v>
          </cell>
          <cell r="AY86">
            <v>10</v>
          </cell>
          <cell r="AZ86">
            <v>10</v>
          </cell>
          <cell r="BA86">
            <v>10</v>
          </cell>
          <cell r="BB86">
            <v>107</v>
          </cell>
          <cell r="BC86">
            <v>107</v>
          </cell>
        </row>
        <row r="87">
          <cell r="B87" t="str">
            <v>CLNDS2</v>
          </cell>
          <cell r="C87" t="str">
            <v>Clindamycin kapsul 300 mg</v>
          </cell>
          <cell r="D87">
            <v>50</v>
          </cell>
          <cell r="E87" t="str">
            <v>kapsul</v>
          </cell>
          <cell r="F87">
            <v>1250</v>
          </cell>
          <cell r="G87">
            <v>1375</v>
          </cell>
          <cell r="H87">
            <v>1650</v>
          </cell>
          <cell r="I87">
            <v>1300</v>
          </cell>
          <cell r="J87">
            <v>1430.0000000000002</v>
          </cell>
          <cell r="K87">
            <v>1716.0000000000002</v>
          </cell>
          <cell r="L87">
            <v>1500</v>
          </cell>
          <cell r="M87">
            <v>1800</v>
          </cell>
          <cell r="N87">
            <v>100</v>
          </cell>
          <cell r="O87">
            <v>100</v>
          </cell>
          <cell r="P87">
            <v>100</v>
          </cell>
          <cell r="Q87">
            <v>1808011</v>
          </cell>
          <cell r="R87">
            <v>44816</v>
          </cell>
          <cell r="S87">
            <v>2801956245</v>
          </cell>
          <cell r="T87" t="str">
            <v>PT. KIMIA FARMA</v>
          </cell>
          <cell r="U87">
            <v>2801954816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20</v>
          </cell>
          <cell r="AT87">
            <v>10</v>
          </cell>
          <cell r="AU87">
            <v>10</v>
          </cell>
          <cell r="AV87">
            <v>10</v>
          </cell>
          <cell r="AW87">
            <v>10</v>
          </cell>
          <cell r="AX87">
            <v>10</v>
          </cell>
          <cell r="AY87">
            <v>10</v>
          </cell>
          <cell r="AZ87">
            <v>30</v>
          </cell>
          <cell r="BA87">
            <v>30</v>
          </cell>
          <cell r="BB87">
            <v>70</v>
          </cell>
          <cell r="BC87">
            <v>70</v>
          </cell>
        </row>
        <row r="88">
          <cell r="B88" t="str">
            <v>CLNDS22</v>
          </cell>
          <cell r="C88" t="str">
            <v>Clindamycin kapsul 300 mg (2)</v>
          </cell>
          <cell r="D88">
            <v>50</v>
          </cell>
          <cell r="E88" t="str">
            <v>kapsul</v>
          </cell>
          <cell r="F88">
            <v>50</v>
          </cell>
          <cell r="G88">
            <v>50</v>
          </cell>
          <cell r="H88">
            <v>50</v>
          </cell>
          <cell r="I88">
            <v>1300</v>
          </cell>
          <cell r="J88">
            <v>1430.0000000000002</v>
          </cell>
          <cell r="K88">
            <v>1716.0000000000002</v>
          </cell>
          <cell r="L88">
            <v>1500</v>
          </cell>
          <cell r="M88">
            <v>1800</v>
          </cell>
          <cell r="N88">
            <v>96</v>
          </cell>
          <cell r="O88">
            <v>96</v>
          </cell>
          <cell r="P88">
            <v>96</v>
          </cell>
          <cell r="Q88" t="str">
            <v>19CL2005</v>
          </cell>
          <cell r="R88">
            <v>45010</v>
          </cell>
          <cell r="S88">
            <v>2802617390</v>
          </cell>
          <cell r="T88" t="str">
            <v>PT KIMIA FARMA</v>
          </cell>
          <cell r="U88">
            <v>2802616320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96</v>
          </cell>
          <cell r="BC88">
            <v>96</v>
          </cell>
        </row>
        <row r="89">
          <cell r="B89" t="str">
            <v>CDX4</v>
          </cell>
          <cell r="C89" t="str">
            <v>Codein 10 mg tablet (4)</v>
          </cell>
          <cell r="D89">
            <v>100</v>
          </cell>
          <cell r="E89" t="str">
            <v>Tablet</v>
          </cell>
          <cell r="F89">
            <v>100</v>
          </cell>
          <cell r="G89">
            <v>100</v>
          </cell>
          <cell r="H89">
            <v>100</v>
          </cell>
          <cell r="I89">
            <v>622.70000000000005</v>
          </cell>
          <cell r="J89">
            <v>684.97000000000014</v>
          </cell>
          <cell r="K89">
            <v>821.96400000000017</v>
          </cell>
          <cell r="L89">
            <v>700</v>
          </cell>
          <cell r="M89">
            <v>900</v>
          </cell>
          <cell r="N89">
            <v>202</v>
          </cell>
          <cell r="O89">
            <v>202</v>
          </cell>
          <cell r="P89">
            <v>202</v>
          </cell>
          <cell r="Q89" t="str">
            <v>F81729J</v>
          </cell>
          <cell r="R89">
            <v>44717</v>
          </cell>
          <cell r="S89" t="str">
            <v>VIII/2019</v>
          </cell>
          <cell r="T89" t="str">
            <v>PT KIMIA FARMA</v>
          </cell>
          <cell r="U89">
            <v>10</v>
          </cell>
          <cell r="V89">
            <v>0</v>
          </cell>
          <cell r="W89">
            <v>0</v>
          </cell>
          <cell r="X89">
            <v>10</v>
          </cell>
          <cell r="Y89">
            <v>10</v>
          </cell>
          <cell r="Z89">
            <v>10</v>
          </cell>
          <cell r="AA89">
            <v>10</v>
          </cell>
          <cell r="AB89">
            <v>10</v>
          </cell>
          <cell r="AC89">
            <v>10</v>
          </cell>
          <cell r="AD89">
            <v>10</v>
          </cell>
          <cell r="AE89">
            <v>10</v>
          </cell>
          <cell r="AF89">
            <v>10</v>
          </cell>
          <cell r="AG89">
            <v>10</v>
          </cell>
          <cell r="AH89">
            <v>10</v>
          </cell>
          <cell r="AI89">
            <v>10</v>
          </cell>
          <cell r="AJ89">
            <v>10</v>
          </cell>
          <cell r="AK89">
            <v>10</v>
          </cell>
          <cell r="AL89">
            <v>10</v>
          </cell>
          <cell r="AM89">
            <v>20</v>
          </cell>
          <cell r="AN89">
            <v>20</v>
          </cell>
          <cell r="AO89">
            <v>20</v>
          </cell>
          <cell r="AP89">
            <v>20</v>
          </cell>
          <cell r="AQ89">
            <v>20</v>
          </cell>
          <cell r="AR89">
            <v>20</v>
          </cell>
          <cell r="AS89">
            <v>20</v>
          </cell>
          <cell r="AT89">
            <v>20</v>
          </cell>
          <cell r="AU89">
            <v>20</v>
          </cell>
          <cell r="AV89">
            <v>20</v>
          </cell>
          <cell r="AW89">
            <v>20</v>
          </cell>
          <cell r="AX89">
            <v>20</v>
          </cell>
          <cell r="AY89">
            <v>20</v>
          </cell>
          <cell r="AZ89">
            <v>40</v>
          </cell>
          <cell r="BA89">
            <v>40</v>
          </cell>
          <cell r="BB89">
            <v>162</v>
          </cell>
          <cell r="BC89">
            <v>162</v>
          </cell>
        </row>
        <row r="90">
          <cell r="B90" t="str">
            <v>CMBNS1</v>
          </cell>
          <cell r="C90" t="str">
            <v>Combantrin  kapsul 250 mg</v>
          </cell>
          <cell r="D90">
            <v>50</v>
          </cell>
          <cell r="E90" t="str">
            <v>kapsul</v>
          </cell>
          <cell r="F90">
            <v>5502</v>
          </cell>
          <cell r="G90">
            <v>6052.2000000000007</v>
          </cell>
          <cell r="H90">
            <v>7262.64</v>
          </cell>
          <cell r="I90">
            <v>5940</v>
          </cell>
          <cell r="J90">
            <v>6534.0000000000009</v>
          </cell>
          <cell r="K90">
            <v>7840.8000000000011</v>
          </cell>
          <cell r="L90">
            <v>6600</v>
          </cell>
          <cell r="M90">
            <v>7900</v>
          </cell>
          <cell r="N90">
            <v>94</v>
          </cell>
          <cell r="O90">
            <v>94</v>
          </cell>
          <cell r="P90">
            <v>94</v>
          </cell>
          <cell r="Q90" t="str">
            <v>A180486</v>
          </cell>
          <cell r="R90">
            <v>44743</v>
          </cell>
          <cell r="S90" t="str">
            <v>DO-10166/III/19</v>
          </cell>
          <cell r="T90" t="str">
            <v>PT SINGGASANA WITRA SURYAMAS</v>
          </cell>
          <cell r="U90">
            <v>44743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94</v>
          </cell>
          <cell r="BC90">
            <v>94</v>
          </cell>
        </row>
        <row r="91">
          <cell r="B91" t="str">
            <v>CRVS3</v>
          </cell>
          <cell r="C91" t="str">
            <v>Corovit Sirup 100mL (3)</v>
          </cell>
          <cell r="D91">
            <v>1</v>
          </cell>
          <cell r="E91" t="str">
            <v>botol</v>
          </cell>
          <cell r="F91">
            <v>1</v>
          </cell>
          <cell r="G91">
            <v>1</v>
          </cell>
          <cell r="H91">
            <v>1</v>
          </cell>
          <cell r="I91">
            <v>21000</v>
          </cell>
          <cell r="J91">
            <v>23100.000000000004</v>
          </cell>
          <cell r="K91">
            <v>27720.000000000004</v>
          </cell>
          <cell r="L91">
            <v>23100</v>
          </cell>
          <cell r="M91">
            <v>27800</v>
          </cell>
          <cell r="N91">
            <v>4</v>
          </cell>
          <cell r="O91">
            <v>4</v>
          </cell>
          <cell r="P91">
            <v>4</v>
          </cell>
          <cell r="Q91" t="str">
            <v>21M005</v>
          </cell>
          <cell r="R91">
            <v>45352</v>
          </cell>
          <cell r="S91" t="str">
            <v>KP11/7</v>
          </cell>
          <cell r="T91" t="str">
            <v>PT CORONET CROWN</v>
          </cell>
          <cell r="U91">
            <v>45352</v>
          </cell>
          <cell r="V91">
            <v>0</v>
          </cell>
          <cell r="W91">
            <v>0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I91">
            <v>1</v>
          </cell>
          <cell r="AJ91">
            <v>1</v>
          </cell>
          <cell r="AK91">
            <v>1</v>
          </cell>
          <cell r="AL91">
            <v>1</v>
          </cell>
          <cell r="AM91">
            <v>1</v>
          </cell>
          <cell r="AN91">
            <v>1</v>
          </cell>
          <cell r="AO91">
            <v>1</v>
          </cell>
          <cell r="AP91">
            <v>1</v>
          </cell>
          <cell r="AQ91">
            <v>1</v>
          </cell>
          <cell r="AR91">
            <v>1</v>
          </cell>
          <cell r="AS91">
            <v>1</v>
          </cell>
          <cell r="AT91">
            <v>1</v>
          </cell>
          <cell r="AU91">
            <v>1</v>
          </cell>
          <cell r="AV91">
            <v>1</v>
          </cell>
          <cell r="AW91">
            <v>1</v>
          </cell>
          <cell r="AX91">
            <v>1</v>
          </cell>
          <cell r="AY91">
            <v>1</v>
          </cell>
          <cell r="AZ91">
            <v>3</v>
          </cell>
          <cell r="BA91">
            <v>3</v>
          </cell>
          <cell r="BB91">
            <v>1</v>
          </cell>
          <cell r="BC91">
            <v>1</v>
          </cell>
        </row>
        <row r="92">
          <cell r="B92" t="str">
            <v>CRVS4</v>
          </cell>
          <cell r="C92" t="str">
            <v>Corovit Sirup 100mL (4)</v>
          </cell>
          <cell r="D92">
            <v>1</v>
          </cell>
          <cell r="E92" t="str">
            <v>botol</v>
          </cell>
          <cell r="F92">
            <v>1</v>
          </cell>
          <cell r="G92">
            <v>1</v>
          </cell>
          <cell r="H92">
            <v>1</v>
          </cell>
          <cell r="I92">
            <v>21000</v>
          </cell>
          <cell r="J92">
            <v>23100.000000000004</v>
          </cell>
          <cell r="K92">
            <v>27720.000000000004</v>
          </cell>
          <cell r="L92">
            <v>23100</v>
          </cell>
          <cell r="M92">
            <v>27800</v>
          </cell>
          <cell r="N92">
            <v>0</v>
          </cell>
          <cell r="O92">
            <v>3</v>
          </cell>
          <cell r="P92">
            <v>3</v>
          </cell>
          <cell r="Q92" t="str">
            <v>21MM007</v>
          </cell>
          <cell r="R92">
            <v>46174</v>
          </cell>
          <cell r="S92" t="str">
            <v>KP04/8</v>
          </cell>
          <cell r="T92" t="str">
            <v>PT CORONET CROWN</v>
          </cell>
          <cell r="U92">
            <v>46174</v>
          </cell>
          <cell r="V92">
            <v>46174</v>
          </cell>
          <cell r="W92">
            <v>46174</v>
          </cell>
          <cell r="X92">
            <v>46174</v>
          </cell>
          <cell r="Y92">
            <v>46174</v>
          </cell>
          <cell r="Z92">
            <v>46174</v>
          </cell>
          <cell r="AA92">
            <v>46174</v>
          </cell>
          <cell r="AB92">
            <v>46174</v>
          </cell>
          <cell r="AC92">
            <v>46174</v>
          </cell>
          <cell r="AD92">
            <v>46174</v>
          </cell>
          <cell r="AE92">
            <v>46174</v>
          </cell>
          <cell r="AF92">
            <v>46174</v>
          </cell>
          <cell r="AG92">
            <v>46174</v>
          </cell>
          <cell r="AH92">
            <v>46174</v>
          </cell>
          <cell r="AI92">
            <v>46174</v>
          </cell>
          <cell r="AJ92">
            <v>46174</v>
          </cell>
          <cell r="AK92">
            <v>46174</v>
          </cell>
          <cell r="AL92">
            <v>46174</v>
          </cell>
          <cell r="AM92">
            <v>46174</v>
          </cell>
          <cell r="AN92">
            <v>46174</v>
          </cell>
          <cell r="AO92">
            <v>46174</v>
          </cell>
          <cell r="AP92">
            <v>46174</v>
          </cell>
          <cell r="AQ92">
            <v>46174</v>
          </cell>
          <cell r="AR92">
            <v>46174</v>
          </cell>
          <cell r="AS92">
            <v>46174</v>
          </cell>
          <cell r="AT92">
            <v>46174</v>
          </cell>
          <cell r="AU92">
            <v>46174</v>
          </cell>
          <cell r="AV92">
            <v>46174</v>
          </cell>
          <cell r="AW92">
            <v>46174</v>
          </cell>
          <cell r="AX92">
            <v>46174</v>
          </cell>
          <cell r="AY92">
            <v>46174</v>
          </cell>
          <cell r="AZ92">
            <v>0</v>
          </cell>
          <cell r="BA92">
            <v>0</v>
          </cell>
          <cell r="BB92">
            <v>3</v>
          </cell>
          <cell r="BC92">
            <v>3</v>
          </cell>
        </row>
        <row r="93">
          <cell r="B93" t="str">
            <v>CTRMZ1</v>
          </cell>
          <cell r="C93" t="str">
            <v>Cotrimoxazole Suspensi 240 mg/ 5mL/ 60mL</v>
          </cell>
          <cell r="D93">
            <v>1</v>
          </cell>
          <cell r="E93" t="str">
            <v>botol</v>
          </cell>
          <cell r="F93">
            <v>1</v>
          </cell>
          <cell r="G93">
            <v>1</v>
          </cell>
          <cell r="H93">
            <v>1</v>
          </cell>
          <cell r="I93">
            <v>4921</v>
          </cell>
          <cell r="J93">
            <v>5413.1</v>
          </cell>
          <cell r="K93">
            <v>6495.72</v>
          </cell>
          <cell r="L93">
            <v>5500</v>
          </cell>
          <cell r="M93">
            <v>6500</v>
          </cell>
          <cell r="N93">
            <v>3</v>
          </cell>
          <cell r="O93">
            <v>3</v>
          </cell>
          <cell r="P93">
            <v>3</v>
          </cell>
          <cell r="Q93">
            <v>36335001</v>
          </cell>
          <cell r="R93">
            <v>45322</v>
          </cell>
          <cell r="S93" t="str">
            <v>KP03/009</v>
          </cell>
          <cell r="T93" t="str">
            <v>PT RAJAWALI NUSINDO</v>
          </cell>
          <cell r="U93">
            <v>45322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3</v>
          </cell>
          <cell r="BC93">
            <v>3</v>
          </cell>
        </row>
        <row r="94">
          <cell r="B94" t="str">
            <v>CTRMS1</v>
          </cell>
          <cell r="C94" t="str">
            <v>Cotrimoxazole tablet 480 mg</v>
          </cell>
          <cell r="D94">
            <v>100</v>
          </cell>
          <cell r="E94" t="str">
            <v>tablet</v>
          </cell>
          <cell r="F94">
            <v>173.25</v>
          </cell>
          <cell r="G94">
            <v>190.57500000000002</v>
          </cell>
          <cell r="H94">
            <v>228.69000000000003</v>
          </cell>
          <cell r="I94">
            <v>249.28</v>
          </cell>
          <cell r="J94">
            <v>274.20800000000003</v>
          </cell>
          <cell r="K94">
            <v>329.0496</v>
          </cell>
          <cell r="L94">
            <v>300</v>
          </cell>
          <cell r="M94">
            <v>400</v>
          </cell>
          <cell r="N94">
            <v>285</v>
          </cell>
          <cell r="O94">
            <v>285</v>
          </cell>
          <cell r="P94">
            <v>285</v>
          </cell>
          <cell r="Q94" t="str">
            <v>C80569B</v>
          </cell>
          <cell r="R94">
            <v>44983</v>
          </cell>
          <cell r="S94">
            <v>2801956245</v>
          </cell>
          <cell r="T94" t="str">
            <v>PT. KIMIA FARMA</v>
          </cell>
          <cell r="U94">
            <v>2801954816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285</v>
          </cell>
          <cell r="BC94">
            <v>285</v>
          </cell>
        </row>
        <row r="95">
          <cell r="B95" t="str">
            <v>CROFD10</v>
          </cell>
          <cell r="C95" t="str">
            <v>Crofed Tablet (10)</v>
          </cell>
          <cell r="D95">
            <v>100</v>
          </cell>
          <cell r="E95" t="str">
            <v>tablet</v>
          </cell>
          <cell r="F95">
            <v>100</v>
          </cell>
          <cell r="G95">
            <v>100</v>
          </cell>
          <cell r="H95">
            <v>100</v>
          </cell>
          <cell r="I95">
            <v>1236.3636363636363</v>
          </cell>
          <cell r="J95">
            <v>1360</v>
          </cell>
          <cell r="K95">
            <v>1632</v>
          </cell>
          <cell r="L95">
            <v>1400</v>
          </cell>
          <cell r="M95">
            <v>1700</v>
          </cell>
          <cell r="N95">
            <v>396</v>
          </cell>
          <cell r="O95">
            <v>396</v>
          </cell>
          <cell r="P95">
            <v>396</v>
          </cell>
          <cell r="Q95" t="str">
            <v>21KA022</v>
          </cell>
          <cell r="R95">
            <v>45566</v>
          </cell>
          <cell r="S95" t="str">
            <v>KP03/5</v>
          </cell>
          <cell r="T95" t="str">
            <v>PT CORONET CROWN</v>
          </cell>
          <cell r="U95">
            <v>20</v>
          </cell>
          <cell r="V95">
            <v>0</v>
          </cell>
          <cell r="W95">
            <v>0</v>
          </cell>
          <cell r="X95">
            <v>10</v>
          </cell>
          <cell r="Y95">
            <v>20</v>
          </cell>
          <cell r="Z95">
            <v>10</v>
          </cell>
          <cell r="AA95">
            <v>10</v>
          </cell>
          <cell r="AB95">
            <v>15</v>
          </cell>
          <cell r="AC95">
            <v>15</v>
          </cell>
          <cell r="AD95">
            <v>15</v>
          </cell>
          <cell r="AE95">
            <v>10</v>
          </cell>
          <cell r="AF95">
            <v>30</v>
          </cell>
          <cell r="AG95">
            <v>10</v>
          </cell>
          <cell r="AH95">
            <v>10</v>
          </cell>
          <cell r="AI95">
            <v>10</v>
          </cell>
          <cell r="AJ95">
            <v>10</v>
          </cell>
          <cell r="AK95">
            <v>10</v>
          </cell>
          <cell r="AL95">
            <v>10</v>
          </cell>
          <cell r="AM95">
            <v>10</v>
          </cell>
          <cell r="AN95">
            <v>10</v>
          </cell>
          <cell r="AO95">
            <v>10</v>
          </cell>
          <cell r="AP95">
            <v>10</v>
          </cell>
          <cell r="AQ95">
            <v>10</v>
          </cell>
          <cell r="AR95">
            <v>10</v>
          </cell>
          <cell r="AS95">
            <v>10</v>
          </cell>
          <cell r="AT95">
            <v>10</v>
          </cell>
          <cell r="AU95">
            <v>12</v>
          </cell>
          <cell r="AV95">
            <v>12</v>
          </cell>
          <cell r="AW95">
            <v>12</v>
          </cell>
          <cell r="AX95">
            <v>12</v>
          </cell>
          <cell r="AY95">
            <v>12</v>
          </cell>
          <cell r="AZ95">
            <v>177</v>
          </cell>
          <cell r="BA95">
            <v>177</v>
          </cell>
          <cell r="BB95">
            <v>219</v>
          </cell>
          <cell r="BC95">
            <v>219</v>
          </cell>
        </row>
        <row r="96">
          <cell r="B96" t="str">
            <v>DANERN4</v>
          </cell>
          <cell r="C96" t="str">
            <v>Daneuron Tablet (4)</v>
          </cell>
          <cell r="D96">
            <v>100</v>
          </cell>
          <cell r="E96" t="str">
            <v>tablet</v>
          </cell>
          <cell r="F96">
            <v>100</v>
          </cell>
          <cell r="G96">
            <v>100</v>
          </cell>
          <cell r="H96">
            <v>100</v>
          </cell>
          <cell r="I96">
            <v>372.72727272727269</v>
          </cell>
          <cell r="J96">
            <v>372.72727272727269</v>
          </cell>
          <cell r="K96">
            <v>492</v>
          </cell>
          <cell r="L96">
            <v>400</v>
          </cell>
          <cell r="M96">
            <v>500</v>
          </cell>
          <cell r="N96">
            <v>755</v>
          </cell>
          <cell r="O96">
            <v>755</v>
          </cell>
          <cell r="P96">
            <v>755</v>
          </cell>
          <cell r="Q96" t="str">
            <v>HTDNRG14259</v>
          </cell>
          <cell r="R96">
            <v>45139</v>
          </cell>
          <cell r="S96" t="str">
            <v>KP10/11</v>
          </cell>
          <cell r="T96" t="str">
            <v>PT KUDAMAS JAYA MAKMUR SENTOSA</v>
          </cell>
          <cell r="U96">
            <v>45139</v>
          </cell>
          <cell r="V96">
            <v>0</v>
          </cell>
          <cell r="W96">
            <v>0</v>
          </cell>
          <cell r="X96">
            <v>10</v>
          </cell>
          <cell r="Y96">
            <v>30</v>
          </cell>
          <cell r="Z96">
            <v>40</v>
          </cell>
          <cell r="AA96">
            <v>40</v>
          </cell>
          <cell r="AB96">
            <v>40</v>
          </cell>
          <cell r="AC96">
            <v>40</v>
          </cell>
          <cell r="AD96">
            <v>40</v>
          </cell>
          <cell r="AE96">
            <v>40</v>
          </cell>
          <cell r="AF96">
            <v>10</v>
          </cell>
          <cell r="AG96">
            <v>10</v>
          </cell>
          <cell r="AH96">
            <v>10</v>
          </cell>
          <cell r="AI96">
            <v>10</v>
          </cell>
          <cell r="AJ96">
            <v>10</v>
          </cell>
          <cell r="AK96">
            <v>10</v>
          </cell>
          <cell r="AL96">
            <v>10</v>
          </cell>
          <cell r="AM96">
            <v>10</v>
          </cell>
          <cell r="AN96">
            <v>10</v>
          </cell>
          <cell r="AO96">
            <v>10</v>
          </cell>
          <cell r="AP96">
            <v>10</v>
          </cell>
          <cell r="AQ96">
            <v>10</v>
          </cell>
          <cell r="AR96">
            <v>10</v>
          </cell>
          <cell r="AS96">
            <v>10</v>
          </cell>
          <cell r="AT96">
            <v>10</v>
          </cell>
          <cell r="AU96">
            <v>10</v>
          </cell>
          <cell r="AV96">
            <v>10</v>
          </cell>
          <cell r="AW96">
            <v>10</v>
          </cell>
          <cell r="AX96">
            <v>10</v>
          </cell>
          <cell r="AY96">
            <v>10</v>
          </cell>
          <cell r="AZ96">
            <v>120</v>
          </cell>
          <cell r="BA96">
            <v>120</v>
          </cell>
          <cell r="BB96">
            <v>635</v>
          </cell>
          <cell r="BC96">
            <v>635</v>
          </cell>
        </row>
        <row r="97">
          <cell r="B97" t="str">
            <v>DEMC3</v>
          </cell>
          <cell r="C97" t="str">
            <v>Demacolin Tablet (3)</v>
          </cell>
          <cell r="D97">
            <v>100</v>
          </cell>
          <cell r="E97" t="str">
            <v>tablet</v>
          </cell>
          <cell r="F97">
            <v>100</v>
          </cell>
          <cell r="G97">
            <v>100</v>
          </cell>
          <cell r="H97">
            <v>100</v>
          </cell>
          <cell r="I97">
            <v>378.81818181818176</v>
          </cell>
          <cell r="J97">
            <v>416.7</v>
          </cell>
          <cell r="K97">
            <v>500.03999999999996</v>
          </cell>
          <cell r="L97">
            <v>500</v>
          </cell>
          <cell r="M97">
            <v>600</v>
          </cell>
          <cell r="N97">
            <v>2</v>
          </cell>
          <cell r="O97">
            <v>2</v>
          </cell>
          <cell r="P97">
            <v>2</v>
          </cell>
          <cell r="Q97" t="str">
            <v xml:space="preserve"> AOA027</v>
          </cell>
          <cell r="R97">
            <v>45352</v>
          </cell>
          <cell r="S97">
            <v>45352</v>
          </cell>
          <cell r="T97" t="str">
            <v>APOTEK BUMI MEDIKA GANESHA</v>
          </cell>
          <cell r="U97">
            <v>45352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2</v>
          </cell>
          <cell r="BC97">
            <v>2</v>
          </cell>
        </row>
        <row r="98">
          <cell r="B98" t="str">
            <v>DENTAL1</v>
          </cell>
          <cell r="C98" t="str">
            <v>Dental Floss toothpicks</v>
          </cell>
          <cell r="D98">
            <v>1</v>
          </cell>
          <cell r="E98" t="str">
            <v>pack</v>
          </cell>
          <cell r="F98">
            <v>1</v>
          </cell>
          <cell r="G98">
            <v>1</v>
          </cell>
          <cell r="H98">
            <v>1</v>
          </cell>
          <cell r="I98">
            <v>27000</v>
          </cell>
          <cell r="J98">
            <v>29700.000000000004</v>
          </cell>
          <cell r="K98">
            <v>35640</v>
          </cell>
          <cell r="L98">
            <v>29700</v>
          </cell>
          <cell r="M98">
            <v>35700</v>
          </cell>
          <cell r="N98">
            <v>31</v>
          </cell>
          <cell r="O98">
            <v>31</v>
          </cell>
          <cell r="P98">
            <v>31</v>
          </cell>
          <cell r="Q98">
            <v>0</v>
          </cell>
          <cell r="R98">
            <v>0</v>
          </cell>
          <cell r="S98" t="str">
            <v>KP01/06</v>
          </cell>
          <cell r="T98" t="str">
            <v>PT. TERANG JAYA DENTAL SUPPLY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3</v>
          </cell>
          <cell r="BA98">
            <v>3</v>
          </cell>
          <cell r="BB98">
            <v>28</v>
          </cell>
          <cell r="BC98">
            <v>28</v>
          </cell>
        </row>
        <row r="99">
          <cell r="B99" t="str">
            <v>DXMTS3</v>
          </cell>
          <cell r="C99" t="str">
            <v xml:space="preserve">Dexamethasone 0.5 mg Tablet </v>
          </cell>
          <cell r="D99">
            <v>100</v>
          </cell>
          <cell r="E99" t="str">
            <v>tablet</v>
          </cell>
          <cell r="F99">
            <v>100</v>
          </cell>
          <cell r="G99">
            <v>100</v>
          </cell>
          <cell r="H99">
            <v>100</v>
          </cell>
          <cell r="I99">
            <v>144</v>
          </cell>
          <cell r="J99">
            <v>158.4</v>
          </cell>
          <cell r="K99">
            <v>190.08</v>
          </cell>
          <cell r="L99">
            <v>200</v>
          </cell>
          <cell r="M99">
            <v>200</v>
          </cell>
          <cell r="N99">
            <v>255</v>
          </cell>
          <cell r="O99">
            <v>255</v>
          </cell>
          <cell r="P99">
            <v>255</v>
          </cell>
          <cell r="Q99" t="str">
            <v>00721E0020</v>
          </cell>
          <cell r="R99">
            <v>45778</v>
          </cell>
          <cell r="S99" t="str">
            <v>KP11/1</v>
          </cell>
          <cell r="T99" t="str">
            <v>PT.SINGGASANA WITRA SURYAMAS</v>
          </cell>
          <cell r="U99">
            <v>45778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10</v>
          </cell>
          <cell r="AA99">
            <v>10</v>
          </cell>
          <cell r="AB99">
            <v>10</v>
          </cell>
          <cell r="AC99">
            <v>10</v>
          </cell>
          <cell r="AD99">
            <v>10</v>
          </cell>
          <cell r="AE99">
            <v>10</v>
          </cell>
          <cell r="AF99">
            <v>20</v>
          </cell>
          <cell r="AG99">
            <v>20</v>
          </cell>
          <cell r="AH99">
            <v>20</v>
          </cell>
          <cell r="AI99">
            <v>20</v>
          </cell>
          <cell r="AJ99">
            <v>20</v>
          </cell>
          <cell r="AK99">
            <v>20</v>
          </cell>
          <cell r="AL99">
            <v>20</v>
          </cell>
          <cell r="AM99">
            <v>20</v>
          </cell>
          <cell r="AN99">
            <v>20</v>
          </cell>
          <cell r="AO99">
            <v>20</v>
          </cell>
          <cell r="AP99">
            <v>20</v>
          </cell>
          <cell r="AQ99">
            <v>20</v>
          </cell>
          <cell r="AR99">
            <v>20</v>
          </cell>
          <cell r="AS99">
            <v>20</v>
          </cell>
          <cell r="AT99">
            <v>20</v>
          </cell>
          <cell r="AU99">
            <v>10</v>
          </cell>
          <cell r="AV99">
            <v>10</v>
          </cell>
          <cell r="AW99">
            <v>10</v>
          </cell>
          <cell r="AX99">
            <v>10</v>
          </cell>
          <cell r="AY99">
            <v>10</v>
          </cell>
          <cell r="AZ99">
            <v>60</v>
          </cell>
          <cell r="BA99">
            <v>60</v>
          </cell>
          <cell r="BB99">
            <v>195</v>
          </cell>
          <cell r="BC99">
            <v>195</v>
          </cell>
        </row>
        <row r="100">
          <cell r="B100" t="str">
            <v>DXMJ1</v>
          </cell>
          <cell r="C100" t="str">
            <v>Dexamethasone 5 mg (1 mL) Injeksi</v>
          </cell>
          <cell r="D100">
            <v>1</v>
          </cell>
          <cell r="E100" t="str">
            <v>ampul</v>
          </cell>
          <cell r="F100">
            <v>1</v>
          </cell>
          <cell r="G100">
            <v>1</v>
          </cell>
          <cell r="H100">
            <v>1</v>
          </cell>
          <cell r="I100">
            <v>1499.9999999999998</v>
          </cell>
          <cell r="J100">
            <v>1650</v>
          </cell>
          <cell r="K100">
            <v>1980</v>
          </cell>
          <cell r="L100">
            <v>1700</v>
          </cell>
          <cell r="M100">
            <v>2000</v>
          </cell>
          <cell r="N100">
            <v>9</v>
          </cell>
          <cell r="O100">
            <v>9</v>
          </cell>
          <cell r="P100">
            <v>9</v>
          </cell>
          <cell r="Q100" t="str">
            <v>463370831</v>
          </cell>
          <cell r="R100">
            <v>45474</v>
          </cell>
          <cell r="S100" t="str">
            <v>KP11/4</v>
          </cell>
          <cell r="T100" t="str">
            <v>PT KUDAMAS JAYA MAKMUR SENTOSA</v>
          </cell>
          <cell r="U100">
            <v>45474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</v>
          </cell>
          <cell r="BC100">
            <v>9</v>
          </cell>
        </row>
        <row r="101">
          <cell r="B101" t="str">
            <v>DIAZI1</v>
          </cell>
          <cell r="C101" t="str">
            <v>Diazepam injeksi 5mg/mL</v>
          </cell>
          <cell r="D101">
            <v>10</v>
          </cell>
          <cell r="E101" t="str">
            <v>ampul</v>
          </cell>
          <cell r="F101">
            <v>10</v>
          </cell>
          <cell r="G101">
            <v>10</v>
          </cell>
          <cell r="H101">
            <v>10</v>
          </cell>
          <cell r="I101">
            <v>1577.3</v>
          </cell>
          <cell r="J101">
            <v>1735.0300000000002</v>
          </cell>
          <cell r="K101">
            <v>2082.0360000000001</v>
          </cell>
          <cell r="L101">
            <v>1800</v>
          </cell>
          <cell r="M101">
            <v>2100</v>
          </cell>
          <cell r="N101">
            <v>10</v>
          </cell>
          <cell r="O101">
            <v>10</v>
          </cell>
          <cell r="P101">
            <v>10</v>
          </cell>
          <cell r="Q101" t="str">
            <v>F9L289</v>
          </cell>
          <cell r="R101">
            <v>44895</v>
          </cell>
          <cell r="S101" t="str">
            <v>KP03/002</v>
          </cell>
          <cell r="T101" t="str">
            <v>PT KIMIA FARMA</v>
          </cell>
          <cell r="U101">
            <v>44895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10</v>
          </cell>
          <cell r="BC101">
            <v>10</v>
          </cell>
        </row>
        <row r="102">
          <cell r="B102" t="str">
            <v>DMPSR3</v>
          </cell>
          <cell r="C102" t="str">
            <v>Domperidon sirup 5 mg/mL (60 mL) (3)</v>
          </cell>
          <cell r="D102">
            <v>1</v>
          </cell>
          <cell r="E102" t="str">
            <v>botol</v>
          </cell>
          <cell r="F102">
            <v>1</v>
          </cell>
          <cell r="G102">
            <v>1</v>
          </cell>
          <cell r="H102">
            <v>1</v>
          </cell>
          <cell r="I102">
            <v>3090.9090909090905</v>
          </cell>
          <cell r="J102">
            <v>3400</v>
          </cell>
          <cell r="K102">
            <v>4080</v>
          </cell>
          <cell r="L102">
            <v>3400</v>
          </cell>
          <cell r="M102">
            <v>4100</v>
          </cell>
          <cell r="N102">
            <v>1</v>
          </cell>
          <cell r="O102">
            <v>1</v>
          </cell>
          <cell r="P102">
            <v>1</v>
          </cell>
          <cell r="Q102" t="str">
            <v>C02806BZ</v>
          </cell>
          <cell r="R102">
            <v>45292</v>
          </cell>
          <cell r="S102" t="str">
            <v>KP03/13</v>
          </cell>
          <cell r="T102" t="str">
            <v>PT KUDAMAS JAYA MAKMUR SENTOSA</v>
          </cell>
          <cell r="U102">
            <v>45292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1</v>
          </cell>
          <cell r="BC102">
            <v>1</v>
          </cell>
        </row>
        <row r="103">
          <cell r="B103" t="str">
            <v>DMPRS6</v>
          </cell>
          <cell r="C103" t="str">
            <v>Domperidon tablet 10 mg (6)</v>
          </cell>
          <cell r="D103">
            <v>100</v>
          </cell>
          <cell r="E103" t="str">
            <v>tablet</v>
          </cell>
          <cell r="F103">
            <v>100</v>
          </cell>
          <cell r="G103">
            <v>100</v>
          </cell>
          <cell r="H103">
            <v>100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>
            <v>70</v>
          </cell>
          <cell r="O103">
            <v>70</v>
          </cell>
          <cell r="P103">
            <v>70</v>
          </cell>
          <cell r="Q103" t="e">
            <v>#N/A</v>
          </cell>
          <cell r="R103" t="e">
            <v>#N/A</v>
          </cell>
          <cell r="S103" t="e">
            <v>#N/A</v>
          </cell>
          <cell r="T103" t="e">
            <v>#N/A</v>
          </cell>
          <cell r="U103">
            <v>70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15</v>
          </cell>
          <cell r="AA103">
            <v>20</v>
          </cell>
          <cell r="AB103">
            <v>20</v>
          </cell>
          <cell r="AC103">
            <v>20</v>
          </cell>
          <cell r="AD103">
            <v>20</v>
          </cell>
          <cell r="AE103">
            <v>20</v>
          </cell>
          <cell r="AF103">
            <v>20</v>
          </cell>
          <cell r="AG103">
            <v>20</v>
          </cell>
          <cell r="AH103">
            <v>20</v>
          </cell>
          <cell r="AI103">
            <v>20</v>
          </cell>
          <cell r="AJ103">
            <v>20</v>
          </cell>
          <cell r="AK103">
            <v>20</v>
          </cell>
          <cell r="AL103">
            <v>20</v>
          </cell>
          <cell r="AM103">
            <v>20</v>
          </cell>
          <cell r="AN103">
            <v>20</v>
          </cell>
          <cell r="AO103">
            <v>20</v>
          </cell>
          <cell r="AP103">
            <v>20</v>
          </cell>
          <cell r="AQ103">
            <v>20</v>
          </cell>
          <cell r="AR103">
            <v>20</v>
          </cell>
          <cell r="AS103">
            <v>20</v>
          </cell>
          <cell r="AT103">
            <v>20</v>
          </cell>
          <cell r="AU103">
            <v>20</v>
          </cell>
          <cell r="AV103">
            <v>20</v>
          </cell>
          <cell r="AW103">
            <v>20</v>
          </cell>
          <cell r="AX103">
            <v>20</v>
          </cell>
          <cell r="AY103">
            <v>20</v>
          </cell>
          <cell r="AZ103">
            <v>35</v>
          </cell>
          <cell r="BA103">
            <v>35</v>
          </cell>
          <cell r="BB103">
            <v>35</v>
          </cell>
          <cell r="BC103">
            <v>35</v>
          </cell>
        </row>
        <row r="104">
          <cell r="B104" t="str">
            <v>DMPRS7</v>
          </cell>
          <cell r="C104" t="str">
            <v>Domperidon tablet 10 mg (7)</v>
          </cell>
          <cell r="D104">
            <v>100</v>
          </cell>
          <cell r="E104" t="str">
            <v>tablet</v>
          </cell>
          <cell r="F104">
            <v>100</v>
          </cell>
          <cell r="G104">
            <v>100</v>
          </cell>
          <cell r="H104">
            <v>100</v>
          </cell>
          <cell r="I104">
            <v>169</v>
          </cell>
          <cell r="J104">
            <v>185.9</v>
          </cell>
          <cell r="K104">
            <v>223.08</v>
          </cell>
          <cell r="L104">
            <v>200</v>
          </cell>
          <cell r="M104">
            <v>300</v>
          </cell>
          <cell r="N104">
            <v>0</v>
          </cell>
          <cell r="O104">
            <v>300</v>
          </cell>
          <cell r="P104">
            <v>300</v>
          </cell>
          <cell r="Q104" t="str">
            <v>HTDPDB21103</v>
          </cell>
          <cell r="R104">
            <v>45292</v>
          </cell>
          <cell r="S104" t="str">
            <v>KP04/3</v>
          </cell>
          <cell r="T104" t="str">
            <v>PT Enseval Putera Megatrading</v>
          </cell>
          <cell r="U104">
            <v>45292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10</v>
          </cell>
          <cell r="AB104">
            <v>10</v>
          </cell>
          <cell r="AC104">
            <v>10</v>
          </cell>
          <cell r="AD104">
            <v>10</v>
          </cell>
          <cell r="AE104">
            <v>30</v>
          </cell>
          <cell r="AF104">
            <v>30</v>
          </cell>
          <cell r="AG104">
            <v>10</v>
          </cell>
          <cell r="AH104">
            <v>10</v>
          </cell>
          <cell r="AI104">
            <v>10</v>
          </cell>
          <cell r="AJ104">
            <v>10</v>
          </cell>
          <cell r="AK104">
            <v>10</v>
          </cell>
          <cell r="AL104">
            <v>10</v>
          </cell>
          <cell r="AM104">
            <v>10</v>
          </cell>
          <cell r="AN104">
            <v>30</v>
          </cell>
          <cell r="AO104">
            <v>10</v>
          </cell>
          <cell r="AP104">
            <v>10</v>
          </cell>
          <cell r="AQ104">
            <v>10</v>
          </cell>
          <cell r="AR104">
            <v>10</v>
          </cell>
          <cell r="AS104">
            <v>10</v>
          </cell>
          <cell r="AT104">
            <v>10</v>
          </cell>
          <cell r="AU104">
            <v>10</v>
          </cell>
          <cell r="AV104">
            <v>10</v>
          </cell>
          <cell r="AW104">
            <v>10</v>
          </cell>
          <cell r="AX104">
            <v>10</v>
          </cell>
          <cell r="AY104">
            <v>10</v>
          </cell>
          <cell r="AZ104">
            <v>130</v>
          </cell>
          <cell r="BA104">
            <v>130</v>
          </cell>
          <cell r="BB104">
            <v>170</v>
          </cell>
          <cell r="BC104">
            <v>170</v>
          </cell>
        </row>
        <row r="105">
          <cell r="B105" t="str">
            <v>DLCLR1</v>
          </cell>
          <cell r="C105" t="str">
            <v>Dulcolax supo anak 5 mg</v>
          </cell>
          <cell r="D105">
            <v>6</v>
          </cell>
          <cell r="E105" t="str">
            <v>suppositoria</v>
          </cell>
          <cell r="F105">
            <v>14083</v>
          </cell>
          <cell r="G105">
            <v>15491.300000000001</v>
          </cell>
          <cell r="H105">
            <v>18589.560000000001</v>
          </cell>
          <cell r="I105">
            <v>14787.5</v>
          </cell>
          <cell r="J105">
            <v>16266.250000000002</v>
          </cell>
          <cell r="K105">
            <v>19519.5</v>
          </cell>
          <cell r="L105">
            <v>16300</v>
          </cell>
          <cell r="M105">
            <v>19600</v>
          </cell>
          <cell r="N105">
            <v>6</v>
          </cell>
          <cell r="O105">
            <v>6</v>
          </cell>
          <cell r="P105">
            <v>6</v>
          </cell>
          <cell r="Q105">
            <v>18091354</v>
          </cell>
          <cell r="R105">
            <v>44834</v>
          </cell>
          <cell r="S105" t="str">
            <v>DO-10128/III/19</v>
          </cell>
          <cell r="T105" t="str">
            <v>PT SINGGASANA WITRA SURYAMAS</v>
          </cell>
          <cell r="U105">
            <v>44834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6</v>
          </cell>
          <cell r="BC105">
            <v>6</v>
          </cell>
        </row>
        <row r="106">
          <cell r="B106" t="str">
            <v>DLCLS3</v>
          </cell>
          <cell r="C106" t="str">
            <v>Dulcolax Tab  Per Strip (1 strip @ 4 tablet) (3)</v>
          </cell>
          <cell r="D106">
            <v>80</v>
          </cell>
          <cell r="E106" t="str">
            <v>tablet</v>
          </cell>
          <cell r="F106">
            <v>80</v>
          </cell>
          <cell r="G106">
            <v>80</v>
          </cell>
          <cell r="H106">
            <v>80</v>
          </cell>
          <cell r="I106">
            <v>1749.8002499999998</v>
          </cell>
          <cell r="J106">
            <v>1924.7802749999998</v>
          </cell>
          <cell r="K106">
            <v>2309.7363299999997</v>
          </cell>
          <cell r="L106">
            <v>2000</v>
          </cell>
          <cell r="M106">
            <v>2400</v>
          </cell>
          <cell r="N106">
            <v>80</v>
          </cell>
          <cell r="O106">
            <v>80</v>
          </cell>
          <cell r="P106">
            <v>80</v>
          </cell>
          <cell r="Q106" t="str">
            <v>21030184</v>
          </cell>
          <cell r="R106">
            <v>45352</v>
          </cell>
          <cell r="S106" t="str">
            <v>KP10/15</v>
          </cell>
          <cell r="T106" t="str">
            <v>PT.ENSEVAL PUTERA MEGATRADING</v>
          </cell>
          <cell r="U106">
            <v>45352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80</v>
          </cell>
          <cell r="BC106">
            <v>80</v>
          </cell>
        </row>
        <row r="107">
          <cell r="B107" t="str">
            <v>DVTS8</v>
          </cell>
          <cell r="C107" t="str">
            <v>D-VIT Tablet (8)</v>
          </cell>
          <cell r="D107">
            <v>30</v>
          </cell>
          <cell r="E107" t="str">
            <v>tablet</v>
          </cell>
          <cell r="F107">
            <v>30</v>
          </cell>
          <cell r="G107">
            <v>30</v>
          </cell>
          <cell r="H107">
            <v>30</v>
          </cell>
          <cell r="I107">
            <v>2425</v>
          </cell>
          <cell r="J107">
            <v>2667.5</v>
          </cell>
          <cell r="K107">
            <v>3201</v>
          </cell>
          <cell r="L107">
            <v>2700</v>
          </cell>
          <cell r="M107">
            <v>3300</v>
          </cell>
          <cell r="N107">
            <v>21</v>
          </cell>
          <cell r="O107">
            <v>21</v>
          </cell>
          <cell r="P107">
            <v>21</v>
          </cell>
          <cell r="Q107" t="str">
            <v>PH005</v>
          </cell>
          <cell r="R107">
            <v>45139</v>
          </cell>
          <cell r="S107" t="str">
            <v>KP10/14</v>
          </cell>
          <cell r="T107" t="str">
            <v>PT.PENTA VALENT</v>
          </cell>
          <cell r="U107">
            <v>45139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20</v>
          </cell>
          <cell r="AI107">
            <v>20</v>
          </cell>
          <cell r="AJ107">
            <v>20</v>
          </cell>
          <cell r="AK107">
            <v>20</v>
          </cell>
          <cell r="AL107">
            <v>20</v>
          </cell>
          <cell r="AM107">
            <v>20</v>
          </cell>
          <cell r="AN107">
            <v>20</v>
          </cell>
          <cell r="AO107">
            <v>20</v>
          </cell>
          <cell r="AP107">
            <v>20</v>
          </cell>
          <cell r="AQ107">
            <v>20</v>
          </cell>
          <cell r="AR107">
            <v>20</v>
          </cell>
          <cell r="AS107">
            <v>20</v>
          </cell>
          <cell r="AT107">
            <v>20</v>
          </cell>
          <cell r="AU107">
            <v>20</v>
          </cell>
          <cell r="AV107">
            <v>20</v>
          </cell>
          <cell r="AW107">
            <v>20</v>
          </cell>
          <cell r="AX107">
            <v>20</v>
          </cell>
          <cell r="AY107">
            <v>20</v>
          </cell>
          <cell r="AZ107">
            <v>20</v>
          </cell>
          <cell r="BA107">
            <v>20</v>
          </cell>
          <cell r="BB107">
            <v>1</v>
          </cell>
          <cell r="BC107">
            <v>1</v>
          </cell>
        </row>
        <row r="108">
          <cell r="B108" t="str">
            <v>DVTS9</v>
          </cell>
          <cell r="C108" t="str">
            <v>D-VIT Tablet (9)</v>
          </cell>
          <cell r="D108">
            <v>30</v>
          </cell>
          <cell r="E108" t="str">
            <v>tablet</v>
          </cell>
          <cell r="F108">
            <v>30</v>
          </cell>
          <cell r="G108">
            <v>30</v>
          </cell>
          <cell r="H108">
            <v>30</v>
          </cell>
          <cell r="I108">
            <v>2425</v>
          </cell>
          <cell r="J108">
            <v>2667.5</v>
          </cell>
          <cell r="K108">
            <v>3201</v>
          </cell>
          <cell r="L108">
            <v>2700</v>
          </cell>
          <cell r="M108">
            <v>3300</v>
          </cell>
          <cell r="N108">
            <v>120</v>
          </cell>
          <cell r="O108">
            <v>120</v>
          </cell>
          <cell r="P108">
            <v>120</v>
          </cell>
          <cell r="Q108" t="str">
            <v>PH012</v>
          </cell>
          <cell r="R108">
            <v>45139</v>
          </cell>
          <cell r="S108" t="str">
            <v>KP10/14</v>
          </cell>
          <cell r="T108" t="str">
            <v>PT.PENTA VALENT</v>
          </cell>
          <cell r="U108">
            <v>45139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10</v>
          </cell>
          <cell r="AW108">
            <v>10</v>
          </cell>
          <cell r="AX108">
            <v>10</v>
          </cell>
          <cell r="AY108">
            <v>10</v>
          </cell>
          <cell r="AZ108">
            <v>10</v>
          </cell>
          <cell r="BA108">
            <v>10</v>
          </cell>
          <cell r="BB108">
            <v>110</v>
          </cell>
          <cell r="BC108">
            <v>110</v>
          </cell>
        </row>
        <row r="109">
          <cell r="B109" t="str">
            <v>ENFA3</v>
          </cell>
          <cell r="C109" t="str">
            <v>Enfavit Tablet (3)</v>
          </cell>
          <cell r="D109">
            <v>100</v>
          </cell>
          <cell r="E109" t="str">
            <v>tablet</v>
          </cell>
          <cell r="F109">
            <v>100</v>
          </cell>
          <cell r="G109">
            <v>100</v>
          </cell>
          <cell r="H109">
            <v>100</v>
          </cell>
          <cell r="I109">
            <v>1999.9999999999998</v>
          </cell>
          <cell r="J109">
            <v>2200</v>
          </cell>
          <cell r="K109">
            <v>2640</v>
          </cell>
          <cell r="L109">
            <v>2200</v>
          </cell>
          <cell r="M109">
            <v>2700</v>
          </cell>
          <cell r="N109">
            <v>455</v>
          </cell>
          <cell r="O109">
            <v>455</v>
          </cell>
          <cell r="P109">
            <v>455</v>
          </cell>
          <cell r="Q109" t="str">
            <v>21IM001</v>
          </cell>
          <cell r="R109">
            <v>45536</v>
          </cell>
          <cell r="S109" t="str">
            <v>KP03/4</v>
          </cell>
          <cell r="T109" t="str">
            <v>PT CORONET CROWN</v>
          </cell>
          <cell r="U109">
            <v>45536</v>
          </cell>
          <cell r="V109">
            <v>0</v>
          </cell>
          <cell r="W109">
            <v>0</v>
          </cell>
          <cell r="X109">
            <v>20</v>
          </cell>
          <cell r="Y109">
            <v>10</v>
          </cell>
          <cell r="Z109">
            <v>20</v>
          </cell>
          <cell r="AA109">
            <v>20</v>
          </cell>
          <cell r="AB109">
            <v>20</v>
          </cell>
          <cell r="AC109">
            <v>20</v>
          </cell>
          <cell r="AD109">
            <v>20</v>
          </cell>
          <cell r="AE109">
            <v>20</v>
          </cell>
          <cell r="AF109">
            <v>30</v>
          </cell>
          <cell r="AG109">
            <v>30</v>
          </cell>
          <cell r="AH109">
            <v>20</v>
          </cell>
          <cell r="AI109">
            <v>20</v>
          </cell>
          <cell r="AJ109">
            <v>20</v>
          </cell>
          <cell r="AK109">
            <v>20</v>
          </cell>
          <cell r="AL109">
            <v>30</v>
          </cell>
          <cell r="AM109">
            <v>20</v>
          </cell>
          <cell r="AN109">
            <v>30</v>
          </cell>
          <cell r="AO109">
            <v>10</v>
          </cell>
          <cell r="AP109">
            <v>10</v>
          </cell>
          <cell r="AQ109">
            <v>10</v>
          </cell>
          <cell r="AR109">
            <v>10</v>
          </cell>
          <cell r="AS109">
            <v>10</v>
          </cell>
          <cell r="AT109">
            <v>10</v>
          </cell>
          <cell r="AU109">
            <v>10</v>
          </cell>
          <cell r="AV109">
            <v>10</v>
          </cell>
          <cell r="AW109">
            <v>10</v>
          </cell>
          <cell r="AX109">
            <v>10</v>
          </cell>
          <cell r="AY109">
            <v>10</v>
          </cell>
          <cell r="AZ109">
            <v>220</v>
          </cell>
          <cell r="BA109">
            <v>220</v>
          </cell>
          <cell r="BB109">
            <v>235</v>
          </cell>
          <cell r="BC109">
            <v>235</v>
          </cell>
        </row>
        <row r="110">
          <cell r="B110" t="str">
            <v>ENFA4</v>
          </cell>
          <cell r="C110" t="str">
            <v>Enfavit Tablet (4)</v>
          </cell>
          <cell r="D110">
            <v>100</v>
          </cell>
          <cell r="E110" t="str">
            <v>tablet</v>
          </cell>
          <cell r="F110">
            <v>100</v>
          </cell>
          <cell r="G110">
            <v>100</v>
          </cell>
          <cell r="H110">
            <v>100</v>
          </cell>
          <cell r="I110">
            <v>2200</v>
          </cell>
          <cell r="J110">
            <v>2420</v>
          </cell>
          <cell r="K110">
            <v>2904</v>
          </cell>
          <cell r="L110">
            <v>2500</v>
          </cell>
          <cell r="M110">
            <v>3000</v>
          </cell>
          <cell r="N110">
            <v>0</v>
          </cell>
          <cell r="O110">
            <v>200</v>
          </cell>
          <cell r="P110">
            <v>200</v>
          </cell>
          <cell r="Q110" t="str">
            <v xml:space="preserve"> 21IM001</v>
          </cell>
          <cell r="R110">
            <v>45537</v>
          </cell>
          <cell r="S110" t="str">
            <v>KP04/1</v>
          </cell>
          <cell r="T110" t="str">
            <v>APOTEK BUMI MEDIKA GANESA</v>
          </cell>
          <cell r="U110">
            <v>45537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200</v>
          </cell>
          <cell r="BC110">
            <v>200</v>
          </cell>
        </row>
        <row r="111">
          <cell r="B111" t="str">
            <v>ENFA5</v>
          </cell>
          <cell r="C111" t="str">
            <v>Enfavit Tablet (5)</v>
          </cell>
          <cell r="D111">
            <v>100</v>
          </cell>
          <cell r="E111" t="str">
            <v>tablet</v>
          </cell>
          <cell r="F111">
            <v>100</v>
          </cell>
          <cell r="G111">
            <v>100</v>
          </cell>
          <cell r="H111">
            <v>100</v>
          </cell>
          <cell r="I111">
            <v>2200</v>
          </cell>
          <cell r="J111">
            <v>2420</v>
          </cell>
          <cell r="K111">
            <v>2904</v>
          </cell>
          <cell r="L111">
            <v>2500</v>
          </cell>
          <cell r="M111">
            <v>3000</v>
          </cell>
          <cell r="N111">
            <v>0</v>
          </cell>
          <cell r="O111">
            <v>100</v>
          </cell>
          <cell r="P111">
            <v>100</v>
          </cell>
          <cell r="Q111" t="str">
            <v>21IM001</v>
          </cell>
          <cell r="R111">
            <v>45536</v>
          </cell>
          <cell r="S111" t="str">
            <v>KP04/8</v>
          </cell>
          <cell r="T111" t="str">
            <v>PT CORONET CROWN</v>
          </cell>
          <cell r="U111">
            <v>45536</v>
          </cell>
          <cell r="V111">
            <v>45536</v>
          </cell>
          <cell r="W111">
            <v>45536</v>
          </cell>
          <cell r="X111">
            <v>45536</v>
          </cell>
          <cell r="Y111">
            <v>45536</v>
          </cell>
          <cell r="Z111">
            <v>45536</v>
          </cell>
          <cell r="AA111">
            <v>45536</v>
          </cell>
          <cell r="AB111">
            <v>45536</v>
          </cell>
          <cell r="AC111">
            <v>45536</v>
          </cell>
          <cell r="AD111">
            <v>45536</v>
          </cell>
          <cell r="AE111">
            <v>45536</v>
          </cell>
          <cell r="AF111">
            <v>45536</v>
          </cell>
          <cell r="AG111">
            <v>45536</v>
          </cell>
          <cell r="AH111">
            <v>45536</v>
          </cell>
          <cell r="AI111">
            <v>45536</v>
          </cell>
          <cell r="AJ111">
            <v>45536</v>
          </cell>
          <cell r="AK111">
            <v>45536</v>
          </cell>
          <cell r="AL111">
            <v>45536</v>
          </cell>
          <cell r="AM111">
            <v>45536</v>
          </cell>
          <cell r="AN111">
            <v>45536</v>
          </cell>
          <cell r="AO111">
            <v>45536</v>
          </cell>
          <cell r="AP111">
            <v>45536</v>
          </cell>
          <cell r="AQ111">
            <v>45536</v>
          </cell>
          <cell r="AR111">
            <v>45536</v>
          </cell>
          <cell r="AS111">
            <v>45536</v>
          </cell>
          <cell r="AT111">
            <v>45536</v>
          </cell>
          <cell r="AU111">
            <v>45536</v>
          </cell>
          <cell r="AV111">
            <v>45536</v>
          </cell>
          <cell r="AW111">
            <v>45536</v>
          </cell>
          <cell r="AX111">
            <v>45536</v>
          </cell>
          <cell r="AY111">
            <v>45536</v>
          </cell>
          <cell r="AZ111">
            <v>0</v>
          </cell>
          <cell r="BA111">
            <v>0</v>
          </cell>
          <cell r="BB111">
            <v>100</v>
          </cell>
          <cell r="BC111">
            <v>100</v>
          </cell>
        </row>
        <row r="112">
          <cell r="B112" t="str">
            <v>EPRSN5</v>
          </cell>
          <cell r="C112" t="str">
            <v>Eperisone Tablet 50 mg (5)</v>
          </cell>
          <cell r="D112">
            <v>50</v>
          </cell>
          <cell r="E112" t="str">
            <v>tablet</v>
          </cell>
          <cell r="F112">
            <v>50</v>
          </cell>
          <cell r="G112">
            <v>50</v>
          </cell>
          <cell r="H112">
            <v>50</v>
          </cell>
          <cell r="I112">
            <v>50</v>
          </cell>
          <cell r="J112">
            <v>50</v>
          </cell>
          <cell r="K112">
            <v>50</v>
          </cell>
          <cell r="L112">
            <v>50</v>
          </cell>
          <cell r="M112">
            <v>50</v>
          </cell>
          <cell r="N112">
            <v>70</v>
          </cell>
          <cell r="O112">
            <v>70</v>
          </cell>
          <cell r="P112">
            <v>70</v>
          </cell>
          <cell r="Q112">
            <v>2111046</v>
          </cell>
          <cell r="R112">
            <v>45231</v>
          </cell>
          <cell r="S112">
            <v>45231</v>
          </cell>
          <cell r="T112">
            <v>45231</v>
          </cell>
          <cell r="U112">
            <v>45231</v>
          </cell>
          <cell r="V112">
            <v>0</v>
          </cell>
          <cell r="W112">
            <v>0</v>
          </cell>
          <cell r="X112">
            <v>0</v>
          </cell>
          <cell r="Y112">
            <v>10</v>
          </cell>
          <cell r="Z112">
            <v>10</v>
          </cell>
          <cell r="AA112">
            <v>15</v>
          </cell>
          <cell r="AB112">
            <v>10</v>
          </cell>
          <cell r="AC112">
            <v>10</v>
          </cell>
          <cell r="AD112">
            <v>10</v>
          </cell>
          <cell r="AE112">
            <v>15</v>
          </cell>
          <cell r="AF112">
            <v>10</v>
          </cell>
          <cell r="AG112">
            <v>10</v>
          </cell>
          <cell r="AH112">
            <v>10</v>
          </cell>
          <cell r="AI112">
            <v>10</v>
          </cell>
          <cell r="AJ112">
            <v>10</v>
          </cell>
          <cell r="AK112">
            <v>10</v>
          </cell>
          <cell r="AL112">
            <v>10</v>
          </cell>
          <cell r="AM112">
            <v>10</v>
          </cell>
          <cell r="AN112">
            <v>10</v>
          </cell>
          <cell r="AO112">
            <v>10</v>
          </cell>
          <cell r="AP112">
            <v>10</v>
          </cell>
          <cell r="AQ112">
            <v>10</v>
          </cell>
          <cell r="AR112">
            <v>10</v>
          </cell>
          <cell r="AS112">
            <v>10</v>
          </cell>
          <cell r="AT112">
            <v>10</v>
          </cell>
          <cell r="AU112">
            <v>10</v>
          </cell>
          <cell r="AV112">
            <v>10</v>
          </cell>
          <cell r="AW112">
            <v>10</v>
          </cell>
          <cell r="AX112">
            <v>10</v>
          </cell>
          <cell r="AY112">
            <v>10</v>
          </cell>
          <cell r="AZ112">
            <v>70</v>
          </cell>
          <cell r="BA112">
            <v>70</v>
          </cell>
          <cell r="BB112">
            <v>0</v>
          </cell>
          <cell r="BC112">
            <v>0</v>
          </cell>
        </row>
        <row r="113">
          <cell r="B113" t="str">
            <v>EPRSN6</v>
          </cell>
          <cell r="C113" t="str">
            <v>Eperisone Tablet 50 mg (6)</v>
          </cell>
          <cell r="D113">
            <v>50</v>
          </cell>
          <cell r="E113" t="str">
            <v>tablet</v>
          </cell>
          <cell r="F113">
            <v>50</v>
          </cell>
          <cell r="G113">
            <v>50</v>
          </cell>
          <cell r="H113">
            <v>50</v>
          </cell>
          <cell r="I113">
            <v>1400</v>
          </cell>
          <cell r="J113">
            <v>1540.0000000000002</v>
          </cell>
          <cell r="K113">
            <v>1848.0000000000002</v>
          </cell>
          <cell r="L113">
            <v>1600</v>
          </cell>
          <cell r="M113">
            <v>1900</v>
          </cell>
          <cell r="N113">
            <v>0</v>
          </cell>
          <cell r="O113">
            <v>200</v>
          </cell>
          <cell r="P113">
            <v>200</v>
          </cell>
          <cell r="Q113" t="str">
            <v>2112049</v>
          </cell>
          <cell r="R113">
            <v>45261</v>
          </cell>
          <cell r="S113" t="str">
            <v>KP04/5</v>
          </cell>
          <cell r="T113" t="str">
            <v>PT PENTA VALENT</v>
          </cell>
          <cell r="U113">
            <v>45261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25</v>
          </cell>
          <cell r="AH113">
            <v>25</v>
          </cell>
          <cell r="AI113">
            <v>25</v>
          </cell>
          <cell r="AJ113">
            <v>25</v>
          </cell>
          <cell r="AK113">
            <v>25</v>
          </cell>
          <cell r="AL113">
            <v>20</v>
          </cell>
          <cell r="AM113">
            <v>20</v>
          </cell>
          <cell r="AN113">
            <v>20</v>
          </cell>
          <cell r="AO113">
            <v>20</v>
          </cell>
          <cell r="AP113">
            <v>10</v>
          </cell>
          <cell r="AQ113">
            <v>10</v>
          </cell>
          <cell r="AR113">
            <v>10</v>
          </cell>
          <cell r="AS113">
            <v>10</v>
          </cell>
          <cell r="AT113">
            <v>10</v>
          </cell>
          <cell r="AU113">
            <v>10</v>
          </cell>
          <cell r="AV113">
            <v>10</v>
          </cell>
          <cell r="AW113">
            <v>10</v>
          </cell>
          <cell r="AX113">
            <v>10</v>
          </cell>
          <cell r="AY113">
            <v>10</v>
          </cell>
          <cell r="AZ113">
            <v>95</v>
          </cell>
          <cell r="BA113">
            <v>95</v>
          </cell>
          <cell r="BB113">
            <v>105</v>
          </cell>
          <cell r="BC113">
            <v>105</v>
          </cell>
        </row>
        <row r="114">
          <cell r="B114" t="str">
            <v>EPHJ1</v>
          </cell>
          <cell r="C114" t="str">
            <v>Epinephrine 0.1% (1 mL) Injeksi</v>
          </cell>
          <cell r="D114">
            <v>1</v>
          </cell>
          <cell r="E114" t="str">
            <v>ampul</v>
          </cell>
          <cell r="F114">
            <v>1</v>
          </cell>
          <cell r="G114">
            <v>1</v>
          </cell>
          <cell r="H114">
            <v>1</v>
          </cell>
          <cell r="I114">
            <v>9545.4545454545441</v>
          </cell>
          <cell r="J114">
            <v>10500</v>
          </cell>
          <cell r="K114">
            <v>12600</v>
          </cell>
          <cell r="L114">
            <v>10500</v>
          </cell>
          <cell r="M114">
            <v>12600</v>
          </cell>
          <cell r="N114">
            <v>3</v>
          </cell>
          <cell r="O114">
            <v>3</v>
          </cell>
          <cell r="P114">
            <v>3</v>
          </cell>
          <cell r="Q114" t="str">
            <v>9621E0110A</v>
          </cell>
          <cell r="R114">
            <v>45047</v>
          </cell>
          <cell r="S114" t="str">
            <v>KP11/4</v>
          </cell>
          <cell r="T114" t="str">
            <v>PT KUDAMAS JAYA MAKMUR SENTOSA</v>
          </cell>
          <cell r="U114">
            <v>45047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3</v>
          </cell>
          <cell r="BC114">
            <v>3</v>
          </cell>
        </row>
        <row r="115">
          <cell r="B115" t="str">
            <v>ERTHO1</v>
          </cell>
          <cell r="C115" t="str">
            <v>Eritromisin tablet 500 mg</v>
          </cell>
          <cell r="D115">
            <v>100</v>
          </cell>
          <cell r="E115" t="str">
            <v>tablet</v>
          </cell>
          <cell r="F115">
            <v>100</v>
          </cell>
          <cell r="G115">
            <v>100</v>
          </cell>
          <cell r="H115">
            <v>100</v>
          </cell>
          <cell r="I115">
            <v>740.90834999999993</v>
          </cell>
          <cell r="J115">
            <v>814.99918500000001</v>
          </cell>
          <cell r="K115">
            <v>977.99902199999997</v>
          </cell>
          <cell r="L115">
            <v>900</v>
          </cell>
          <cell r="M115">
            <v>1000</v>
          </cell>
          <cell r="N115">
            <v>100</v>
          </cell>
          <cell r="O115">
            <v>100</v>
          </cell>
          <cell r="P115">
            <v>100</v>
          </cell>
          <cell r="Q115" t="str">
            <v>T09094BK</v>
          </cell>
          <cell r="R115">
            <v>44805</v>
          </cell>
          <cell r="S115" t="str">
            <v>KP03/04</v>
          </cell>
          <cell r="T115" t="str">
            <v xml:space="preserve">PT PLANET EXCELENCIA PHARMACY </v>
          </cell>
          <cell r="U115">
            <v>20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20</v>
          </cell>
          <cell r="BA115">
            <v>20</v>
          </cell>
          <cell r="BB115">
            <v>80</v>
          </cell>
          <cell r="BC115">
            <v>80</v>
          </cell>
        </row>
        <row r="116">
          <cell r="B116" t="str">
            <v>ERLATT2</v>
          </cell>
          <cell r="C116" t="str">
            <v>Erlamycetin TT (2)</v>
          </cell>
          <cell r="D116">
            <v>1</v>
          </cell>
          <cell r="E116" t="str">
            <v>botol</v>
          </cell>
          <cell r="F116">
            <v>1</v>
          </cell>
          <cell r="G116">
            <v>1</v>
          </cell>
          <cell r="H116">
            <v>1</v>
          </cell>
          <cell r="I116">
            <v>7399.7333333333336</v>
          </cell>
          <cell r="J116">
            <v>8139.7066666666678</v>
          </cell>
          <cell r="K116">
            <v>9767.648000000001</v>
          </cell>
          <cell r="L116">
            <v>8200</v>
          </cell>
          <cell r="M116">
            <v>9800</v>
          </cell>
          <cell r="N116">
            <v>3</v>
          </cell>
          <cell r="O116">
            <v>3</v>
          </cell>
          <cell r="P116">
            <v>3</v>
          </cell>
          <cell r="Q116" t="str">
            <v>D-0654143</v>
          </cell>
          <cell r="R116">
            <v>44805</v>
          </cell>
          <cell r="S116" t="str">
            <v>FJ-1910/3592</v>
          </cell>
          <cell r="T116" t="str">
            <v>PT KUDAMAS JAYA MAKMUR</v>
          </cell>
          <cell r="U116">
            <v>44805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3</v>
          </cell>
          <cell r="BC116">
            <v>3</v>
          </cell>
        </row>
        <row r="117">
          <cell r="B117" t="str">
            <v>ERLATT3</v>
          </cell>
          <cell r="C117" t="str">
            <v>Erlamycetin TT (3)</v>
          </cell>
          <cell r="D117">
            <v>1</v>
          </cell>
          <cell r="E117" t="str">
            <v>botol</v>
          </cell>
          <cell r="F117">
            <v>1</v>
          </cell>
          <cell r="G117">
            <v>1</v>
          </cell>
          <cell r="H117">
            <v>1</v>
          </cell>
          <cell r="I117">
            <v>7399.7333333333336</v>
          </cell>
          <cell r="J117">
            <v>8139.7066666666678</v>
          </cell>
          <cell r="K117">
            <v>9767.648000000001</v>
          </cell>
          <cell r="L117">
            <v>8200</v>
          </cell>
          <cell r="M117">
            <v>9800</v>
          </cell>
          <cell r="N117">
            <v>1</v>
          </cell>
          <cell r="O117">
            <v>1</v>
          </cell>
          <cell r="P117">
            <v>1</v>
          </cell>
          <cell r="Q117" t="str">
            <v>D-0655095</v>
          </cell>
          <cell r="R117">
            <v>44986</v>
          </cell>
          <cell r="S117" t="str">
            <v>NA</v>
          </cell>
          <cell r="T117" t="str">
            <v>NA</v>
          </cell>
          <cell r="U117">
            <v>44986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1</v>
          </cell>
          <cell r="BC117">
            <v>1</v>
          </cell>
        </row>
        <row r="118">
          <cell r="B118" t="str">
            <v>ERTHL1</v>
          </cell>
          <cell r="C118" t="str">
            <v>Erythromycin sirup kering 200mg/5mL (60mL)</v>
          </cell>
          <cell r="D118">
            <v>1</v>
          </cell>
          <cell r="E118" t="str">
            <v>botol</v>
          </cell>
          <cell r="F118">
            <v>8828</v>
          </cell>
          <cell r="G118">
            <v>9710.8000000000011</v>
          </cell>
          <cell r="H118">
            <v>11652.960000000001</v>
          </cell>
          <cell r="I118">
            <v>12474</v>
          </cell>
          <cell r="J118">
            <v>13721.400000000001</v>
          </cell>
          <cell r="K118">
            <v>16465.68</v>
          </cell>
          <cell r="L118">
            <v>13800</v>
          </cell>
          <cell r="M118">
            <v>16500</v>
          </cell>
          <cell r="N118">
            <v>5</v>
          </cell>
          <cell r="O118">
            <v>5</v>
          </cell>
          <cell r="P118">
            <v>5</v>
          </cell>
          <cell r="Q118" t="str">
            <v>A80140J</v>
          </cell>
          <cell r="R118">
            <v>44955</v>
          </cell>
          <cell r="S118">
            <v>2801959345</v>
          </cell>
          <cell r="T118" t="str">
            <v>PT. KIMIA FARMA</v>
          </cell>
          <cell r="U118">
            <v>2801958912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5</v>
          </cell>
          <cell r="BC118">
            <v>5</v>
          </cell>
        </row>
        <row r="119">
          <cell r="B119" t="str">
            <v>ETHMS2</v>
          </cell>
          <cell r="C119" t="str">
            <v>Ethambutol tablet 500mg</v>
          </cell>
          <cell r="D119">
            <v>100</v>
          </cell>
          <cell r="E119" t="str">
            <v>tablet</v>
          </cell>
          <cell r="F119">
            <v>594.5</v>
          </cell>
          <cell r="G119">
            <v>653.95000000000005</v>
          </cell>
          <cell r="H119">
            <v>784.74</v>
          </cell>
          <cell r="I119">
            <v>800</v>
          </cell>
          <cell r="J119">
            <v>880.00000000000011</v>
          </cell>
          <cell r="K119">
            <v>1056</v>
          </cell>
          <cell r="L119">
            <v>900</v>
          </cell>
          <cell r="M119">
            <v>1100</v>
          </cell>
          <cell r="N119">
            <v>500</v>
          </cell>
          <cell r="O119">
            <v>500</v>
          </cell>
          <cell r="P119">
            <v>500</v>
          </cell>
          <cell r="Q119">
            <v>1802004</v>
          </cell>
          <cell r="R119">
            <v>45270</v>
          </cell>
          <cell r="S119">
            <v>1220018024</v>
          </cell>
          <cell r="T119" t="str">
            <v>PT. INDOFARMA GLOBAL MEDIKA</v>
          </cell>
          <cell r="U119">
            <v>1220017152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500</v>
          </cell>
          <cell r="BC119">
            <v>500</v>
          </cell>
        </row>
        <row r="120">
          <cell r="B120" t="str">
            <v>FAVI1</v>
          </cell>
          <cell r="C120" t="str">
            <v xml:space="preserve">Favikal Tablet </v>
          </cell>
          <cell r="D120">
            <v>100</v>
          </cell>
          <cell r="E120" t="str">
            <v>tablet</v>
          </cell>
          <cell r="F120">
            <v>100</v>
          </cell>
          <cell r="G120">
            <v>100</v>
          </cell>
          <cell r="H120">
            <v>100</v>
          </cell>
          <cell r="I120">
            <v>15454.545454545454</v>
          </cell>
          <cell r="J120">
            <v>17000</v>
          </cell>
          <cell r="K120">
            <v>20400</v>
          </cell>
          <cell r="L120">
            <v>17000</v>
          </cell>
          <cell r="M120">
            <v>20400</v>
          </cell>
          <cell r="N120">
            <v>120</v>
          </cell>
          <cell r="O120">
            <v>120</v>
          </cell>
          <cell r="P120">
            <v>120</v>
          </cell>
          <cell r="Q120" t="str">
            <v>KTFAKA14014</v>
          </cell>
          <cell r="R120">
            <v>44743</v>
          </cell>
          <cell r="S120" t="str">
            <v>KP02/08</v>
          </cell>
          <cell r="T120" t="str">
            <v>PT PLANET EXCELENCIA PHARMACY</v>
          </cell>
          <cell r="U120">
            <v>44743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120</v>
          </cell>
          <cell r="BC120">
            <v>120</v>
          </cell>
        </row>
        <row r="121">
          <cell r="B121" t="str">
            <v>FRMEO2</v>
          </cell>
          <cell r="C121" t="str">
            <v>Forumen Tetes Telinga (2)</v>
          </cell>
          <cell r="D121">
            <v>1</v>
          </cell>
          <cell r="E121" t="str">
            <v>botol</v>
          </cell>
          <cell r="F121">
            <v>1</v>
          </cell>
          <cell r="G121">
            <v>1</v>
          </cell>
          <cell r="H121">
            <v>1</v>
          </cell>
          <cell r="I121">
            <v>27545.454545454544</v>
          </cell>
          <cell r="J121">
            <v>30300</v>
          </cell>
          <cell r="K121">
            <v>36360</v>
          </cell>
          <cell r="L121">
            <v>30300</v>
          </cell>
          <cell r="M121">
            <v>36400</v>
          </cell>
          <cell r="N121">
            <v>2</v>
          </cell>
          <cell r="O121">
            <v>2</v>
          </cell>
          <cell r="P121">
            <v>2</v>
          </cell>
          <cell r="Q121" t="str">
            <v>BK1786</v>
          </cell>
          <cell r="R121">
            <v>45383</v>
          </cell>
          <cell r="S121" t="str">
            <v>KP01/03</v>
          </cell>
          <cell r="T121" t="str">
            <v>PT KUDAMAS JAYA MAKMUR SENTOSA</v>
          </cell>
          <cell r="U121">
            <v>45383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2</v>
          </cell>
          <cell r="BC121">
            <v>2</v>
          </cell>
        </row>
        <row r="122">
          <cell r="B122" t="str">
            <v>FRMEO3</v>
          </cell>
          <cell r="C122" t="str">
            <v>Forumen Tetes Telinga (3)</v>
          </cell>
          <cell r="D122">
            <v>1</v>
          </cell>
          <cell r="E122" t="str">
            <v>botol</v>
          </cell>
          <cell r="F122">
            <v>1</v>
          </cell>
          <cell r="G122">
            <v>1</v>
          </cell>
          <cell r="H122">
            <v>1</v>
          </cell>
          <cell r="I122">
            <v>27795.454545454544</v>
          </cell>
          <cell r="J122">
            <v>30575</v>
          </cell>
          <cell r="K122">
            <v>36690</v>
          </cell>
          <cell r="L122">
            <v>30600</v>
          </cell>
          <cell r="M122">
            <v>36700</v>
          </cell>
          <cell r="N122">
            <v>0</v>
          </cell>
          <cell r="O122">
            <v>2</v>
          </cell>
          <cell r="P122">
            <v>2</v>
          </cell>
          <cell r="Q122" t="str">
            <v>CA1998</v>
          </cell>
          <cell r="R122">
            <v>45474</v>
          </cell>
          <cell r="S122" t="str">
            <v>KP04/4</v>
          </cell>
          <cell r="T122" t="str">
            <v>PT KUDAMAS JAYA MAKMUR SENTOSA</v>
          </cell>
          <cell r="U122">
            <v>45474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2</v>
          </cell>
          <cell r="BC122">
            <v>2</v>
          </cell>
        </row>
        <row r="123">
          <cell r="B123" t="str">
            <v>GENOSM1</v>
          </cell>
          <cell r="C123" t="str">
            <v>Genoint Salep Mata (2)</v>
          </cell>
          <cell r="D123">
            <v>1</v>
          </cell>
          <cell r="E123" t="str">
            <v>botol</v>
          </cell>
          <cell r="F123">
            <v>1</v>
          </cell>
          <cell r="G123">
            <v>1</v>
          </cell>
          <cell r="H123">
            <v>1</v>
          </cell>
          <cell r="I123">
            <v>6227.272727272727</v>
          </cell>
          <cell r="J123">
            <v>6850</v>
          </cell>
          <cell r="K123">
            <v>8220</v>
          </cell>
          <cell r="L123">
            <v>6900</v>
          </cell>
          <cell r="M123">
            <v>8300</v>
          </cell>
          <cell r="N123">
            <v>1</v>
          </cell>
          <cell r="O123">
            <v>1</v>
          </cell>
          <cell r="P123">
            <v>1</v>
          </cell>
          <cell r="Q123" t="str">
            <v>O1656021</v>
          </cell>
          <cell r="R123">
            <v>45078</v>
          </cell>
          <cell r="S123" t="str">
            <v>KP10/10</v>
          </cell>
          <cell r="T123" t="str">
            <v>PT KUDAMAS JAYA MAKMUR SENTOSA</v>
          </cell>
          <cell r="U123">
            <v>45078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1</v>
          </cell>
          <cell r="AI123">
            <v>1</v>
          </cell>
          <cell r="AJ123">
            <v>1</v>
          </cell>
          <cell r="AK123">
            <v>1</v>
          </cell>
          <cell r="AL123">
            <v>1</v>
          </cell>
          <cell r="AM123">
            <v>1</v>
          </cell>
          <cell r="AN123">
            <v>1</v>
          </cell>
          <cell r="AO123">
            <v>1</v>
          </cell>
          <cell r="AP123">
            <v>1</v>
          </cell>
          <cell r="AQ123">
            <v>1</v>
          </cell>
          <cell r="AR123">
            <v>1</v>
          </cell>
          <cell r="AS123">
            <v>1</v>
          </cell>
          <cell r="AT123">
            <v>1</v>
          </cell>
          <cell r="AU123">
            <v>1</v>
          </cell>
          <cell r="AV123">
            <v>1</v>
          </cell>
          <cell r="AW123">
            <v>1</v>
          </cell>
          <cell r="AX123">
            <v>1</v>
          </cell>
          <cell r="AY123">
            <v>1</v>
          </cell>
          <cell r="AZ123">
            <v>1</v>
          </cell>
          <cell r="BA123">
            <v>1</v>
          </cell>
          <cell r="BB123">
            <v>0</v>
          </cell>
          <cell r="BC123">
            <v>0</v>
          </cell>
        </row>
        <row r="124">
          <cell r="B124" t="str">
            <v>GENOIN1</v>
          </cell>
          <cell r="C124" t="str">
            <v>Genoint Tetes Mata (1)</v>
          </cell>
          <cell r="D124">
            <v>1</v>
          </cell>
          <cell r="E124" t="str">
            <v>botol</v>
          </cell>
          <cell r="F124">
            <v>1</v>
          </cell>
          <cell r="G124">
            <v>1</v>
          </cell>
          <cell r="H124">
            <v>1</v>
          </cell>
          <cell r="I124">
            <v>8181.8181818181811</v>
          </cell>
          <cell r="J124">
            <v>9000</v>
          </cell>
          <cell r="K124">
            <v>10800</v>
          </cell>
          <cell r="L124">
            <v>9000</v>
          </cell>
          <cell r="M124">
            <v>10800</v>
          </cell>
          <cell r="N124">
            <v>5</v>
          </cell>
          <cell r="O124">
            <v>5</v>
          </cell>
          <cell r="P124">
            <v>5</v>
          </cell>
          <cell r="Q124" t="str">
            <v>D0856007</v>
          </cell>
          <cell r="R124">
            <v>45017</v>
          </cell>
          <cell r="S124" t="str">
            <v>KP09/10</v>
          </cell>
          <cell r="T124" t="str">
            <v>PT. KUDAMAS JAYA MAKMUR SENTOSA</v>
          </cell>
          <cell r="U124">
            <v>45017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1</v>
          </cell>
          <cell r="AT124">
            <v>1</v>
          </cell>
          <cell r="AU124">
            <v>1</v>
          </cell>
          <cell r="AV124">
            <v>1</v>
          </cell>
          <cell r="AW124">
            <v>1</v>
          </cell>
          <cell r="AX124">
            <v>1</v>
          </cell>
          <cell r="AY124">
            <v>1</v>
          </cell>
          <cell r="AZ124">
            <v>1</v>
          </cell>
          <cell r="BA124">
            <v>1</v>
          </cell>
          <cell r="BB124">
            <v>4</v>
          </cell>
          <cell r="BC124">
            <v>4</v>
          </cell>
        </row>
        <row r="125">
          <cell r="B125" t="str">
            <v>GNTJ1</v>
          </cell>
          <cell r="C125" t="str">
            <v>Gentamicin 40 mg/mL (2mL) Injeksi</v>
          </cell>
          <cell r="D125">
            <v>5</v>
          </cell>
          <cell r="E125" t="str">
            <v>ampul</v>
          </cell>
          <cell r="F125">
            <v>5</v>
          </cell>
          <cell r="G125">
            <v>5</v>
          </cell>
          <cell r="H125">
            <v>5</v>
          </cell>
          <cell r="I125">
            <v>4600</v>
          </cell>
          <cell r="J125">
            <v>5060</v>
          </cell>
          <cell r="K125">
            <v>6072</v>
          </cell>
          <cell r="L125">
            <v>5100</v>
          </cell>
          <cell r="M125">
            <v>6100</v>
          </cell>
          <cell r="N125">
            <v>15</v>
          </cell>
          <cell r="O125">
            <v>15</v>
          </cell>
          <cell r="P125">
            <v>15</v>
          </cell>
          <cell r="Q125" t="str">
            <v>21GT3021</v>
          </cell>
          <cell r="R125">
            <v>45139</v>
          </cell>
          <cell r="S125" t="str">
            <v>KP11/4</v>
          </cell>
          <cell r="T125" t="str">
            <v>PT KUDAMAS JAYA MAKMUR SENTOSA</v>
          </cell>
          <cell r="U125">
            <v>45139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15</v>
          </cell>
          <cell r="BC125">
            <v>15</v>
          </cell>
        </row>
        <row r="126">
          <cell r="B126" t="str">
            <v>GNTM15</v>
          </cell>
          <cell r="C126" t="str">
            <v>Gentamicin Salep Kulit 0,1%  (5 g) (5)</v>
          </cell>
          <cell r="D126">
            <v>10</v>
          </cell>
          <cell r="E126" t="str">
            <v>tube</v>
          </cell>
          <cell r="F126">
            <v>10</v>
          </cell>
          <cell r="G126">
            <v>10</v>
          </cell>
          <cell r="H126">
            <v>10</v>
          </cell>
          <cell r="I126">
            <v>2363.6363636363635</v>
          </cell>
          <cell r="J126">
            <v>2600</v>
          </cell>
          <cell r="K126">
            <v>3120</v>
          </cell>
          <cell r="L126">
            <v>2600</v>
          </cell>
          <cell r="M126">
            <v>3200</v>
          </cell>
          <cell r="N126">
            <v>4</v>
          </cell>
          <cell r="O126">
            <v>4</v>
          </cell>
          <cell r="P126">
            <v>4</v>
          </cell>
          <cell r="Q126" t="str">
            <v>3318</v>
          </cell>
          <cell r="R126">
            <v>45870</v>
          </cell>
          <cell r="S126" t="str">
            <v>KP10/20</v>
          </cell>
          <cell r="T126" t="str">
            <v>PT KUDAMAS JAYA MAKMUR SENTOSA</v>
          </cell>
          <cell r="U126">
            <v>1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  <cell r="AU126">
            <v>1</v>
          </cell>
          <cell r="AV126">
            <v>1</v>
          </cell>
          <cell r="AW126">
            <v>1</v>
          </cell>
          <cell r="AX126">
            <v>1</v>
          </cell>
          <cell r="AY126">
            <v>1</v>
          </cell>
          <cell r="AZ126">
            <v>3</v>
          </cell>
          <cell r="BA126">
            <v>3</v>
          </cell>
          <cell r="BB126">
            <v>1</v>
          </cell>
          <cell r="BC126">
            <v>1</v>
          </cell>
        </row>
        <row r="127">
          <cell r="B127" t="str">
            <v>GLBNS1</v>
          </cell>
          <cell r="C127" t="str">
            <v>Glibenclamide  tablet 5 mg (1)</v>
          </cell>
          <cell r="D127">
            <v>100</v>
          </cell>
          <cell r="E127" t="str">
            <v>tablet</v>
          </cell>
          <cell r="F127">
            <v>100</v>
          </cell>
          <cell r="G127">
            <v>100</v>
          </cell>
          <cell r="H127">
            <v>100</v>
          </cell>
          <cell r="I127">
            <v>150</v>
          </cell>
          <cell r="J127">
            <v>165</v>
          </cell>
          <cell r="K127">
            <v>198</v>
          </cell>
          <cell r="L127">
            <v>200</v>
          </cell>
          <cell r="M127">
            <v>200</v>
          </cell>
          <cell r="N127">
            <v>130</v>
          </cell>
          <cell r="O127">
            <v>130</v>
          </cell>
          <cell r="P127">
            <v>130</v>
          </cell>
          <cell r="Q127" t="str">
            <v>015414</v>
          </cell>
          <cell r="R127">
            <v>46054</v>
          </cell>
          <cell r="S127" t="str">
            <v>KP08/01</v>
          </cell>
          <cell r="T127" t="str">
            <v>APOTEK BUMI MEDIKA GANESA</v>
          </cell>
          <cell r="U127">
            <v>46054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10</v>
          </cell>
          <cell r="AB127">
            <v>10</v>
          </cell>
          <cell r="AC127">
            <v>10</v>
          </cell>
          <cell r="AD127">
            <v>10</v>
          </cell>
          <cell r="AE127">
            <v>10</v>
          </cell>
          <cell r="AF127">
            <v>10</v>
          </cell>
          <cell r="AG127">
            <v>10</v>
          </cell>
          <cell r="AH127">
            <v>10</v>
          </cell>
          <cell r="AI127">
            <v>10</v>
          </cell>
          <cell r="AJ127">
            <v>10</v>
          </cell>
          <cell r="AK127">
            <v>10</v>
          </cell>
          <cell r="AL127">
            <v>10</v>
          </cell>
          <cell r="AM127">
            <v>10</v>
          </cell>
          <cell r="AN127">
            <v>10</v>
          </cell>
          <cell r="AO127">
            <v>10</v>
          </cell>
          <cell r="AP127">
            <v>10</v>
          </cell>
          <cell r="AQ127">
            <v>10</v>
          </cell>
          <cell r="AR127">
            <v>10</v>
          </cell>
          <cell r="AS127">
            <v>10</v>
          </cell>
          <cell r="AT127">
            <v>10</v>
          </cell>
          <cell r="AU127">
            <v>30</v>
          </cell>
          <cell r="AV127">
            <v>30</v>
          </cell>
          <cell r="AW127">
            <v>30</v>
          </cell>
          <cell r="AX127">
            <v>30</v>
          </cell>
          <cell r="AY127">
            <v>30</v>
          </cell>
          <cell r="AZ127">
            <v>40</v>
          </cell>
          <cell r="BA127">
            <v>40</v>
          </cell>
          <cell r="BB127">
            <v>90</v>
          </cell>
          <cell r="BC127">
            <v>90</v>
          </cell>
        </row>
        <row r="128">
          <cell r="B128" t="str">
            <v>GLBNS2</v>
          </cell>
          <cell r="C128" t="str">
            <v>Glibenclamide  tablet 5 mg (2)</v>
          </cell>
          <cell r="D128">
            <v>100</v>
          </cell>
          <cell r="E128" t="str">
            <v>tablet</v>
          </cell>
          <cell r="F128">
            <v>100</v>
          </cell>
          <cell r="G128">
            <v>100</v>
          </cell>
          <cell r="H128">
            <v>100</v>
          </cell>
          <cell r="I128">
            <v>145.45454545454544</v>
          </cell>
          <cell r="J128">
            <v>160</v>
          </cell>
          <cell r="K128">
            <v>192</v>
          </cell>
          <cell r="L128">
            <v>200</v>
          </cell>
          <cell r="M128">
            <v>200</v>
          </cell>
          <cell r="N128">
            <v>100</v>
          </cell>
          <cell r="O128">
            <v>100</v>
          </cell>
          <cell r="P128">
            <v>100</v>
          </cell>
          <cell r="Q128" t="str">
            <v>048114</v>
          </cell>
          <cell r="R128">
            <v>46143</v>
          </cell>
          <cell r="S128" t="str">
            <v>KP10/1</v>
          </cell>
          <cell r="T128" t="str">
            <v>APOTEK BUMI MEDIKA GANESA</v>
          </cell>
          <cell r="U128">
            <v>46143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100</v>
          </cell>
          <cell r="BC128">
            <v>100</v>
          </cell>
        </row>
        <row r="129">
          <cell r="B129" t="str">
            <v>GLMPS12</v>
          </cell>
          <cell r="C129" t="str">
            <v>Glimepiride tablet 1 mg (2)</v>
          </cell>
          <cell r="D129">
            <v>100</v>
          </cell>
          <cell r="E129" t="str">
            <v>tablet</v>
          </cell>
          <cell r="F129">
            <v>100</v>
          </cell>
          <cell r="G129">
            <v>100</v>
          </cell>
          <cell r="H129">
            <v>100</v>
          </cell>
          <cell r="I129">
            <v>264</v>
          </cell>
          <cell r="J129">
            <v>290.40000000000003</v>
          </cell>
          <cell r="K129">
            <v>348.48</v>
          </cell>
          <cell r="L129">
            <v>300</v>
          </cell>
          <cell r="M129">
            <v>400</v>
          </cell>
          <cell r="N129">
            <v>83</v>
          </cell>
          <cell r="O129">
            <v>83</v>
          </cell>
          <cell r="P129">
            <v>83</v>
          </cell>
          <cell r="Q129" t="str">
            <v>HTGMPJ14025</v>
          </cell>
          <cell r="R129">
            <v>45474</v>
          </cell>
          <cell r="S129" t="str">
            <v>KP09/04</v>
          </cell>
          <cell r="T129" t="str">
            <v>PT.ENSEVAL PUTERA MEGATRADING</v>
          </cell>
          <cell r="U129">
            <v>45474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60</v>
          </cell>
          <cell r="AI129">
            <v>60</v>
          </cell>
          <cell r="AJ129">
            <v>60</v>
          </cell>
          <cell r="AK129">
            <v>60</v>
          </cell>
          <cell r="AL129">
            <v>60</v>
          </cell>
          <cell r="AM129">
            <v>60</v>
          </cell>
          <cell r="AN129">
            <v>60</v>
          </cell>
          <cell r="AO129">
            <v>60</v>
          </cell>
          <cell r="AP129">
            <v>60</v>
          </cell>
          <cell r="AQ129">
            <v>60</v>
          </cell>
          <cell r="AR129">
            <v>60</v>
          </cell>
          <cell r="AS129">
            <v>60</v>
          </cell>
          <cell r="AT129">
            <v>60</v>
          </cell>
          <cell r="AU129">
            <v>60</v>
          </cell>
          <cell r="AV129">
            <v>60</v>
          </cell>
          <cell r="AW129">
            <v>60</v>
          </cell>
          <cell r="AX129">
            <v>60</v>
          </cell>
          <cell r="AY129">
            <v>60</v>
          </cell>
          <cell r="AZ129">
            <v>60</v>
          </cell>
          <cell r="BA129">
            <v>60</v>
          </cell>
          <cell r="BB129">
            <v>23</v>
          </cell>
          <cell r="BC129">
            <v>23</v>
          </cell>
        </row>
        <row r="130">
          <cell r="B130" t="str">
            <v>GLMPS24</v>
          </cell>
          <cell r="C130" t="str">
            <v>Glimepiride tablet 2 mg (4)</v>
          </cell>
          <cell r="D130">
            <v>100</v>
          </cell>
          <cell r="E130" t="str">
            <v>tablet</v>
          </cell>
          <cell r="F130">
            <v>100</v>
          </cell>
          <cell r="G130">
            <v>100</v>
          </cell>
          <cell r="H130">
            <v>100</v>
          </cell>
          <cell r="I130">
            <v>236.4</v>
          </cell>
          <cell r="J130">
            <v>260.04000000000002</v>
          </cell>
          <cell r="K130">
            <v>312.048</v>
          </cell>
          <cell r="L130">
            <v>300</v>
          </cell>
          <cell r="M130">
            <v>400</v>
          </cell>
          <cell r="N130">
            <v>316</v>
          </cell>
          <cell r="O130">
            <v>316</v>
          </cell>
          <cell r="P130">
            <v>316</v>
          </cell>
          <cell r="Q130" t="str">
            <v>HTGMPK15106</v>
          </cell>
          <cell r="R130">
            <v>45901</v>
          </cell>
          <cell r="S130" t="str">
            <v>KP10/2</v>
          </cell>
          <cell r="T130" t="str">
            <v>PT.ENSEVAL PUTERA MEGATRADING</v>
          </cell>
          <cell r="U130">
            <v>45901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60</v>
          </cell>
          <cell r="AH130">
            <v>30</v>
          </cell>
          <cell r="AI130">
            <v>30</v>
          </cell>
          <cell r="AJ130">
            <v>30</v>
          </cell>
          <cell r="AK130">
            <v>30</v>
          </cell>
          <cell r="AL130">
            <v>30</v>
          </cell>
          <cell r="AM130">
            <v>30</v>
          </cell>
          <cell r="AN130">
            <v>30</v>
          </cell>
          <cell r="AO130">
            <v>30</v>
          </cell>
          <cell r="AP130">
            <v>30</v>
          </cell>
          <cell r="AQ130">
            <v>30</v>
          </cell>
          <cell r="AR130">
            <v>30</v>
          </cell>
          <cell r="AS130">
            <v>30</v>
          </cell>
          <cell r="AT130">
            <v>30</v>
          </cell>
          <cell r="AU130">
            <v>30</v>
          </cell>
          <cell r="AV130">
            <v>30</v>
          </cell>
          <cell r="AW130">
            <v>30</v>
          </cell>
          <cell r="AX130">
            <v>30</v>
          </cell>
          <cell r="AY130">
            <v>30</v>
          </cell>
          <cell r="AZ130">
            <v>120</v>
          </cell>
          <cell r="BA130">
            <v>120</v>
          </cell>
          <cell r="BB130">
            <v>196</v>
          </cell>
          <cell r="BC130">
            <v>196</v>
          </cell>
        </row>
        <row r="131">
          <cell r="B131" t="str">
            <v>GLMPS25</v>
          </cell>
          <cell r="C131" t="str">
            <v>Glimepiride tablet 2 mg (5)</v>
          </cell>
          <cell r="D131">
            <v>100</v>
          </cell>
          <cell r="E131" t="str">
            <v>tablet</v>
          </cell>
          <cell r="F131">
            <v>100</v>
          </cell>
          <cell r="G131">
            <v>100</v>
          </cell>
          <cell r="H131">
            <v>100</v>
          </cell>
          <cell r="I131">
            <v>236.4</v>
          </cell>
          <cell r="J131">
            <v>260.04000000000002</v>
          </cell>
          <cell r="K131">
            <v>312.048</v>
          </cell>
          <cell r="L131">
            <v>300</v>
          </cell>
          <cell r="M131">
            <v>400</v>
          </cell>
          <cell r="N131">
            <v>200</v>
          </cell>
          <cell r="O131">
            <v>200</v>
          </cell>
          <cell r="P131">
            <v>200</v>
          </cell>
          <cell r="Q131" t="str">
            <v>HTGMPK16140</v>
          </cell>
          <cell r="R131">
            <v>45992</v>
          </cell>
          <cell r="S131" t="str">
            <v>KP10/2</v>
          </cell>
          <cell r="T131" t="str">
            <v>PT.ENSEVAL PUTERA MEGATRADING</v>
          </cell>
          <cell r="U131">
            <v>45992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200</v>
          </cell>
          <cell r="BC131">
            <v>200</v>
          </cell>
        </row>
        <row r="132">
          <cell r="B132" t="str">
            <v>GLGAK1</v>
          </cell>
          <cell r="C132" t="str">
            <v>Gliseril guaikolat tab 30 mg (1)</v>
          </cell>
          <cell r="D132">
            <v>100</v>
          </cell>
          <cell r="E132" t="str">
            <v>tablet</v>
          </cell>
          <cell r="F132">
            <v>100</v>
          </cell>
          <cell r="G132">
            <v>100</v>
          </cell>
          <cell r="H132">
            <v>100</v>
          </cell>
          <cell r="I132">
            <v>79.545605999999992</v>
          </cell>
          <cell r="J132">
            <v>87.5001666</v>
          </cell>
          <cell r="K132">
            <v>105.00019992</v>
          </cell>
          <cell r="L132">
            <v>100</v>
          </cell>
          <cell r="M132">
            <v>200</v>
          </cell>
          <cell r="N132">
            <v>55</v>
          </cell>
          <cell r="O132">
            <v>55</v>
          </cell>
          <cell r="P132">
            <v>55</v>
          </cell>
          <cell r="Q132" t="str">
            <v>N20046</v>
          </cell>
          <cell r="R132">
            <v>45231</v>
          </cell>
          <cell r="S132" t="str">
            <v>KP06/01</v>
          </cell>
          <cell r="T132" t="str">
            <v>PT PLANET EXCELENSIA PHARMACY</v>
          </cell>
          <cell r="U132">
            <v>45231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55</v>
          </cell>
          <cell r="BC132">
            <v>55</v>
          </cell>
        </row>
        <row r="133">
          <cell r="B133" t="str">
            <v>GLUCJ1</v>
          </cell>
          <cell r="C133" t="str">
            <v xml:space="preserve">Glukosa Inj 5% 500 mL </v>
          </cell>
          <cell r="D133">
            <v>1</v>
          </cell>
          <cell r="E133" t="str">
            <v>labu</v>
          </cell>
          <cell r="F133">
            <v>1</v>
          </cell>
          <cell r="G133">
            <v>1</v>
          </cell>
          <cell r="H133">
            <v>1</v>
          </cell>
          <cell r="I133">
            <v>7273.0909090909081</v>
          </cell>
          <cell r="J133">
            <v>8000.4</v>
          </cell>
          <cell r="K133">
            <v>9600.48</v>
          </cell>
          <cell r="L133">
            <v>8100</v>
          </cell>
          <cell r="M133">
            <v>9700</v>
          </cell>
          <cell r="N133">
            <v>5</v>
          </cell>
          <cell r="O133">
            <v>5</v>
          </cell>
          <cell r="P133">
            <v>5</v>
          </cell>
          <cell r="Q133" t="str">
            <v>210803</v>
          </cell>
          <cell r="R133">
            <v>45108</v>
          </cell>
          <cell r="S133" t="str">
            <v>KP11/4</v>
          </cell>
          <cell r="T133" t="str">
            <v>PT KUDAMAS JAYA MAKMUR SENTOSA</v>
          </cell>
          <cell r="U133">
            <v>45108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5</v>
          </cell>
          <cell r="BC133">
            <v>5</v>
          </cell>
        </row>
        <row r="134">
          <cell r="B134" t="str">
            <v>GOMS1</v>
          </cell>
          <cell r="C134" t="str">
            <v>Gom (Borax Gliserin) (1)</v>
          </cell>
          <cell r="D134">
            <v>1</v>
          </cell>
          <cell r="E134" t="str">
            <v>botol</v>
          </cell>
          <cell r="F134">
            <v>3080</v>
          </cell>
          <cell r="G134">
            <v>3388.0000000000005</v>
          </cell>
          <cell r="H134">
            <v>4065.6000000000004</v>
          </cell>
          <cell r="I134">
            <v>3080</v>
          </cell>
          <cell r="J134">
            <v>3388.0000000000005</v>
          </cell>
          <cell r="K134">
            <v>4065.6000000000004</v>
          </cell>
          <cell r="L134">
            <v>3400</v>
          </cell>
          <cell r="M134">
            <v>4100</v>
          </cell>
          <cell r="N134">
            <v>1</v>
          </cell>
          <cell r="O134">
            <v>1</v>
          </cell>
          <cell r="P134">
            <v>1</v>
          </cell>
          <cell r="Q134" t="str">
            <v>T09072</v>
          </cell>
          <cell r="R134">
            <v>45108</v>
          </cell>
          <cell r="S134" t="str">
            <v>H100002</v>
          </cell>
          <cell r="T134" t="str">
            <v>MEDICA STORE</v>
          </cell>
          <cell r="U134">
            <v>45108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1</v>
          </cell>
          <cell r="BC134">
            <v>1</v>
          </cell>
        </row>
        <row r="135">
          <cell r="B135" t="str">
            <v>GOMS2</v>
          </cell>
          <cell r="C135" t="str">
            <v>Gom (Borax Gliserin) (1a)</v>
          </cell>
          <cell r="D135">
            <v>1</v>
          </cell>
          <cell r="E135" t="str">
            <v>botol</v>
          </cell>
          <cell r="F135">
            <v>3080</v>
          </cell>
          <cell r="G135">
            <v>3388.0000000000005</v>
          </cell>
          <cell r="H135">
            <v>4065.6000000000004</v>
          </cell>
          <cell r="I135">
            <v>3080</v>
          </cell>
          <cell r="J135">
            <v>3388.0000000000005</v>
          </cell>
          <cell r="K135">
            <v>4065.6000000000004</v>
          </cell>
          <cell r="L135">
            <v>3400</v>
          </cell>
          <cell r="M135">
            <v>4100</v>
          </cell>
          <cell r="N135">
            <v>1</v>
          </cell>
          <cell r="O135">
            <v>1</v>
          </cell>
          <cell r="P135">
            <v>1</v>
          </cell>
          <cell r="Q135" t="str">
            <v>T06092</v>
          </cell>
          <cell r="R135">
            <v>45170</v>
          </cell>
          <cell r="S135" t="str">
            <v>NA</v>
          </cell>
          <cell r="T135" t="str">
            <v>NA</v>
          </cell>
          <cell r="U135">
            <v>45170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1</v>
          </cell>
          <cell r="BC135">
            <v>1</v>
          </cell>
        </row>
        <row r="136">
          <cell r="B136" t="str">
            <v>HNSPM2</v>
          </cell>
          <cell r="C136" t="str">
            <v>Hansaplast Rol 1 m (2)</v>
          </cell>
          <cell r="D136">
            <v>1</v>
          </cell>
          <cell r="E136" t="str">
            <v>roll</v>
          </cell>
          <cell r="F136">
            <v>1</v>
          </cell>
          <cell r="G136">
            <v>1</v>
          </cell>
          <cell r="H136">
            <v>1</v>
          </cell>
          <cell r="I136">
            <v>2410</v>
          </cell>
          <cell r="J136">
            <v>2651</v>
          </cell>
          <cell r="K136">
            <v>3181.2</v>
          </cell>
          <cell r="L136">
            <v>2700</v>
          </cell>
          <cell r="M136">
            <v>3200</v>
          </cell>
          <cell r="N136">
            <v>7</v>
          </cell>
          <cell r="O136">
            <v>7</v>
          </cell>
          <cell r="P136">
            <v>7</v>
          </cell>
          <cell r="Q136">
            <v>92520480</v>
          </cell>
          <cell r="R136">
            <v>44682</v>
          </cell>
          <cell r="S136" t="str">
            <v>19CL768</v>
          </cell>
          <cell r="T136" t="str">
            <v>PT COMBI PUTERA</v>
          </cell>
          <cell r="U136">
            <v>1</v>
          </cell>
          <cell r="V136">
            <v>0</v>
          </cell>
          <cell r="W136">
            <v>0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  <cell r="AF136">
            <v>1</v>
          </cell>
          <cell r="AG136">
            <v>1</v>
          </cell>
          <cell r="AH136">
            <v>1</v>
          </cell>
          <cell r="AI136">
            <v>1</v>
          </cell>
          <cell r="AJ136">
            <v>1</v>
          </cell>
          <cell r="AK136">
            <v>1</v>
          </cell>
          <cell r="AL136">
            <v>1</v>
          </cell>
          <cell r="AM136">
            <v>1</v>
          </cell>
          <cell r="AN136">
            <v>1</v>
          </cell>
          <cell r="AO136">
            <v>1</v>
          </cell>
          <cell r="AP136">
            <v>1</v>
          </cell>
          <cell r="AQ136">
            <v>1</v>
          </cell>
          <cell r="AR136">
            <v>1</v>
          </cell>
          <cell r="AS136">
            <v>1</v>
          </cell>
          <cell r="AT136">
            <v>1</v>
          </cell>
          <cell r="AU136">
            <v>1</v>
          </cell>
          <cell r="AV136">
            <v>1</v>
          </cell>
          <cell r="AW136">
            <v>1</v>
          </cell>
          <cell r="AX136">
            <v>1</v>
          </cell>
          <cell r="AY136">
            <v>1</v>
          </cell>
          <cell r="AZ136">
            <v>4</v>
          </cell>
          <cell r="BA136">
            <v>4</v>
          </cell>
          <cell r="BB136">
            <v>3</v>
          </cell>
          <cell r="BC136">
            <v>3</v>
          </cell>
        </row>
        <row r="137">
          <cell r="B137" t="str">
            <v>HNSPM3</v>
          </cell>
          <cell r="C137" t="str">
            <v>Hansaplast Rol 1 m (3)</v>
          </cell>
          <cell r="D137">
            <v>1</v>
          </cell>
          <cell r="E137" t="str">
            <v>roll</v>
          </cell>
          <cell r="F137">
            <v>1</v>
          </cell>
          <cell r="G137">
            <v>1</v>
          </cell>
          <cell r="H137">
            <v>1</v>
          </cell>
          <cell r="I137">
            <v>2531</v>
          </cell>
          <cell r="J137">
            <v>2784.1000000000004</v>
          </cell>
          <cell r="K137">
            <v>3340.9200000000005</v>
          </cell>
          <cell r="L137">
            <v>2800</v>
          </cell>
          <cell r="M137">
            <v>3400</v>
          </cell>
          <cell r="N137">
            <v>28</v>
          </cell>
          <cell r="O137">
            <v>28</v>
          </cell>
          <cell r="P137">
            <v>28</v>
          </cell>
          <cell r="Q137" t="str">
            <v>92510450</v>
          </cell>
          <cell r="R137">
            <v>44682</v>
          </cell>
          <cell r="S137" t="str">
            <v>KP01/004</v>
          </cell>
          <cell r="T137" t="str">
            <v xml:space="preserve">PT COMBI PUTRA </v>
          </cell>
          <cell r="U137">
            <v>44682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28</v>
          </cell>
          <cell r="BC137">
            <v>28</v>
          </cell>
        </row>
        <row r="138">
          <cell r="B138" t="str">
            <v>HTDC5</v>
          </cell>
          <cell r="C138" t="str">
            <v>Hotin DCL 30 gram (5)</v>
          </cell>
          <cell r="D138">
            <v>1</v>
          </cell>
          <cell r="E138" t="str">
            <v>Tube</v>
          </cell>
          <cell r="F138">
            <v>1</v>
          </cell>
          <cell r="G138">
            <v>1</v>
          </cell>
          <cell r="H138">
            <v>1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>
            <v>16</v>
          </cell>
          <cell r="O138">
            <v>16</v>
          </cell>
          <cell r="P138">
            <v>16</v>
          </cell>
          <cell r="Q138" t="str">
            <v xml:space="preserve"> 1K09921</v>
          </cell>
          <cell r="R138">
            <v>16</v>
          </cell>
          <cell r="S138" t="e">
            <v>#N/A</v>
          </cell>
          <cell r="T138" t="e">
            <v>#N/A</v>
          </cell>
          <cell r="U138">
            <v>16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16</v>
          </cell>
          <cell r="BC138">
            <v>16</v>
          </cell>
        </row>
        <row r="139">
          <cell r="B139" t="str">
            <v>HTDC6</v>
          </cell>
          <cell r="C139" t="str">
            <v>Hotin DCL 30 gram (6)</v>
          </cell>
          <cell r="D139">
            <v>1</v>
          </cell>
          <cell r="E139" t="str">
            <v>tube</v>
          </cell>
          <cell r="F139">
            <v>1</v>
          </cell>
          <cell r="G139">
            <v>1</v>
          </cell>
          <cell r="H139">
            <v>1</v>
          </cell>
          <cell r="I139">
            <v>8636.363636363636</v>
          </cell>
          <cell r="J139">
            <v>9500</v>
          </cell>
          <cell r="K139">
            <v>11400</v>
          </cell>
          <cell r="L139">
            <v>9500</v>
          </cell>
          <cell r="M139">
            <v>11400</v>
          </cell>
          <cell r="N139">
            <v>20</v>
          </cell>
          <cell r="O139">
            <v>20</v>
          </cell>
          <cell r="P139">
            <v>20</v>
          </cell>
          <cell r="Q139" t="str">
            <v>1H08891</v>
          </cell>
          <cell r="R139">
            <v>45139</v>
          </cell>
          <cell r="S139" t="str">
            <v>KP03/13</v>
          </cell>
          <cell r="T139" t="str">
            <v>PT KUDAMAS JAYA MAKMUR SENTOSA</v>
          </cell>
          <cell r="U139">
            <v>1</v>
          </cell>
          <cell r="V139">
            <v>0</v>
          </cell>
          <cell r="W139">
            <v>0</v>
          </cell>
          <cell r="X139">
            <v>1</v>
          </cell>
          <cell r="Y139">
            <v>1</v>
          </cell>
          <cell r="Z139">
            <v>1</v>
          </cell>
          <cell r="AA139">
            <v>2</v>
          </cell>
          <cell r="AB139">
            <v>2</v>
          </cell>
          <cell r="AC139">
            <v>2</v>
          </cell>
          <cell r="AD139">
            <v>2</v>
          </cell>
          <cell r="AE139">
            <v>2</v>
          </cell>
          <cell r="AF139">
            <v>1</v>
          </cell>
          <cell r="AG139">
            <v>2</v>
          </cell>
          <cell r="AH139">
            <v>2</v>
          </cell>
          <cell r="AI139">
            <v>2</v>
          </cell>
          <cell r="AJ139">
            <v>2</v>
          </cell>
          <cell r="AK139">
            <v>2</v>
          </cell>
          <cell r="AL139">
            <v>1</v>
          </cell>
          <cell r="AM139">
            <v>2</v>
          </cell>
          <cell r="AN139">
            <v>2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1</v>
          </cell>
          <cell r="AU139">
            <v>1</v>
          </cell>
          <cell r="AV139">
            <v>2</v>
          </cell>
          <cell r="AW139">
            <v>2</v>
          </cell>
          <cell r="AX139">
            <v>2</v>
          </cell>
          <cell r="AY139">
            <v>2</v>
          </cell>
          <cell r="AZ139">
            <v>17</v>
          </cell>
          <cell r="BA139">
            <v>17</v>
          </cell>
          <cell r="BB139">
            <v>3</v>
          </cell>
          <cell r="BC139">
            <v>3</v>
          </cell>
        </row>
        <row r="140">
          <cell r="B140" t="str">
            <v>HFBPL2</v>
          </cell>
          <cell r="C140" t="str">
            <v>Hufagrip BP 60 mL (2) (hijau)</v>
          </cell>
          <cell r="D140">
            <v>1</v>
          </cell>
          <cell r="E140" t="str">
            <v>botol</v>
          </cell>
          <cell r="F140">
            <v>1</v>
          </cell>
          <cell r="G140">
            <v>1</v>
          </cell>
          <cell r="H140">
            <v>1</v>
          </cell>
          <cell r="I140">
            <v>15265</v>
          </cell>
          <cell r="J140">
            <v>16791.5</v>
          </cell>
          <cell r="K140">
            <v>20149.8</v>
          </cell>
          <cell r="L140">
            <v>16800</v>
          </cell>
          <cell r="M140">
            <v>20200</v>
          </cell>
          <cell r="N140">
            <v>2</v>
          </cell>
          <cell r="O140">
            <v>2</v>
          </cell>
          <cell r="P140">
            <v>2</v>
          </cell>
          <cell r="Q140" t="str">
            <v>A801301</v>
          </cell>
          <cell r="R140">
            <v>45870</v>
          </cell>
          <cell r="S140" t="str">
            <v>KP10/5</v>
          </cell>
          <cell r="T140" t="str">
            <v>PT.ENSEVAL PUTERA MEGATRADING</v>
          </cell>
          <cell r="U140">
            <v>45870</v>
          </cell>
          <cell r="V140">
            <v>0</v>
          </cell>
          <cell r="W140">
            <v>0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  <cell r="AU140">
            <v>1</v>
          </cell>
          <cell r="AV140">
            <v>1</v>
          </cell>
          <cell r="AW140">
            <v>1</v>
          </cell>
          <cell r="AX140">
            <v>1</v>
          </cell>
          <cell r="AY140">
            <v>1</v>
          </cell>
          <cell r="AZ140">
            <v>2</v>
          </cell>
          <cell r="BA140">
            <v>2</v>
          </cell>
          <cell r="BB140">
            <v>0</v>
          </cell>
          <cell r="BC140">
            <v>0</v>
          </cell>
        </row>
        <row r="141">
          <cell r="B141" t="str">
            <v>HFBPL3</v>
          </cell>
          <cell r="C141" t="str">
            <v>Hufagrip BP 60 mL (3) (hijau)</v>
          </cell>
          <cell r="D141">
            <v>1</v>
          </cell>
          <cell r="E141" t="str">
            <v>botol</v>
          </cell>
          <cell r="F141">
            <v>1</v>
          </cell>
          <cell r="G141">
            <v>1</v>
          </cell>
          <cell r="H141">
            <v>1</v>
          </cell>
          <cell r="I141">
            <v>14654.4</v>
          </cell>
          <cell r="J141">
            <v>16119.84</v>
          </cell>
          <cell r="K141">
            <v>19343.808000000001</v>
          </cell>
          <cell r="L141">
            <v>16200</v>
          </cell>
          <cell r="M141">
            <v>19400</v>
          </cell>
          <cell r="N141">
            <v>10</v>
          </cell>
          <cell r="O141">
            <v>10</v>
          </cell>
          <cell r="P141">
            <v>10</v>
          </cell>
          <cell r="Q141" t="str">
            <v>A801301</v>
          </cell>
          <cell r="R141">
            <v>10</v>
          </cell>
          <cell r="S141" t="str">
            <v>KP11/8</v>
          </cell>
          <cell r="T141" t="str">
            <v>PT.ENSEVAL PUTERA MEGATRADING</v>
          </cell>
          <cell r="U141">
            <v>10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10</v>
          </cell>
          <cell r="BC141">
            <v>10</v>
          </cell>
        </row>
        <row r="142">
          <cell r="B142" t="str">
            <v>HFPL2</v>
          </cell>
          <cell r="C142" t="str">
            <v>Hufagrip Pilek 60 mL (2) (biru)</v>
          </cell>
          <cell r="D142">
            <v>1</v>
          </cell>
          <cell r="E142" t="str">
            <v>botol</v>
          </cell>
          <cell r="F142">
            <v>1</v>
          </cell>
          <cell r="G142">
            <v>1</v>
          </cell>
          <cell r="H142">
            <v>1</v>
          </cell>
          <cell r="I142">
            <v>12893</v>
          </cell>
          <cell r="J142">
            <v>14182.300000000001</v>
          </cell>
          <cell r="K142">
            <v>17018.760000000002</v>
          </cell>
          <cell r="L142">
            <v>14200</v>
          </cell>
          <cell r="M142">
            <v>17100</v>
          </cell>
          <cell r="N142">
            <v>13</v>
          </cell>
          <cell r="O142">
            <v>13</v>
          </cell>
          <cell r="P142">
            <v>13</v>
          </cell>
          <cell r="Q142" t="str">
            <v>C600421</v>
          </cell>
          <cell r="R142">
            <v>45474</v>
          </cell>
          <cell r="S142" t="str">
            <v>KP10/5</v>
          </cell>
          <cell r="T142" t="str">
            <v>PT.ENSEVAL PUTERA MEGATRADING</v>
          </cell>
          <cell r="U142">
            <v>45474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13</v>
          </cell>
          <cell r="BC142">
            <v>13</v>
          </cell>
        </row>
        <row r="143">
          <cell r="B143" t="str">
            <v>HDRCX7</v>
          </cell>
          <cell r="C143" t="str">
            <v>Hydrocortison cream 2,5 % (7)</v>
          </cell>
          <cell r="D143">
            <v>1</v>
          </cell>
          <cell r="E143" t="str">
            <v>tube</v>
          </cell>
          <cell r="F143">
            <v>1</v>
          </cell>
          <cell r="G143">
            <v>1</v>
          </cell>
          <cell r="H143">
            <v>1</v>
          </cell>
          <cell r="I143">
            <v>5000</v>
          </cell>
          <cell r="J143">
            <v>5500</v>
          </cell>
          <cell r="K143">
            <v>6600</v>
          </cell>
          <cell r="L143">
            <v>5500</v>
          </cell>
          <cell r="M143">
            <v>6600</v>
          </cell>
          <cell r="N143">
            <v>10</v>
          </cell>
          <cell r="O143">
            <v>10</v>
          </cell>
          <cell r="P143">
            <v>10</v>
          </cell>
          <cell r="Q143" t="str">
            <v>KCHCTB21307</v>
          </cell>
          <cell r="R143">
            <v>46235</v>
          </cell>
          <cell r="S143" t="str">
            <v>KP10/15</v>
          </cell>
          <cell r="T143" t="str">
            <v>PT.ENSEVAL PUTERA MEGATRADING</v>
          </cell>
          <cell r="U143">
            <v>1</v>
          </cell>
          <cell r="V143">
            <v>0</v>
          </cell>
          <cell r="W143">
            <v>0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  <cell r="AF143">
            <v>1</v>
          </cell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  <cell r="AM143">
            <v>1</v>
          </cell>
          <cell r="AN143">
            <v>1</v>
          </cell>
          <cell r="AO143">
            <v>1</v>
          </cell>
          <cell r="AP143">
            <v>1</v>
          </cell>
          <cell r="AQ143">
            <v>1</v>
          </cell>
          <cell r="AR143">
            <v>1</v>
          </cell>
          <cell r="AS143">
            <v>1</v>
          </cell>
          <cell r="AT143">
            <v>1</v>
          </cell>
          <cell r="AU143">
            <v>1</v>
          </cell>
          <cell r="AV143">
            <v>2</v>
          </cell>
          <cell r="AW143">
            <v>2</v>
          </cell>
          <cell r="AX143">
            <v>2</v>
          </cell>
          <cell r="AY143">
            <v>2</v>
          </cell>
          <cell r="AZ143">
            <v>5</v>
          </cell>
          <cell r="BA143">
            <v>5</v>
          </cell>
          <cell r="BB143">
            <v>5</v>
          </cell>
          <cell r="BC143">
            <v>5</v>
          </cell>
        </row>
        <row r="144">
          <cell r="B144" t="str">
            <v>IBFRL3</v>
          </cell>
          <cell r="C144" t="str">
            <v>Ibuprofen Suspensi 100mg/5mL (60mL) (3)</v>
          </cell>
          <cell r="D144">
            <v>1</v>
          </cell>
          <cell r="E144" t="str">
            <v>botol</v>
          </cell>
          <cell r="F144">
            <v>1</v>
          </cell>
          <cell r="G144">
            <v>1</v>
          </cell>
          <cell r="H144">
            <v>1</v>
          </cell>
          <cell r="I144">
            <v>5454.6030000000001</v>
          </cell>
          <cell r="J144">
            <v>6000.0633000000007</v>
          </cell>
          <cell r="K144">
            <v>7200.075960000001</v>
          </cell>
          <cell r="L144">
            <v>6100</v>
          </cell>
          <cell r="M144">
            <v>7300</v>
          </cell>
          <cell r="N144">
            <v>1</v>
          </cell>
          <cell r="O144">
            <v>1</v>
          </cell>
          <cell r="P144">
            <v>1</v>
          </cell>
          <cell r="Q144" t="str">
            <v>006312</v>
          </cell>
          <cell r="R144">
            <v>45901</v>
          </cell>
          <cell r="S144" t="str">
            <v>KP10/7</v>
          </cell>
          <cell r="T144" t="str">
            <v>PT.SINGGASANA WITRA SURYAMAS</v>
          </cell>
          <cell r="U144">
            <v>45901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1</v>
          </cell>
          <cell r="BC144">
            <v>1</v>
          </cell>
        </row>
        <row r="145">
          <cell r="B145" t="str">
            <v>IBFRL4</v>
          </cell>
          <cell r="C145" t="str">
            <v>Ibuprofen Suspensi 100mg/5mL (60mL) (4)</v>
          </cell>
          <cell r="D145">
            <v>1</v>
          </cell>
          <cell r="E145" t="str">
            <v>botol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2</v>
          </cell>
          <cell r="O145">
            <v>2</v>
          </cell>
          <cell r="P145">
            <v>2</v>
          </cell>
          <cell r="Q145" t="str">
            <v>S11018BA</v>
          </cell>
          <cell r="R145">
            <v>45231</v>
          </cell>
          <cell r="S145">
            <v>45231</v>
          </cell>
          <cell r="T145">
            <v>45231</v>
          </cell>
          <cell r="U145">
            <v>45231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2</v>
          </cell>
          <cell r="BC145">
            <v>2</v>
          </cell>
        </row>
        <row r="146">
          <cell r="B146" t="str">
            <v>IBFRS10</v>
          </cell>
          <cell r="C146" t="str">
            <v>Ibuprofen tablet 400 mg (10)</v>
          </cell>
          <cell r="D146">
            <v>100</v>
          </cell>
          <cell r="E146" t="str">
            <v>tablet</v>
          </cell>
          <cell r="F146">
            <v>100</v>
          </cell>
          <cell r="G146">
            <v>100</v>
          </cell>
          <cell r="H146">
            <v>100</v>
          </cell>
          <cell r="I146">
            <v>318.16344000000004</v>
          </cell>
          <cell r="J146">
            <v>349.97978400000005</v>
          </cell>
          <cell r="K146">
            <v>419.97574080000004</v>
          </cell>
          <cell r="L146">
            <v>400</v>
          </cell>
          <cell r="M146">
            <v>500</v>
          </cell>
          <cell r="N146">
            <v>150</v>
          </cell>
          <cell r="O146">
            <v>150</v>
          </cell>
          <cell r="P146">
            <v>150</v>
          </cell>
          <cell r="Q146">
            <v>47313</v>
          </cell>
          <cell r="R146">
            <v>46357</v>
          </cell>
          <cell r="S146" t="str">
            <v>KP10/7</v>
          </cell>
          <cell r="T146" t="str">
            <v>PT.SINGGASANA WITRA SURYAMAS</v>
          </cell>
          <cell r="U146">
            <v>46357</v>
          </cell>
          <cell r="V146">
            <v>0</v>
          </cell>
          <cell r="W146">
            <v>0</v>
          </cell>
          <cell r="X146">
            <v>20</v>
          </cell>
          <cell r="Y146">
            <v>20</v>
          </cell>
          <cell r="Z146">
            <v>20</v>
          </cell>
          <cell r="AA146">
            <v>20</v>
          </cell>
          <cell r="AB146">
            <v>20</v>
          </cell>
          <cell r="AC146">
            <v>20</v>
          </cell>
          <cell r="AD146">
            <v>20</v>
          </cell>
          <cell r="AE146">
            <v>20</v>
          </cell>
          <cell r="AF146">
            <v>20</v>
          </cell>
          <cell r="AG146">
            <v>20</v>
          </cell>
          <cell r="AH146">
            <v>20</v>
          </cell>
          <cell r="AI146">
            <v>20</v>
          </cell>
          <cell r="AJ146">
            <v>20</v>
          </cell>
          <cell r="AK146">
            <v>20</v>
          </cell>
          <cell r="AL146">
            <v>20</v>
          </cell>
          <cell r="AM146">
            <v>20</v>
          </cell>
          <cell r="AN146">
            <v>20</v>
          </cell>
          <cell r="AO146">
            <v>20</v>
          </cell>
          <cell r="AP146">
            <v>20</v>
          </cell>
          <cell r="AQ146">
            <v>20</v>
          </cell>
          <cell r="AR146">
            <v>20</v>
          </cell>
          <cell r="AS146">
            <v>20</v>
          </cell>
          <cell r="AT146">
            <v>10</v>
          </cell>
          <cell r="AU146">
            <v>10</v>
          </cell>
          <cell r="AV146">
            <v>10</v>
          </cell>
          <cell r="AW146">
            <v>10</v>
          </cell>
          <cell r="AX146">
            <v>10</v>
          </cell>
          <cell r="AY146">
            <v>10</v>
          </cell>
          <cell r="AZ146">
            <v>40</v>
          </cell>
          <cell r="BA146">
            <v>40</v>
          </cell>
          <cell r="BB146">
            <v>110</v>
          </cell>
          <cell r="BC146">
            <v>110</v>
          </cell>
        </row>
        <row r="147">
          <cell r="B147" t="str">
            <v>INHCS1</v>
          </cell>
          <cell r="C147" t="str">
            <v>INH  tablet 100 mg</v>
          </cell>
          <cell r="D147">
            <v>100</v>
          </cell>
          <cell r="E147" t="str">
            <v>tablet</v>
          </cell>
          <cell r="F147">
            <v>131.18</v>
          </cell>
          <cell r="G147">
            <v>144.29800000000003</v>
          </cell>
          <cell r="H147">
            <v>173.15760000000003</v>
          </cell>
          <cell r="I147">
            <v>129.6</v>
          </cell>
          <cell r="J147">
            <v>142.56</v>
          </cell>
          <cell r="K147">
            <v>171.072</v>
          </cell>
          <cell r="L147">
            <v>200</v>
          </cell>
          <cell r="M147">
            <v>200</v>
          </cell>
          <cell r="N147">
            <v>300</v>
          </cell>
          <cell r="O147">
            <v>300</v>
          </cell>
          <cell r="P147">
            <v>300</v>
          </cell>
          <cell r="Q147" t="str">
            <v>E80864B</v>
          </cell>
          <cell r="R147">
            <v>45030</v>
          </cell>
          <cell r="S147">
            <v>2801956245</v>
          </cell>
          <cell r="T147" t="str">
            <v>PT. KIMIA FARMA</v>
          </cell>
          <cell r="U147">
            <v>2801954816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300</v>
          </cell>
          <cell r="BC147">
            <v>300</v>
          </cell>
        </row>
        <row r="148">
          <cell r="B148" t="str">
            <v>INST1</v>
          </cell>
          <cell r="C148" t="str">
            <v xml:space="preserve">Intrasite Gel 15 gram </v>
          </cell>
          <cell r="D148">
            <v>1</v>
          </cell>
          <cell r="E148" t="str">
            <v>tube</v>
          </cell>
          <cell r="F148">
            <v>1</v>
          </cell>
          <cell r="G148">
            <v>1</v>
          </cell>
          <cell r="H148">
            <v>1</v>
          </cell>
          <cell r="I148">
            <v>90000</v>
          </cell>
          <cell r="J148">
            <v>99000.000000000015</v>
          </cell>
          <cell r="K148">
            <v>118800.00000000001</v>
          </cell>
          <cell r="L148">
            <v>99000</v>
          </cell>
          <cell r="M148">
            <v>118800</v>
          </cell>
          <cell r="N148">
            <v>5</v>
          </cell>
          <cell r="O148">
            <v>5</v>
          </cell>
          <cell r="P148">
            <v>5</v>
          </cell>
          <cell r="Q148" t="str">
            <v>509221813</v>
          </cell>
          <cell r="R148">
            <v>45323</v>
          </cell>
          <cell r="S148" t="str">
            <v>KP11/5</v>
          </cell>
          <cell r="T148" t="str">
            <v>PT.ENSEVAL PUTERA MEGATRADING</v>
          </cell>
          <cell r="U148">
            <v>45323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5</v>
          </cell>
          <cell r="BC148">
            <v>5</v>
          </cell>
        </row>
        <row r="149">
          <cell r="B149" t="str">
            <v>INTLK3</v>
          </cell>
          <cell r="C149" t="str">
            <v>Intunal Tablet (3)</v>
          </cell>
          <cell r="D149">
            <v>100</v>
          </cell>
          <cell r="E149" t="str">
            <v>tablet</v>
          </cell>
          <cell r="F149">
            <v>100</v>
          </cell>
          <cell r="G149">
            <v>100</v>
          </cell>
          <cell r="H149">
            <v>100</v>
          </cell>
          <cell r="I149">
            <v>469.09090909090907</v>
          </cell>
          <cell r="J149">
            <v>516</v>
          </cell>
          <cell r="K149">
            <v>619.19999999999993</v>
          </cell>
          <cell r="L149">
            <v>600</v>
          </cell>
          <cell r="M149">
            <v>700</v>
          </cell>
          <cell r="N149">
            <v>0</v>
          </cell>
          <cell r="O149">
            <v>200</v>
          </cell>
          <cell r="P149">
            <v>200</v>
          </cell>
          <cell r="Q149" t="str">
            <v>A1J384</v>
          </cell>
          <cell r="R149">
            <v>45717</v>
          </cell>
          <cell r="S149" t="str">
            <v>KP04/11</v>
          </cell>
          <cell r="T149" t="str">
            <v>PT KUDAMAS JAYA MAKMUR SENTOSA</v>
          </cell>
          <cell r="U149">
            <v>45717</v>
          </cell>
          <cell r="V149">
            <v>45717</v>
          </cell>
          <cell r="W149">
            <v>45717</v>
          </cell>
          <cell r="X149">
            <v>45717</v>
          </cell>
          <cell r="Y149">
            <v>45717</v>
          </cell>
          <cell r="Z149">
            <v>45717</v>
          </cell>
          <cell r="AA149">
            <v>45717</v>
          </cell>
          <cell r="AB149">
            <v>45717</v>
          </cell>
          <cell r="AC149">
            <v>45717</v>
          </cell>
          <cell r="AD149">
            <v>45717</v>
          </cell>
          <cell r="AE149">
            <v>45717</v>
          </cell>
          <cell r="AF149">
            <v>45717</v>
          </cell>
          <cell r="AG149">
            <v>45717</v>
          </cell>
          <cell r="AH149">
            <v>45717</v>
          </cell>
          <cell r="AI149">
            <v>45717</v>
          </cell>
          <cell r="AJ149">
            <v>45717</v>
          </cell>
          <cell r="AK149">
            <v>45717</v>
          </cell>
          <cell r="AL149">
            <v>45717</v>
          </cell>
          <cell r="AM149">
            <v>45717</v>
          </cell>
          <cell r="AN149">
            <v>45717</v>
          </cell>
          <cell r="AO149">
            <v>45717</v>
          </cell>
          <cell r="AP149">
            <v>45717</v>
          </cell>
          <cell r="AQ149">
            <v>45717</v>
          </cell>
          <cell r="AR149">
            <v>45717</v>
          </cell>
          <cell r="AS149">
            <v>45717</v>
          </cell>
          <cell r="AT149">
            <v>45717</v>
          </cell>
          <cell r="AU149">
            <v>45717</v>
          </cell>
          <cell r="AV149">
            <v>45717</v>
          </cell>
          <cell r="AW149">
            <v>45717</v>
          </cell>
          <cell r="AX149">
            <v>45717</v>
          </cell>
          <cell r="AY149">
            <v>45717</v>
          </cell>
          <cell r="AZ149">
            <v>0</v>
          </cell>
          <cell r="BA149">
            <v>0</v>
          </cell>
          <cell r="BB149">
            <v>200</v>
          </cell>
          <cell r="BC149">
            <v>200</v>
          </cell>
        </row>
        <row r="150">
          <cell r="B150" t="str">
            <v>ISDNS1</v>
          </cell>
          <cell r="C150" t="str">
            <v>Isosorbid Dinitrate tablet sublingual 5mg (ISDN)</v>
          </cell>
          <cell r="D150">
            <v>100</v>
          </cell>
          <cell r="E150" t="str">
            <v>tablet</v>
          </cell>
          <cell r="F150">
            <v>150</v>
          </cell>
          <cell r="G150">
            <v>165</v>
          </cell>
          <cell r="H150">
            <v>198</v>
          </cell>
          <cell r="I150">
            <v>110</v>
          </cell>
          <cell r="J150">
            <v>121.00000000000001</v>
          </cell>
          <cell r="K150">
            <v>145.20000000000002</v>
          </cell>
          <cell r="L150">
            <v>200</v>
          </cell>
          <cell r="M150">
            <v>200</v>
          </cell>
          <cell r="N150">
            <v>54</v>
          </cell>
          <cell r="O150">
            <v>54</v>
          </cell>
          <cell r="P150">
            <v>54</v>
          </cell>
          <cell r="Q150" t="str">
            <v>A2377LV</v>
          </cell>
          <cell r="R150">
            <v>44957</v>
          </cell>
          <cell r="S150" t="str">
            <v>DO-10119/III/19</v>
          </cell>
          <cell r="T150" t="str">
            <v>PT SINGGASANA WITRA SURYAMAS</v>
          </cell>
          <cell r="U150">
            <v>44957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  <cell r="AU150">
            <v>1</v>
          </cell>
          <cell r="AV150">
            <v>1</v>
          </cell>
          <cell r="AW150">
            <v>1</v>
          </cell>
          <cell r="AX150">
            <v>1</v>
          </cell>
          <cell r="AY150">
            <v>1</v>
          </cell>
          <cell r="AZ150">
            <v>1</v>
          </cell>
          <cell r="BA150">
            <v>1</v>
          </cell>
          <cell r="BB150">
            <v>53</v>
          </cell>
          <cell r="BC150">
            <v>53</v>
          </cell>
        </row>
        <row r="151">
          <cell r="B151" t="str">
            <v>KDCF2</v>
          </cell>
          <cell r="C151" t="str">
            <v>Kalium Diklofenak 50 mg Tablet (2)</v>
          </cell>
          <cell r="D151">
            <v>100</v>
          </cell>
          <cell r="E151" t="str">
            <v>tablet</v>
          </cell>
          <cell r="F151">
            <v>100</v>
          </cell>
          <cell r="G151">
            <v>100</v>
          </cell>
          <cell r="H151">
            <v>100</v>
          </cell>
          <cell r="I151">
            <v>386.36363636363632</v>
          </cell>
          <cell r="J151">
            <v>425</v>
          </cell>
          <cell r="K151">
            <v>510</v>
          </cell>
          <cell r="L151">
            <v>500</v>
          </cell>
          <cell r="M151">
            <v>600</v>
          </cell>
          <cell r="N151">
            <v>254</v>
          </cell>
          <cell r="O151">
            <v>254</v>
          </cell>
          <cell r="P151">
            <v>254</v>
          </cell>
          <cell r="Q151" t="str">
            <v>HTDPSB15060</v>
          </cell>
          <cell r="R151">
            <v>45200</v>
          </cell>
          <cell r="S151" t="str">
            <v>KP01/03</v>
          </cell>
          <cell r="T151" t="str">
            <v>PT KUDAMAS JAYA MAKMUR SENTOSA</v>
          </cell>
          <cell r="U151">
            <v>45200</v>
          </cell>
          <cell r="V151">
            <v>0</v>
          </cell>
          <cell r="W151">
            <v>0</v>
          </cell>
          <cell r="X151">
            <v>0</v>
          </cell>
          <cell r="Y151">
            <v>10</v>
          </cell>
          <cell r="Z151">
            <v>10</v>
          </cell>
          <cell r="AA151">
            <v>10</v>
          </cell>
          <cell r="AB151">
            <v>10</v>
          </cell>
          <cell r="AC151">
            <v>10</v>
          </cell>
          <cell r="AD151">
            <v>10</v>
          </cell>
          <cell r="AE151">
            <v>10</v>
          </cell>
          <cell r="AF151">
            <v>10</v>
          </cell>
          <cell r="AG151">
            <v>10</v>
          </cell>
          <cell r="AH151">
            <v>10</v>
          </cell>
          <cell r="AI151">
            <v>10</v>
          </cell>
          <cell r="AJ151">
            <v>10</v>
          </cell>
          <cell r="AK151">
            <v>10</v>
          </cell>
          <cell r="AL151">
            <v>10</v>
          </cell>
          <cell r="AM151">
            <v>10</v>
          </cell>
          <cell r="AN151">
            <v>10</v>
          </cell>
          <cell r="AO151">
            <v>10</v>
          </cell>
          <cell r="AP151">
            <v>10</v>
          </cell>
          <cell r="AQ151">
            <v>10</v>
          </cell>
          <cell r="AR151">
            <v>10</v>
          </cell>
          <cell r="AS151">
            <v>20</v>
          </cell>
          <cell r="AT151">
            <v>10</v>
          </cell>
          <cell r="AU151">
            <v>10</v>
          </cell>
          <cell r="AV151">
            <v>10</v>
          </cell>
          <cell r="AW151">
            <v>10</v>
          </cell>
          <cell r="AX151">
            <v>10</v>
          </cell>
          <cell r="AY151">
            <v>10</v>
          </cell>
          <cell r="AZ151">
            <v>80</v>
          </cell>
          <cell r="BA151">
            <v>80</v>
          </cell>
          <cell r="BB151">
            <v>174</v>
          </cell>
          <cell r="BC151">
            <v>174</v>
          </cell>
        </row>
        <row r="152">
          <cell r="B152" t="str">
            <v>CLCMS1</v>
          </cell>
          <cell r="C152" t="str">
            <v>Kalk trifa 250</v>
          </cell>
          <cell r="D152">
            <v>250</v>
          </cell>
          <cell r="E152" t="str">
            <v>tablet</v>
          </cell>
          <cell r="F152">
            <v>250</v>
          </cell>
          <cell r="G152">
            <v>250</v>
          </cell>
          <cell r="H152">
            <v>250</v>
          </cell>
          <cell r="I152">
            <v>80.5</v>
          </cell>
          <cell r="J152">
            <v>88.550000000000011</v>
          </cell>
          <cell r="K152">
            <v>106.26</v>
          </cell>
          <cell r="L152">
            <v>100</v>
          </cell>
          <cell r="M152">
            <v>200</v>
          </cell>
          <cell r="N152">
            <v>38</v>
          </cell>
          <cell r="O152">
            <v>38</v>
          </cell>
          <cell r="P152">
            <v>38</v>
          </cell>
          <cell r="Q152">
            <v>190619</v>
          </cell>
          <cell r="R152">
            <v>45444</v>
          </cell>
          <cell r="S152" t="str">
            <v>PE/2019/391068</v>
          </cell>
          <cell r="T152" t="str">
            <v>PT. PLANET EXCELENCIA PHARMACY</v>
          </cell>
          <cell r="U152">
            <v>45444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38</v>
          </cell>
          <cell r="BC152">
            <v>38</v>
          </cell>
        </row>
        <row r="153">
          <cell r="B153" t="str">
            <v>CLCMS2</v>
          </cell>
          <cell r="C153" t="str">
            <v>Kalk trifa 250 (2)/FEFO</v>
          </cell>
          <cell r="D153">
            <v>250</v>
          </cell>
          <cell r="E153" t="str">
            <v>tablet</v>
          </cell>
          <cell r="F153">
            <v>250</v>
          </cell>
          <cell r="G153">
            <v>250</v>
          </cell>
          <cell r="H153">
            <v>250</v>
          </cell>
          <cell r="I153">
            <v>80.5</v>
          </cell>
          <cell r="J153">
            <v>88.550000000000011</v>
          </cell>
          <cell r="K153">
            <v>106.26</v>
          </cell>
          <cell r="L153">
            <v>100</v>
          </cell>
          <cell r="M153">
            <v>200</v>
          </cell>
          <cell r="N153">
            <v>7</v>
          </cell>
          <cell r="O153">
            <v>7</v>
          </cell>
          <cell r="P153">
            <v>7</v>
          </cell>
          <cell r="Q153" t="str">
            <v>A01692</v>
          </cell>
          <cell r="R153">
            <v>45170</v>
          </cell>
          <cell r="S153" t="str">
            <v>NA</v>
          </cell>
          <cell r="T153" t="str">
            <v>NA</v>
          </cell>
          <cell r="U153">
            <v>45170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7</v>
          </cell>
          <cell r="BC153">
            <v>7</v>
          </cell>
        </row>
        <row r="154">
          <cell r="B154" t="str">
            <v>KASSM2</v>
          </cell>
          <cell r="C154" t="str">
            <v>Kassa Steril (16Lbr) (2)</v>
          </cell>
          <cell r="D154">
            <v>1</v>
          </cell>
          <cell r="E154" t="str">
            <v>box</v>
          </cell>
          <cell r="F154">
            <v>1</v>
          </cell>
          <cell r="G154">
            <v>1</v>
          </cell>
          <cell r="H154">
            <v>1</v>
          </cell>
          <cell r="I154">
            <v>2545.454545454545</v>
          </cell>
          <cell r="J154">
            <v>2800</v>
          </cell>
          <cell r="K154">
            <v>3360</v>
          </cell>
          <cell r="L154">
            <v>2800</v>
          </cell>
          <cell r="M154">
            <v>3400</v>
          </cell>
          <cell r="N154">
            <v>7</v>
          </cell>
          <cell r="O154">
            <v>7</v>
          </cell>
          <cell r="P154">
            <v>7</v>
          </cell>
          <cell r="Q154" t="str">
            <v>151201</v>
          </cell>
          <cell r="R154" t="str">
            <v>NA</v>
          </cell>
          <cell r="S154" t="str">
            <v>KP12/01</v>
          </cell>
          <cell r="T154" t="str">
            <v>APOTEK BUMI MEDIKA GANESA</v>
          </cell>
          <cell r="U154">
            <v>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1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3</v>
          </cell>
          <cell r="AM154">
            <v>3</v>
          </cell>
          <cell r="AN154">
            <v>3</v>
          </cell>
          <cell r="AO154">
            <v>3</v>
          </cell>
          <cell r="AP154">
            <v>3</v>
          </cell>
          <cell r="AQ154">
            <v>3</v>
          </cell>
          <cell r="AR154">
            <v>3</v>
          </cell>
          <cell r="AS154">
            <v>3</v>
          </cell>
          <cell r="AT154">
            <v>1</v>
          </cell>
          <cell r="AU154">
            <v>1</v>
          </cell>
          <cell r="AV154">
            <v>1</v>
          </cell>
          <cell r="AW154">
            <v>1</v>
          </cell>
          <cell r="AX154">
            <v>1</v>
          </cell>
          <cell r="AY154">
            <v>1</v>
          </cell>
          <cell r="AZ154">
            <v>7</v>
          </cell>
          <cell r="BA154">
            <v>7</v>
          </cell>
          <cell r="BB154">
            <v>0</v>
          </cell>
          <cell r="BC154">
            <v>0</v>
          </cell>
        </row>
        <row r="155">
          <cell r="B155" t="str">
            <v>KASSM3</v>
          </cell>
          <cell r="C155" t="str">
            <v>Kassa Steril (16Lbr) (3)</v>
          </cell>
          <cell r="D155">
            <v>1</v>
          </cell>
          <cell r="E155" t="str">
            <v>box</v>
          </cell>
          <cell r="F155">
            <v>1</v>
          </cell>
          <cell r="G155">
            <v>1</v>
          </cell>
          <cell r="H155">
            <v>1</v>
          </cell>
          <cell r="I155">
            <v>2954.5454545454545</v>
          </cell>
          <cell r="J155">
            <v>3250</v>
          </cell>
          <cell r="K155">
            <v>3900</v>
          </cell>
          <cell r="L155">
            <v>3300</v>
          </cell>
          <cell r="M155">
            <v>3900</v>
          </cell>
          <cell r="N155">
            <v>0</v>
          </cell>
          <cell r="O155">
            <v>24</v>
          </cell>
          <cell r="P155">
            <v>24</v>
          </cell>
          <cell r="Q155" t="str">
            <v>02221616</v>
          </cell>
          <cell r="R155">
            <v>46388</v>
          </cell>
          <cell r="S155" t="str">
            <v>KP04/10</v>
          </cell>
          <cell r="T155" t="str">
            <v>PT KUDAMAS JAYA MAKMUR SENTOSA</v>
          </cell>
          <cell r="U155">
            <v>46388</v>
          </cell>
          <cell r="V155">
            <v>46388</v>
          </cell>
          <cell r="W155">
            <v>46388</v>
          </cell>
          <cell r="X155">
            <v>46388</v>
          </cell>
          <cell r="Y155">
            <v>46388</v>
          </cell>
          <cell r="Z155">
            <v>46388</v>
          </cell>
          <cell r="AA155">
            <v>46388</v>
          </cell>
          <cell r="AB155">
            <v>46388</v>
          </cell>
          <cell r="AC155">
            <v>46388</v>
          </cell>
          <cell r="AD155">
            <v>46388</v>
          </cell>
          <cell r="AE155">
            <v>46388</v>
          </cell>
          <cell r="AF155">
            <v>46388</v>
          </cell>
          <cell r="AG155">
            <v>46388</v>
          </cell>
          <cell r="AH155">
            <v>46388</v>
          </cell>
          <cell r="AI155">
            <v>46388</v>
          </cell>
          <cell r="AJ155">
            <v>46388</v>
          </cell>
          <cell r="AK155">
            <v>46388</v>
          </cell>
          <cell r="AL155">
            <v>46388</v>
          </cell>
          <cell r="AM155">
            <v>46388</v>
          </cell>
          <cell r="AN155">
            <v>46388</v>
          </cell>
          <cell r="AO155">
            <v>46388</v>
          </cell>
          <cell r="AP155">
            <v>46388</v>
          </cell>
          <cell r="AQ155">
            <v>46388</v>
          </cell>
          <cell r="AR155">
            <v>46388</v>
          </cell>
          <cell r="AS155">
            <v>46388</v>
          </cell>
          <cell r="AT155">
            <v>46388</v>
          </cell>
          <cell r="AU155">
            <v>1</v>
          </cell>
          <cell r="AV155">
            <v>1</v>
          </cell>
          <cell r="AW155">
            <v>1</v>
          </cell>
          <cell r="AX155">
            <v>1</v>
          </cell>
          <cell r="AY155">
            <v>1</v>
          </cell>
          <cell r="AZ155">
            <v>1</v>
          </cell>
          <cell r="BA155">
            <v>1</v>
          </cell>
          <cell r="BB155">
            <v>23</v>
          </cell>
          <cell r="BC155">
            <v>23</v>
          </cell>
        </row>
        <row r="156">
          <cell r="B156" t="str">
            <v>KTCS2</v>
          </cell>
          <cell r="C156" t="str">
            <v>Ketoconazole krim (2)</v>
          </cell>
          <cell r="D156">
            <v>1</v>
          </cell>
          <cell r="E156" t="str">
            <v>tube</v>
          </cell>
          <cell r="F156">
            <v>1</v>
          </cell>
          <cell r="G156">
            <v>1</v>
          </cell>
          <cell r="H156">
            <v>1</v>
          </cell>
          <cell r="I156">
            <v>4242</v>
          </cell>
          <cell r="J156">
            <v>4666.2000000000007</v>
          </cell>
          <cell r="K156">
            <v>5599.4400000000005</v>
          </cell>
          <cell r="L156">
            <v>4700</v>
          </cell>
          <cell r="M156">
            <v>5600</v>
          </cell>
          <cell r="N156">
            <v>5</v>
          </cell>
          <cell r="O156">
            <v>5</v>
          </cell>
          <cell r="P156">
            <v>5</v>
          </cell>
          <cell r="Q156" t="str">
            <v>KCKCZB14149</v>
          </cell>
          <cell r="R156">
            <v>45139</v>
          </cell>
          <cell r="S156" t="str">
            <v>KP10/2</v>
          </cell>
          <cell r="T156" t="str">
            <v>PT.ENSEVAL PUTERA MEGATRADING</v>
          </cell>
          <cell r="U156">
            <v>45139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  <cell r="AU156">
            <v>1</v>
          </cell>
          <cell r="AV156">
            <v>1</v>
          </cell>
          <cell r="AW156">
            <v>1</v>
          </cell>
          <cell r="AX156">
            <v>1</v>
          </cell>
          <cell r="AY156">
            <v>1</v>
          </cell>
          <cell r="AZ156">
            <v>1</v>
          </cell>
          <cell r="BA156">
            <v>1</v>
          </cell>
          <cell r="BB156">
            <v>4</v>
          </cell>
          <cell r="BC156">
            <v>4</v>
          </cell>
        </row>
        <row r="157">
          <cell r="B157" t="str">
            <v>KTCS3</v>
          </cell>
          <cell r="C157" t="str">
            <v>Ketoconazole krim 2% 10 gr (3)</v>
          </cell>
          <cell r="D157">
            <v>1</v>
          </cell>
          <cell r="E157" t="str">
            <v>tube</v>
          </cell>
          <cell r="F157">
            <v>1</v>
          </cell>
          <cell r="G157">
            <v>1</v>
          </cell>
          <cell r="H157">
            <v>1</v>
          </cell>
          <cell r="I157">
            <v>4242</v>
          </cell>
          <cell r="J157">
            <v>4666.2000000000007</v>
          </cell>
          <cell r="K157">
            <v>5599.4400000000005</v>
          </cell>
          <cell r="L157">
            <v>4700</v>
          </cell>
          <cell r="M157">
            <v>5600</v>
          </cell>
          <cell r="N157">
            <v>9</v>
          </cell>
          <cell r="O157">
            <v>9</v>
          </cell>
          <cell r="P157">
            <v>9</v>
          </cell>
          <cell r="Q157" t="str">
            <v>KCKCZB14151</v>
          </cell>
          <cell r="R157">
            <v>45139</v>
          </cell>
          <cell r="S157" t="str">
            <v>KP11/2</v>
          </cell>
          <cell r="T157" t="str">
            <v>PT.ENSEVAL PUTERA MEGATRADING</v>
          </cell>
          <cell r="U157">
            <v>45139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  <cell r="AH157">
            <v>1</v>
          </cell>
          <cell r="AI157">
            <v>1</v>
          </cell>
          <cell r="AJ157">
            <v>1</v>
          </cell>
          <cell r="AK157">
            <v>1</v>
          </cell>
          <cell r="AL157">
            <v>1</v>
          </cell>
          <cell r="AM157">
            <v>1</v>
          </cell>
          <cell r="AN157">
            <v>1</v>
          </cell>
          <cell r="AO157">
            <v>1</v>
          </cell>
          <cell r="AP157">
            <v>1</v>
          </cell>
          <cell r="AQ157">
            <v>1</v>
          </cell>
          <cell r="AR157">
            <v>1</v>
          </cell>
          <cell r="AS157">
            <v>1</v>
          </cell>
          <cell r="AT157">
            <v>1</v>
          </cell>
          <cell r="AU157">
            <v>3</v>
          </cell>
          <cell r="AV157">
            <v>3</v>
          </cell>
          <cell r="AW157">
            <v>3</v>
          </cell>
          <cell r="AX157">
            <v>3</v>
          </cell>
          <cell r="AY157">
            <v>3</v>
          </cell>
          <cell r="AZ157">
            <v>4</v>
          </cell>
          <cell r="BA157">
            <v>4</v>
          </cell>
          <cell r="BB157">
            <v>5</v>
          </cell>
          <cell r="BC157">
            <v>5</v>
          </cell>
        </row>
        <row r="158">
          <cell r="B158" t="str">
            <v>KTCNS13</v>
          </cell>
          <cell r="C158" t="str">
            <v>Ketoconazole tablet 200 mg (3)</v>
          </cell>
          <cell r="D158">
            <v>100</v>
          </cell>
          <cell r="E158" t="str">
            <v>tablet</v>
          </cell>
          <cell r="F158">
            <v>100</v>
          </cell>
          <cell r="G158">
            <v>100</v>
          </cell>
          <cell r="H158">
            <v>100</v>
          </cell>
          <cell r="I158">
            <v>304.54951199999999</v>
          </cell>
          <cell r="J158">
            <v>335.00446320000003</v>
          </cell>
          <cell r="K158">
            <v>402.00535584000005</v>
          </cell>
          <cell r="L158">
            <v>400</v>
          </cell>
          <cell r="M158">
            <v>500</v>
          </cell>
          <cell r="N158">
            <v>46</v>
          </cell>
          <cell r="O158">
            <v>46</v>
          </cell>
          <cell r="P158">
            <v>46</v>
          </cell>
          <cell r="Q158" t="str">
            <v>HTKCZB11077</v>
          </cell>
          <cell r="R158">
            <v>44927</v>
          </cell>
          <cell r="S158" t="str">
            <v>KP03/05</v>
          </cell>
          <cell r="T158" t="str">
            <v xml:space="preserve">PT PLANET EXCELENCIA PHARMACY </v>
          </cell>
          <cell r="U158">
            <v>44927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46</v>
          </cell>
          <cell r="BC158">
            <v>46</v>
          </cell>
        </row>
        <row r="159">
          <cell r="B159" t="str">
            <v>KETIJ1</v>
          </cell>
          <cell r="C159" t="str">
            <v>Ketorolac 30 mg (1 mL) Injeksi</v>
          </cell>
          <cell r="D159">
            <v>6</v>
          </cell>
          <cell r="E159" t="str">
            <v>ampul</v>
          </cell>
          <cell r="F159">
            <v>6</v>
          </cell>
          <cell r="G159">
            <v>6</v>
          </cell>
          <cell r="H159">
            <v>6</v>
          </cell>
          <cell r="I159">
            <v>4545.5</v>
          </cell>
          <cell r="J159">
            <v>5000.05</v>
          </cell>
          <cell r="K159">
            <v>6000.06</v>
          </cell>
          <cell r="L159">
            <v>5100</v>
          </cell>
          <cell r="M159">
            <v>6100</v>
          </cell>
          <cell r="N159">
            <v>5</v>
          </cell>
          <cell r="O159">
            <v>5</v>
          </cell>
          <cell r="P159">
            <v>5</v>
          </cell>
          <cell r="Q159" t="str">
            <v>IKTRB10424-1</v>
          </cell>
          <cell r="R159">
            <v>45170</v>
          </cell>
          <cell r="S159" t="str">
            <v>KP11/9</v>
          </cell>
          <cell r="T159" t="str">
            <v>PT.ENSEVAL PUTERA MEGATRADING</v>
          </cell>
          <cell r="U159">
            <v>45170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5</v>
          </cell>
          <cell r="BC159">
            <v>5</v>
          </cell>
        </row>
        <row r="160">
          <cell r="B160" t="str">
            <v>KTLS2</v>
          </cell>
          <cell r="C160" t="str">
            <v>Kutilos Banded 10ml (2)</v>
          </cell>
          <cell r="D160">
            <v>1</v>
          </cell>
          <cell r="E160" t="str">
            <v>botol</v>
          </cell>
          <cell r="F160">
            <v>1</v>
          </cell>
          <cell r="G160">
            <v>1</v>
          </cell>
          <cell r="H160">
            <v>1</v>
          </cell>
          <cell r="I160">
            <v>18636.363636363636</v>
          </cell>
          <cell r="J160">
            <v>20500</v>
          </cell>
          <cell r="K160">
            <v>24600</v>
          </cell>
          <cell r="L160">
            <v>20500</v>
          </cell>
          <cell r="M160">
            <v>24600</v>
          </cell>
          <cell r="N160">
            <v>1</v>
          </cell>
          <cell r="O160">
            <v>1</v>
          </cell>
          <cell r="P160">
            <v>1</v>
          </cell>
          <cell r="Q160" t="str">
            <v>EEF148</v>
          </cell>
          <cell r="R160">
            <v>45078</v>
          </cell>
          <cell r="S160" t="str">
            <v>KP09/03</v>
          </cell>
          <cell r="T160" t="str">
            <v>PT. KUDAMAS JAYA MAKMUR SENTOSA</v>
          </cell>
          <cell r="U160">
            <v>45078</v>
          </cell>
          <cell r="V160">
            <v>0</v>
          </cell>
          <cell r="W160">
            <v>0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  <cell r="AU160">
            <v>1</v>
          </cell>
          <cell r="AV160">
            <v>1</v>
          </cell>
          <cell r="AW160">
            <v>1</v>
          </cell>
          <cell r="AX160">
            <v>1</v>
          </cell>
          <cell r="AY160">
            <v>1</v>
          </cell>
          <cell r="AZ160">
            <v>1</v>
          </cell>
          <cell r="BA160">
            <v>1</v>
          </cell>
          <cell r="BB160">
            <v>0</v>
          </cell>
          <cell r="BC160">
            <v>0</v>
          </cell>
        </row>
        <row r="161">
          <cell r="B161" t="str">
            <v>KTLS3</v>
          </cell>
          <cell r="C161" t="str">
            <v>Kutilos Banded 10ml (3)</v>
          </cell>
          <cell r="D161">
            <v>1</v>
          </cell>
          <cell r="E161" t="str">
            <v>botol</v>
          </cell>
          <cell r="F161">
            <v>1</v>
          </cell>
          <cell r="G161">
            <v>1</v>
          </cell>
          <cell r="H161">
            <v>1</v>
          </cell>
          <cell r="I161">
            <v>19540</v>
          </cell>
          <cell r="J161">
            <v>21494</v>
          </cell>
          <cell r="K161">
            <v>25792.799999999999</v>
          </cell>
          <cell r="L161">
            <v>21500</v>
          </cell>
          <cell r="M161">
            <v>25800</v>
          </cell>
          <cell r="N161">
            <v>0</v>
          </cell>
          <cell r="O161">
            <v>3</v>
          </cell>
          <cell r="P161">
            <v>3</v>
          </cell>
          <cell r="Q161" t="str">
            <v>EFB043</v>
          </cell>
          <cell r="R161">
            <v>45323</v>
          </cell>
          <cell r="S161" t="str">
            <v>KP04/4</v>
          </cell>
          <cell r="T161" t="str">
            <v>PT KUDAMAS JAYA MAKMUR SENTOSA</v>
          </cell>
          <cell r="U161">
            <v>45323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1</v>
          </cell>
          <cell r="AH161">
            <v>1</v>
          </cell>
          <cell r="AI161">
            <v>1</v>
          </cell>
          <cell r="AJ161">
            <v>1</v>
          </cell>
          <cell r="AK161">
            <v>1</v>
          </cell>
          <cell r="AL161">
            <v>1</v>
          </cell>
          <cell r="AM161">
            <v>1</v>
          </cell>
          <cell r="AN161">
            <v>1</v>
          </cell>
          <cell r="AO161">
            <v>1</v>
          </cell>
          <cell r="AP161">
            <v>1</v>
          </cell>
          <cell r="AQ161">
            <v>1</v>
          </cell>
          <cell r="AR161">
            <v>1</v>
          </cell>
          <cell r="AS161">
            <v>1</v>
          </cell>
          <cell r="AT161">
            <v>1</v>
          </cell>
          <cell r="AU161">
            <v>1</v>
          </cell>
          <cell r="AV161">
            <v>1</v>
          </cell>
          <cell r="AW161">
            <v>1</v>
          </cell>
          <cell r="AX161">
            <v>1</v>
          </cell>
          <cell r="AY161">
            <v>1</v>
          </cell>
          <cell r="AZ161">
            <v>1</v>
          </cell>
          <cell r="BA161">
            <v>1</v>
          </cell>
          <cell r="BB161">
            <v>2</v>
          </cell>
          <cell r="BC161">
            <v>2</v>
          </cell>
        </row>
        <row r="162">
          <cell r="B162" t="str">
            <v>LCBN15</v>
          </cell>
          <cell r="C162" t="str">
            <v>Lacbon tablet (5)</v>
          </cell>
          <cell r="D162">
            <v>100</v>
          </cell>
          <cell r="E162" t="str">
            <v>tablet</v>
          </cell>
          <cell r="F162">
            <v>100</v>
          </cell>
          <cell r="G162">
            <v>100</v>
          </cell>
          <cell r="H162">
            <v>100</v>
          </cell>
          <cell r="I162">
            <v>1322.75</v>
          </cell>
          <cell r="J162">
            <v>1455.0250000000001</v>
          </cell>
          <cell r="K162">
            <v>1746.03</v>
          </cell>
          <cell r="L162">
            <v>1500</v>
          </cell>
          <cell r="M162">
            <v>1800</v>
          </cell>
          <cell r="N162">
            <v>230</v>
          </cell>
          <cell r="O162">
            <v>230</v>
          </cell>
          <cell r="P162">
            <v>230</v>
          </cell>
          <cell r="Q162" t="str">
            <v>E91195J</v>
          </cell>
          <cell r="R162">
            <v>44682</v>
          </cell>
          <cell r="S162" t="str">
            <v>KP01/004</v>
          </cell>
          <cell r="T162" t="str">
            <v xml:space="preserve">PT COMBI PUTRA </v>
          </cell>
          <cell r="U162">
            <v>44682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30</v>
          </cell>
          <cell r="AG162">
            <v>30</v>
          </cell>
          <cell r="AH162">
            <v>30</v>
          </cell>
          <cell r="AI162">
            <v>30</v>
          </cell>
          <cell r="AJ162">
            <v>30</v>
          </cell>
          <cell r="AK162">
            <v>30</v>
          </cell>
          <cell r="AL162">
            <v>10</v>
          </cell>
          <cell r="AM162">
            <v>10</v>
          </cell>
          <cell r="AN162">
            <v>10</v>
          </cell>
          <cell r="AO162">
            <v>10</v>
          </cell>
          <cell r="AP162">
            <v>10</v>
          </cell>
          <cell r="AQ162">
            <v>10</v>
          </cell>
          <cell r="AR162">
            <v>10</v>
          </cell>
          <cell r="AS162">
            <v>10</v>
          </cell>
          <cell r="AT162">
            <v>10</v>
          </cell>
          <cell r="AU162">
            <v>10</v>
          </cell>
          <cell r="AV162">
            <v>10</v>
          </cell>
          <cell r="AW162">
            <v>10</v>
          </cell>
          <cell r="AX162">
            <v>10</v>
          </cell>
          <cell r="AY162">
            <v>10</v>
          </cell>
          <cell r="AZ162">
            <v>60</v>
          </cell>
          <cell r="BA162">
            <v>60</v>
          </cell>
          <cell r="BB162">
            <v>170</v>
          </cell>
          <cell r="BC162">
            <v>170</v>
          </cell>
        </row>
        <row r="163">
          <cell r="B163" t="str">
            <v>LIDJ1</v>
          </cell>
          <cell r="C163" t="str">
            <v>Lidokain 2% Injeksi (2 mL)</v>
          </cell>
          <cell r="D163">
            <v>100</v>
          </cell>
          <cell r="E163" t="str">
            <v>ampul</v>
          </cell>
          <cell r="F163">
            <v>100</v>
          </cell>
          <cell r="G163">
            <v>100</v>
          </cell>
          <cell r="H163">
            <v>100</v>
          </cell>
          <cell r="I163">
            <v>1200</v>
          </cell>
          <cell r="J163">
            <v>1320</v>
          </cell>
          <cell r="K163">
            <v>1584</v>
          </cell>
          <cell r="L163">
            <v>1400</v>
          </cell>
          <cell r="M163">
            <v>1600</v>
          </cell>
          <cell r="N163">
            <v>100</v>
          </cell>
          <cell r="O163">
            <v>100</v>
          </cell>
          <cell r="P163">
            <v>100</v>
          </cell>
          <cell r="Q163" t="str">
            <v>510683</v>
          </cell>
          <cell r="R163">
            <v>45870</v>
          </cell>
          <cell r="S163" t="str">
            <v>KP11/10</v>
          </cell>
          <cell r="T163" t="str">
            <v>PT KUDAMAS JAYA MAKMUR SENTOSA</v>
          </cell>
          <cell r="U163">
            <v>45870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100</v>
          </cell>
          <cell r="BB163">
            <v>0</v>
          </cell>
          <cell r="BC163">
            <v>0</v>
          </cell>
        </row>
        <row r="164">
          <cell r="B164" t="str">
            <v>LPRMD3</v>
          </cell>
          <cell r="C164" t="str">
            <v>Lopamid 2mg Tablet (3)</v>
          </cell>
          <cell r="D164">
            <v>100</v>
          </cell>
          <cell r="E164" t="str">
            <v>tablet</v>
          </cell>
          <cell r="F164">
            <v>100</v>
          </cell>
          <cell r="G164">
            <v>100</v>
          </cell>
          <cell r="H164">
            <v>100</v>
          </cell>
          <cell r="I164">
            <v>199.2</v>
          </cell>
          <cell r="J164">
            <v>219.12</v>
          </cell>
          <cell r="K164">
            <v>262.94400000000002</v>
          </cell>
          <cell r="L164">
            <v>300</v>
          </cell>
          <cell r="M164">
            <v>300</v>
          </cell>
          <cell r="N164">
            <v>140</v>
          </cell>
          <cell r="O164">
            <v>140</v>
          </cell>
          <cell r="P164">
            <v>140</v>
          </cell>
          <cell r="Q164">
            <v>9145001</v>
          </cell>
          <cell r="R164">
            <v>44809</v>
          </cell>
          <cell r="S164" t="str">
            <v>KP01/002</v>
          </cell>
          <cell r="T164" t="str">
            <v>PT SINGGASANA WITRA</v>
          </cell>
          <cell r="U164">
            <v>44809</v>
          </cell>
          <cell r="V164">
            <v>0</v>
          </cell>
          <cell r="W164">
            <v>0</v>
          </cell>
          <cell r="X164">
            <v>0</v>
          </cell>
          <cell r="Y164">
            <v>15</v>
          </cell>
          <cell r="Z164">
            <v>15</v>
          </cell>
          <cell r="AA164">
            <v>15</v>
          </cell>
          <cell r="AB164">
            <v>15</v>
          </cell>
          <cell r="AC164">
            <v>15</v>
          </cell>
          <cell r="AD164">
            <v>15</v>
          </cell>
          <cell r="AE164">
            <v>15</v>
          </cell>
          <cell r="AF164">
            <v>15</v>
          </cell>
          <cell r="AG164">
            <v>15</v>
          </cell>
          <cell r="AH164">
            <v>15</v>
          </cell>
          <cell r="AI164">
            <v>15</v>
          </cell>
          <cell r="AJ164">
            <v>15</v>
          </cell>
          <cell r="AK164">
            <v>15</v>
          </cell>
          <cell r="AL164">
            <v>10</v>
          </cell>
          <cell r="AM164">
            <v>15</v>
          </cell>
          <cell r="AN164">
            <v>15</v>
          </cell>
          <cell r="AO164">
            <v>15</v>
          </cell>
          <cell r="AP164">
            <v>10</v>
          </cell>
          <cell r="AQ164">
            <v>10</v>
          </cell>
          <cell r="AR164">
            <v>10</v>
          </cell>
          <cell r="AS164">
            <v>10</v>
          </cell>
          <cell r="AT164">
            <v>15</v>
          </cell>
          <cell r="AU164">
            <v>15</v>
          </cell>
          <cell r="AV164">
            <v>15</v>
          </cell>
          <cell r="AW164">
            <v>15</v>
          </cell>
          <cell r="AX164">
            <v>15</v>
          </cell>
          <cell r="AY164">
            <v>15</v>
          </cell>
          <cell r="AZ164">
            <v>110</v>
          </cell>
          <cell r="BA164">
            <v>110</v>
          </cell>
          <cell r="BB164">
            <v>30</v>
          </cell>
          <cell r="BC164">
            <v>30</v>
          </cell>
        </row>
        <row r="165">
          <cell r="B165" t="str">
            <v>LRTDS13</v>
          </cell>
          <cell r="C165" t="str">
            <v>Loratadin tablet 10 mg  (1a)</v>
          </cell>
          <cell r="D165">
            <v>50</v>
          </cell>
          <cell r="E165" t="str">
            <v>tablet</v>
          </cell>
          <cell r="F165">
            <v>228</v>
          </cell>
          <cell r="G165">
            <v>250.8</v>
          </cell>
          <cell r="H165">
            <v>300.95999999999998</v>
          </cell>
          <cell r="I165">
            <v>302.8</v>
          </cell>
          <cell r="J165">
            <v>333.08000000000004</v>
          </cell>
          <cell r="K165">
            <v>399.69600000000003</v>
          </cell>
          <cell r="L165">
            <v>400</v>
          </cell>
          <cell r="M165">
            <v>400</v>
          </cell>
          <cell r="N165">
            <v>50</v>
          </cell>
          <cell r="O165">
            <v>50</v>
          </cell>
          <cell r="P165">
            <v>50</v>
          </cell>
          <cell r="Q165" t="str">
            <v>TLRTA00333</v>
          </cell>
          <cell r="R165">
            <v>45292</v>
          </cell>
          <cell r="S165" t="str">
            <v>NA</v>
          </cell>
          <cell r="T165" t="str">
            <v>NA</v>
          </cell>
          <cell r="U165">
            <v>45292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50</v>
          </cell>
          <cell r="BC165">
            <v>50</v>
          </cell>
        </row>
        <row r="166">
          <cell r="B166" t="str">
            <v>LRTDS12</v>
          </cell>
          <cell r="C166" t="str">
            <v>Loratadin tablet 10 mg (2)</v>
          </cell>
          <cell r="D166">
            <v>50</v>
          </cell>
          <cell r="E166" t="str">
            <v>tablet</v>
          </cell>
          <cell r="F166">
            <v>228</v>
          </cell>
          <cell r="G166">
            <v>250.8</v>
          </cell>
          <cell r="H166">
            <v>300.95999999999998</v>
          </cell>
          <cell r="I166">
            <v>302.8</v>
          </cell>
          <cell r="J166">
            <v>333.08000000000004</v>
          </cell>
          <cell r="K166">
            <v>399.69600000000003</v>
          </cell>
          <cell r="L166">
            <v>400</v>
          </cell>
          <cell r="M166">
            <v>400</v>
          </cell>
          <cell r="N166">
            <v>309</v>
          </cell>
          <cell r="O166">
            <v>309</v>
          </cell>
          <cell r="P166">
            <v>309</v>
          </cell>
          <cell r="Q166" t="str">
            <v>TLRTA90314</v>
          </cell>
          <cell r="R166">
            <v>45200</v>
          </cell>
          <cell r="S166" t="str">
            <v>NA</v>
          </cell>
          <cell r="T166" t="str">
            <v>PT. ENSEVAL PUTERA MEGATRADING</v>
          </cell>
          <cell r="U166">
            <v>45200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10</v>
          </cell>
          <cell r="AA166">
            <v>10</v>
          </cell>
          <cell r="AB166">
            <v>10</v>
          </cell>
          <cell r="AC166">
            <v>10</v>
          </cell>
          <cell r="AD166">
            <v>10</v>
          </cell>
          <cell r="AE166">
            <v>10</v>
          </cell>
          <cell r="AF166">
            <v>10</v>
          </cell>
          <cell r="AG166">
            <v>10</v>
          </cell>
          <cell r="AH166">
            <v>10</v>
          </cell>
          <cell r="AI166">
            <v>10</v>
          </cell>
          <cell r="AJ166">
            <v>10</v>
          </cell>
          <cell r="AK166">
            <v>10</v>
          </cell>
          <cell r="AL166">
            <v>20</v>
          </cell>
          <cell r="AM166">
            <v>20</v>
          </cell>
          <cell r="AN166">
            <v>20</v>
          </cell>
          <cell r="AO166">
            <v>20</v>
          </cell>
          <cell r="AP166">
            <v>20</v>
          </cell>
          <cell r="AQ166">
            <v>20</v>
          </cell>
          <cell r="AR166">
            <v>20</v>
          </cell>
          <cell r="AS166">
            <v>20</v>
          </cell>
          <cell r="AT166">
            <v>20</v>
          </cell>
          <cell r="AU166">
            <v>20</v>
          </cell>
          <cell r="AV166">
            <v>5</v>
          </cell>
          <cell r="AW166">
            <v>5</v>
          </cell>
          <cell r="AX166">
            <v>5</v>
          </cell>
          <cell r="AY166">
            <v>5</v>
          </cell>
          <cell r="AZ166">
            <v>45</v>
          </cell>
          <cell r="BA166">
            <v>45</v>
          </cell>
          <cell r="BB166">
            <v>264</v>
          </cell>
          <cell r="BC166">
            <v>269</v>
          </cell>
        </row>
        <row r="167">
          <cell r="B167" t="str">
            <v>MLXM6</v>
          </cell>
          <cell r="C167" t="str">
            <v>Meloxicam 7,5 mg Tablet (6)</v>
          </cell>
          <cell r="D167">
            <v>50</v>
          </cell>
          <cell r="E167" t="str">
            <v>Tablet</v>
          </cell>
          <cell r="F167">
            <v>50</v>
          </cell>
          <cell r="G167">
            <v>50</v>
          </cell>
          <cell r="H167">
            <v>50</v>
          </cell>
          <cell r="I167">
            <v>308.18</v>
          </cell>
          <cell r="J167">
            <v>338.99800000000005</v>
          </cell>
          <cell r="K167">
            <v>406.79760000000005</v>
          </cell>
          <cell r="L167">
            <v>400</v>
          </cell>
          <cell r="M167">
            <v>500</v>
          </cell>
          <cell r="N167">
            <v>139</v>
          </cell>
          <cell r="O167">
            <v>139</v>
          </cell>
          <cell r="P167">
            <v>139</v>
          </cell>
          <cell r="Q167" t="str">
            <v>TMLXA10482</v>
          </cell>
          <cell r="R167">
            <v>45108</v>
          </cell>
          <cell r="S167" t="str">
            <v>KP10/2</v>
          </cell>
          <cell r="T167" t="str">
            <v>PT.ENSEVAL PUTERA MEGATRADING</v>
          </cell>
          <cell r="U167">
            <v>45108</v>
          </cell>
          <cell r="V167">
            <v>0</v>
          </cell>
          <cell r="W167">
            <v>0</v>
          </cell>
          <cell r="X167">
            <v>10</v>
          </cell>
          <cell r="Y167">
            <v>10</v>
          </cell>
          <cell r="Z167">
            <v>10</v>
          </cell>
          <cell r="AA167">
            <v>10</v>
          </cell>
          <cell r="AB167">
            <v>10</v>
          </cell>
          <cell r="AC167">
            <v>10</v>
          </cell>
          <cell r="AD167">
            <v>10</v>
          </cell>
          <cell r="AE167">
            <v>10</v>
          </cell>
          <cell r="AF167">
            <v>10</v>
          </cell>
          <cell r="AG167">
            <v>10</v>
          </cell>
          <cell r="AH167">
            <v>10</v>
          </cell>
          <cell r="AI167">
            <v>10</v>
          </cell>
          <cell r="AJ167">
            <v>10</v>
          </cell>
          <cell r="AK167">
            <v>10</v>
          </cell>
          <cell r="AL167">
            <v>15</v>
          </cell>
          <cell r="AM167">
            <v>15</v>
          </cell>
          <cell r="AN167">
            <v>15</v>
          </cell>
          <cell r="AO167">
            <v>15</v>
          </cell>
          <cell r="AP167">
            <v>15</v>
          </cell>
          <cell r="AQ167">
            <v>15</v>
          </cell>
          <cell r="AR167">
            <v>15</v>
          </cell>
          <cell r="AS167">
            <v>15</v>
          </cell>
          <cell r="AT167">
            <v>15</v>
          </cell>
          <cell r="AU167">
            <v>20</v>
          </cell>
          <cell r="AV167">
            <v>20</v>
          </cell>
          <cell r="AW167">
            <v>20</v>
          </cell>
          <cell r="AX167">
            <v>20</v>
          </cell>
          <cell r="AY167">
            <v>20</v>
          </cell>
          <cell r="AZ167">
            <v>65</v>
          </cell>
          <cell r="BA167">
            <v>65</v>
          </cell>
          <cell r="BB167">
            <v>74</v>
          </cell>
          <cell r="BC167">
            <v>74</v>
          </cell>
        </row>
        <row r="168">
          <cell r="B168" t="str">
            <v>MTFR10</v>
          </cell>
          <cell r="C168" t="str">
            <v xml:space="preserve">Metformin tablet 500 mg (10) </v>
          </cell>
          <cell r="D168">
            <v>200</v>
          </cell>
          <cell r="E168" t="str">
            <v>tablet</v>
          </cell>
          <cell r="F168">
            <v>200</v>
          </cell>
          <cell r="G168">
            <v>200</v>
          </cell>
          <cell r="H168">
            <v>200</v>
          </cell>
          <cell r="I168">
            <v>159.0925</v>
          </cell>
          <cell r="J168">
            <v>175.00175000000002</v>
          </cell>
          <cell r="K168">
            <v>210.00210000000001</v>
          </cell>
          <cell r="L168">
            <v>200</v>
          </cell>
          <cell r="M168">
            <v>300</v>
          </cell>
          <cell r="N168">
            <v>852</v>
          </cell>
          <cell r="O168">
            <v>852</v>
          </cell>
          <cell r="P168">
            <v>852</v>
          </cell>
          <cell r="Q168" t="str">
            <v>HTMFNB15080</v>
          </cell>
          <cell r="R168">
            <v>45170</v>
          </cell>
          <cell r="S168" t="str">
            <v>KP10/3</v>
          </cell>
          <cell r="T168" t="str">
            <v>PT.ENSEVAL PUTERA MEGATRADING</v>
          </cell>
          <cell r="U168">
            <v>45170</v>
          </cell>
          <cell r="V168">
            <v>0</v>
          </cell>
          <cell r="W168">
            <v>0</v>
          </cell>
          <cell r="X168">
            <v>60</v>
          </cell>
          <cell r="Y168">
            <v>60</v>
          </cell>
          <cell r="Z168">
            <v>60</v>
          </cell>
          <cell r="AA168">
            <v>90</v>
          </cell>
          <cell r="AB168">
            <v>90</v>
          </cell>
          <cell r="AC168">
            <v>90</v>
          </cell>
          <cell r="AD168">
            <v>90</v>
          </cell>
          <cell r="AE168">
            <v>60</v>
          </cell>
          <cell r="AF168">
            <v>60</v>
          </cell>
          <cell r="AG168">
            <v>60</v>
          </cell>
          <cell r="AH168">
            <v>330</v>
          </cell>
          <cell r="AI168">
            <v>330</v>
          </cell>
          <cell r="AJ168">
            <v>330</v>
          </cell>
          <cell r="AK168">
            <v>330</v>
          </cell>
          <cell r="AL168">
            <v>60</v>
          </cell>
          <cell r="AM168">
            <v>60</v>
          </cell>
          <cell r="AN168">
            <v>30</v>
          </cell>
          <cell r="AO168">
            <v>30</v>
          </cell>
          <cell r="AP168">
            <v>30</v>
          </cell>
          <cell r="AQ168">
            <v>30</v>
          </cell>
          <cell r="AR168">
            <v>30</v>
          </cell>
          <cell r="AS168">
            <v>90</v>
          </cell>
          <cell r="AT168">
            <v>90</v>
          </cell>
          <cell r="AU168">
            <v>12</v>
          </cell>
          <cell r="AV168">
            <v>12</v>
          </cell>
          <cell r="AW168">
            <v>12</v>
          </cell>
          <cell r="AX168">
            <v>12</v>
          </cell>
          <cell r="AY168">
            <v>12</v>
          </cell>
          <cell r="AZ168">
            <v>852</v>
          </cell>
          <cell r="BA168">
            <v>852</v>
          </cell>
          <cell r="BB168">
            <v>0</v>
          </cell>
          <cell r="BC168">
            <v>0</v>
          </cell>
        </row>
        <row r="169">
          <cell r="B169" t="str">
            <v>MTFR11</v>
          </cell>
          <cell r="C169" t="str">
            <v xml:space="preserve">Metformin tablet 500 mg (11) </v>
          </cell>
          <cell r="D169">
            <v>200</v>
          </cell>
          <cell r="E169" t="str">
            <v>tablet</v>
          </cell>
          <cell r="F169">
            <v>200</v>
          </cell>
          <cell r="G169">
            <v>200</v>
          </cell>
          <cell r="H169">
            <v>200</v>
          </cell>
          <cell r="I169">
            <v>172.72499999999999</v>
          </cell>
          <cell r="J169">
            <v>189.9975</v>
          </cell>
          <cell r="K169">
            <v>227.99699999999999</v>
          </cell>
          <cell r="L169">
            <v>200</v>
          </cell>
          <cell r="M169">
            <v>300</v>
          </cell>
          <cell r="N169">
            <v>0</v>
          </cell>
          <cell r="O169">
            <v>600</v>
          </cell>
          <cell r="P169">
            <v>600</v>
          </cell>
          <cell r="Q169" t="str">
            <v>HTMFNB21641</v>
          </cell>
          <cell r="R169">
            <v>45323</v>
          </cell>
          <cell r="S169" t="str">
            <v>KP04/2</v>
          </cell>
          <cell r="T169" t="str">
            <v>PT SINGGASANA WITRA SURYAMAS</v>
          </cell>
          <cell r="U169">
            <v>45323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10</v>
          </cell>
          <cell r="AV169">
            <v>10</v>
          </cell>
          <cell r="AW169">
            <v>10</v>
          </cell>
          <cell r="AX169">
            <v>10</v>
          </cell>
          <cell r="AY169">
            <v>10</v>
          </cell>
          <cell r="AZ169">
            <v>10</v>
          </cell>
          <cell r="BA169">
            <v>10</v>
          </cell>
          <cell r="BB169">
            <v>590</v>
          </cell>
          <cell r="BC169">
            <v>590</v>
          </cell>
        </row>
        <row r="170">
          <cell r="B170" t="str">
            <v>MTFRS22</v>
          </cell>
          <cell r="C170" t="str">
            <v>Metformin tablet 850 mg (2)</v>
          </cell>
          <cell r="D170">
            <v>100</v>
          </cell>
          <cell r="E170" t="str">
            <v>tablet</v>
          </cell>
          <cell r="F170">
            <v>100</v>
          </cell>
          <cell r="G170">
            <v>100</v>
          </cell>
          <cell r="H170">
            <v>100</v>
          </cell>
          <cell r="I170">
            <v>272.72727272727269</v>
          </cell>
          <cell r="J170">
            <v>300</v>
          </cell>
          <cell r="K170">
            <v>360</v>
          </cell>
          <cell r="L170">
            <v>300</v>
          </cell>
          <cell r="M170">
            <v>400</v>
          </cell>
          <cell r="N170">
            <v>40</v>
          </cell>
          <cell r="O170">
            <v>40</v>
          </cell>
          <cell r="P170">
            <v>40</v>
          </cell>
          <cell r="Q170">
            <v>60830</v>
          </cell>
          <cell r="R170">
            <v>44682</v>
          </cell>
          <cell r="S170" t="str">
            <v>KP11/03</v>
          </cell>
          <cell r="T170" t="str">
            <v>APOTEK TUNAS JAYA</v>
          </cell>
          <cell r="U170">
            <v>44682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40</v>
          </cell>
          <cell r="AV170">
            <v>40</v>
          </cell>
          <cell r="AW170">
            <v>40</v>
          </cell>
          <cell r="AX170">
            <v>40</v>
          </cell>
          <cell r="AY170">
            <v>40</v>
          </cell>
          <cell r="AZ170">
            <v>40</v>
          </cell>
          <cell r="BA170">
            <v>40</v>
          </cell>
          <cell r="BB170">
            <v>0</v>
          </cell>
          <cell r="BC170">
            <v>0</v>
          </cell>
        </row>
        <row r="171">
          <cell r="B171" t="str">
            <v>MTHLS15</v>
          </cell>
          <cell r="C171" t="str">
            <v>Methylprednisolone tablet 4 mg (15)</v>
          </cell>
          <cell r="D171">
            <v>100</v>
          </cell>
          <cell r="E171" t="str">
            <v>tablet</v>
          </cell>
          <cell r="F171">
            <v>100</v>
          </cell>
          <cell r="G171">
            <v>100</v>
          </cell>
          <cell r="H171">
            <v>100</v>
          </cell>
          <cell r="I171">
            <v>303.03030303030306</v>
          </cell>
          <cell r="J171">
            <v>333.33333333333337</v>
          </cell>
          <cell r="K171">
            <v>400</v>
          </cell>
          <cell r="L171">
            <v>400</v>
          </cell>
          <cell r="M171">
            <v>400</v>
          </cell>
          <cell r="N171">
            <v>84</v>
          </cell>
          <cell r="O171">
            <v>84</v>
          </cell>
          <cell r="P171">
            <v>84</v>
          </cell>
          <cell r="Q171" t="str">
            <v>2112055</v>
          </cell>
          <cell r="R171">
            <v>45261</v>
          </cell>
          <cell r="S171" t="str">
            <v>KP03/16</v>
          </cell>
          <cell r="T171" t="str">
            <v>APOTEK BUMI MEDIKA GANESA</v>
          </cell>
          <cell r="U171">
            <v>30</v>
          </cell>
          <cell r="V171">
            <v>0</v>
          </cell>
          <cell r="W171">
            <v>0</v>
          </cell>
          <cell r="X171">
            <v>30</v>
          </cell>
          <cell r="Y171">
            <v>10</v>
          </cell>
          <cell r="Z171">
            <v>14</v>
          </cell>
          <cell r="AA171">
            <v>14</v>
          </cell>
          <cell r="AB171">
            <v>14</v>
          </cell>
          <cell r="AC171">
            <v>14</v>
          </cell>
          <cell r="AD171">
            <v>14</v>
          </cell>
          <cell r="AE171">
            <v>14</v>
          </cell>
          <cell r="AF171">
            <v>14</v>
          </cell>
          <cell r="AG171">
            <v>14</v>
          </cell>
          <cell r="AH171">
            <v>14</v>
          </cell>
          <cell r="AI171">
            <v>14</v>
          </cell>
          <cell r="AJ171">
            <v>14</v>
          </cell>
          <cell r="AK171">
            <v>14</v>
          </cell>
          <cell r="AL171">
            <v>14</v>
          </cell>
          <cell r="AM171">
            <v>14</v>
          </cell>
          <cell r="AN171">
            <v>14</v>
          </cell>
          <cell r="AO171">
            <v>14</v>
          </cell>
          <cell r="AP171">
            <v>14</v>
          </cell>
          <cell r="AQ171">
            <v>14</v>
          </cell>
          <cell r="AR171">
            <v>14</v>
          </cell>
          <cell r="AS171">
            <v>14</v>
          </cell>
          <cell r="AT171">
            <v>14</v>
          </cell>
          <cell r="AU171">
            <v>14</v>
          </cell>
          <cell r="AV171">
            <v>14</v>
          </cell>
          <cell r="AW171">
            <v>14</v>
          </cell>
          <cell r="AX171">
            <v>14</v>
          </cell>
          <cell r="AY171">
            <v>14</v>
          </cell>
          <cell r="AZ171">
            <v>84</v>
          </cell>
          <cell r="BA171">
            <v>84</v>
          </cell>
          <cell r="BB171">
            <v>0</v>
          </cell>
          <cell r="BC171">
            <v>0</v>
          </cell>
        </row>
        <row r="172">
          <cell r="B172" t="str">
            <v>MTHLS16</v>
          </cell>
          <cell r="C172" t="str">
            <v>Methylprednisolone tablet 4 mg (16)</v>
          </cell>
          <cell r="D172">
            <v>100</v>
          </cell>
          <cell r="E172" t="str">
            <v>tablet</v>
          </cell>
          <cell r="F172">
            <v>100</v>
          </cell>
          <cell r="G172">
            <v>100</v>
          </cell>
          <cell r="H172">
            <v>100</v>
          </cell>
          <cell r="I172">
            <v>259.08345000000003</v>
          </cell>
          <cell r="J172">
            <v>284.99179500000008</v>
          </cell>
          <cell r="K172">
            <v>341.99015400000008</v>
          </cell>
          <cell r="L172">
            <v>300</v>
          </cell>
          <cell r="M172">
            <v>400</v>
          </cell>
          <cell r="N172">
            <v>0</v>
          </cell>
          <cell r="O172">
            <v>600</v>
          </cell>
          <cell r="P172">
            <v>600</v>
          </cell>
          <cell r="Q172" t="str">
            <v>HTMPSD21311</v>
          </cell>
          <cell r="R172">
            <v>45292</v>
          </cell>
          <cell r="S172" t="str">
            <v>KP04/3</v>
          </cell>
          <cell r="T172" t="str">
            <v>PT Enseval Putera Megatrading</v>
          </cell>
          <cell r="U172">
            <v>45292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10</v>
          </cell>
          <cell r="AA172">
            <v>40</v>
          </cell>
          <cell r="AB172">
            <v>10</v>
          </cell>
          <cell r="AC172">
            <v>10</v>
          </cell>
          <cell r="AD172">
            <v>10</v>
          </cell>
          <cell r="AE172">
            <v>10</v>
          </cell>
          <cell r="AF172">
            <v>20</v>
          </cell>
          <cell r="AG172">
            <v>10</v>
          </cell>
          <cell r="AH172">
            <v>10</v>
          </cell>
          <cell r="AI172">
            <v>10</v>
          </cell>
          <cell r="AJ172">
            <v>10</v>
          </cell>
          <cell r="AK172">
            <v>10</v>
          </cell>
          <cell r="AL172">
            <v>20</v>
          </cell>
          <cell r="AM172">
            <v>10</v>
          </cell>
          <cell r="AN172">
            <v>10</v>
          </cell>
          <cell r="AO172">
            <v>20</v>
          </cell>
          <cell r="AP172">
            <v>10</v>
          </cell>
          <cell r="AQ172">
            <v>10</v>
          </cell>
          <cell r="AR172">
            <v>10</v>
          </cell>
          <cell r="AS172">
            <v>10</v>
          </cell>
          <cell r="AT172">
            <v>10</v>
          </cell>
          <cell r="AU172">
            <v>10</v>
          </cell>
          <cell r="AV172">
            <v>10</v>
          </cell>
          <cell r="AW172">
            <v>10</v>
          </cell>
          <cell r="AX172">
            <v>10</v>
          </cell>
          <cell r="AY172">
            <v>10</v>
          </cell>
          <cell r="AZ172">
            <v>160</v>
          </cell>
          <cell r="BA172">
            <v>160</v>
          </cell>
          <cell r="BB172">
            <v>440</v>
          </cell>
          <cell r="BC172">
            <v>440</v>
          </cell>
        </row>
        <row r="173">
          <cell r="B173" t="str">
            <v>MTCLS1</v>
          </cell>
          <cell r="C173" t="str">
            <v xml:space="preserve">Metoclopramide tablet 10 mg </v>
          </cell>
          <cell r="D173">
            <v>100</v>
          </cell>
          <cell r="E173" t="str">
            <v>tablet</v>
          </cell>
          <cell r="F173">
            <v>100</v>
          </cell>
          <cell r="G173">
            <v>110.00000000000001</v>
          </cell>
          <cell r="H173">
            <v>132</v>
          </cell>
          <cell r="I173">
            <v>130</v>
          </cell>
          <cell r="J173">
            <v>143</v>
          </cell>
          <cell r="K173">
            <v>171.6</v>
          </cell>
          <cell r="L173">
            <v>200</v>
          </cell>
          <cell r="M173">
            <v>200</v>
          </cell>
          <cell r="N173">
            <v>80</v>
          </cell>
          <cell r="O173">
            <v>80</v>
          </cell>
          <cell r="P173">
            <v>80</v>
          </cell>
          <cell r="Q173" t="str">
            <v>C80622B</v>
          </cell>
          <cell r="R173">
            <v>44987</v>
          </cell>
          <cell r="S173">
            <v>2801956245</v>
          </cell>
          <cell r="T173" t="str">
            <v>PT. KIMIA FARMA</v>
          </cell>
          <cell r="U173">
            <v>2801954816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80</v>
          </cell>
          <cell r="BC173">
            <v>80</v>
          </cell>
        </row>
        <row r="174">
          <cell r="B174" t="str">
            <v>METRL1</v>
          </cell>
          <cell r="C174" t="str">
            <v>Metronidazole Tablet 500 mg</v>
          </cell>
          <cell r="D174">
            <v>100</v>
          </cell>
          <cell r="E174" t="str">
            <v>tablet</v>
          </cell>
          <cell r="F174">
            <v>100</v>
          </cell>
          <cell r="G174">
            <v>100</v>
          </cell>
          <cell r="H174">
            <v>100</v>
          </cell>
          <cell r="I174">
            <v>219.99999999999997</v>
          </cell>
          <cell r="J174">
            <v>242</v>
          </cell>
          <cell r="K174">
            <v>290.39999999999998</v>
          </cell>
          <cell r="L174">
            <v>300</v>
          </cell>
          <cell r="M174">
            <v>300</v>
          </cell>
          <cell r="N174">
            <v>278</v>
          </cell>
          <cell r="O174">
            <v>278</v>
          </cell>
          <cell r="P174">
            <v>278</v>
          </cell>
          <cell r="Q174" t="str">
            <v>046413</v>
          </cell>
          <cell r="R174">
            <v>45962</v>
          </cell>
          <cell r="S174" t="str">
            <v>KP01/03</v>
          </cell>
          <cell r="T174" t="str">
            <v>PT KUDAMAS JAYA MAKMUR SENTOSA</v>
          </cell>
          <cell r="U174">
            <v>45962</v>
          </cell>
          <cell r="V174">
            <v>0</v>
          </cell>
          <cell r="W174">
            <v>0</v>
          </cell>
          <cell r="X174">
            <v>0</v>
          </cell>
          <cell r="Y174">
            <v>10</v>
          </cell>
          <cell r="Z174">
            <v>10</v>
          </cell>
          <cell r="AA174">
            <v>10</v>
          </cell>
          <cell r="AB174">
            <v>10</v>
          </cell>
          <cell r="AC174">
            <v>10</v>
          </cell>
          <cell r="AD174">
            <v>10</v>
          </cell>
          <cell r="AE174">
            <v>10</v>
          </cell>
          <cell r="AF174">
            <v>15</v>
          </cell>
          <cell r="AG174">
            <v>15</v>
          </cell>
          <cell r="AH174">
            <v>15</v>
          </cell>
          <cell r="AI174">
            <v>15</v>
          </cell>
          <cell r="AJ174">
            <v>15</v>
          </cell>
          <cell r="AK174">
            <v>15</v>
          </cell>
          <cell r="AL174">
            <v>15</v>
          </cell>
          <cell r="AM174">
            <v>15</v>
          </cell>
          <cell r="AN174">
            <v>15</v>
          </cell>
          <cell r="AO174">
            <v>15</v>
          </cell>
          <cell r="AP174">
            <v>15</v>
          </cell>
          <cell r="AQ174">
            <v>15</v>
          </cell>
          <cell r="AR174">
            <v>15</v>
          </cell>
          <cell r="AS174">
            <v>15</v>
          </cell>
          <cell r="AT174">
            <v>15</v>
          </cell>
          <cell r="AU174">
            <v>15</v>
          </cell>
          <cell r="AV174">
            <v>15</v>
          </cell>
          <cell r="AW174">
            <v>15</v>
          </cell>
          <cell r="AX174">
            <v>15</v>
          </cell>
          <cell r="AY174">
            <v>15</v>
          </cell>
          <cell r="AZ174">
            <v>65</v>
          </cell>
          <cell r="BA174">
            <v>65</v>
          </cell>
          <cell r="BB174">
            <v>213</v>
          </cell>
          <cell r="BC174">
            <v>213</v>
          </cell>
        </row>
        <row r="175">
          <cell r="B175" t="str">
            <v>MCNZX1</v>
          </cell>
          <cell r="C175" t="str">
            <v>Miconazole cream 2% 10 gr</v>
          </cell>
          <cell r="D175">
            <v>1</v>
          </cell>
          <cell r="E175" t="str">
            <v>tube</v>
          </cell>
          <cell r="F175">
            <v>3250</v>
          </cell>
          <cell r="G175">
            <v>3575.0000000000005</v>
          </cell>
          <cell r="H175">
            <v>4290</v>
          </cell>
          <cell r="I175">
            <v>3250</v>
          </cell>
          <cell r="J175">
            <v>3575.0000000000005</v>
          </cell>
          <cell r="K175">
            <v>4290</v>
          </cell>
          <cell r="L175">
            <v>3600</v>
          </cell>
          <cell r="M175">
            <v>4300</v>
          </cell>
          <cell r="N175">
            <v>3</v>
          </cell>
          <cell r="O175">
            <v>3</v>
          </cell>
          <cell r="P175">
            <v>3</v>
          </cell>
          <cell r="Q175" t="str">
            <v>F81559W</v>
          </cell>
          <cell r="R175">
            <v>44713</v>
          </cell>
          <cell r="S175">
            <v>2801956245</v>
          </cell>
          <cell r="T175" t="str">
            <v>PT. KIMIA FARMA</v>
          </cell>
          <cell r="U175">
            <v>2801954816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3</v>
          </cell>
          <cell r="BC175">
            <v>3</v>
          </cell>
        </row>
        <row r="176">
          <cell r="B176" t="str">
            <v>MCNZX2</v>
          </cell>
          <cell r="C176" t="str">
            <v>Miconazole cream 2% 10 gr (2)</v>
          </cell>
          <cell r="D176">
            <v>1</v>
          </cell>
          <cell r="E176" t="str">
            <v>tube</v>
          </cell>
          <cell r="F176">
            <v>3250</v>
          </cell>
          <cell r="G176">
            <v>3575.0000000000005</v>
          </cell>
          <cell r="H176">
            <v>4290</v>
          </cell>
          <cell r="I176">
            <v>3250</v>
          </cell>
          <cell r="J176">
            <v>3575.0000000000005</v>
          </cell>
          <cell r="K176">
            <v>4290</v>
          </cell>
          <cell r="L176">
            <v>3600</v>
          </cell>
          <cell r="M176">
            <v>4300</v>
          </cell>
          <cell r="N176">
            <v>2</v>
          </cell>
          <cell r="O176">
            <v>2</v>
          </cell>
          <cell r="P176">
            <v>2</v>
          </cell>
          <cell r="Q176" t="str">
            <v>F91019W</v>
          </cell>
          <cell r="R176">
            <v>45078</v>
          </cell>
          <cell r="S176" t="str">
            <v>NA</v>
          </cell>
          <cell r="T176" t="str">
            <v>NA</v>
          </cell>
          <cell r="U176">
            <v>45078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2</v>
          </cell>
          <cell r="BC176">
            <v>2</v>
          </cell>
        </row>
        <row r="177">
          <cell r="B177" t="str">
            <v>MCNZX3</v>
          </cell>
          <cell r="C177" t="str">
            <v>Miconazole cream 2% 10 gr (3)</v>
          </cell>
          <cell r="D177">
            <v>10</v>
          </cell>
          <cell r="E177" t="str">
            <v>tube</v>
          </cell>
          <cell r="F177">
            <v>10</v>
          </cell>
          <cell r="G177">
            <v>10</v>
          </cell>
          <cell r="H177">
            <v>10</v>
          </cell>
          <cell r="I177">
            <v>2772.681818181818</v>
          </cell>
          <cell r="J177">
            <v>3049.95</v>
          </cell>
          <cell r="K177">
            <v>3659.9399999999996</v>
          </cell>
          <cell r="L177">
            <v>3100</v>
          </cell>
          <cell r="M177">
            <v>3700</v>
          </cell>
          <cell r="N177">
            <v>20</v>
          </cell>
          <cell r="O177">
            <v>20</v>
          </cell>
          <cell r="P177">
            <v>20</v>
          </cell>
          <cell r="Q177" t="str">
            <v>1I03</v>
          </cell>
          <cell r="R177">
            <v>45170</v>
          </cell>
          <cell r="S177" t="str">
            <v>KP11/4</v>
          </cell>
          <cell r="T177" t="str">
            <v>PT KUDAMAS JAYA MAKMUR SENTOSA</v>
          </cell>
          <cell r="U177">
            <v>45170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20</v>
          </cell>
          <cell r="BC177">
            <v>20</v>
          </cell>
        </row>
        <row r="178">
          <cell r="B178" t="str">
            <v>MNOS21</v>
          </cell>
          <cell r="C178" t="str">
            <v>Minosep Gargle 150 mL</v>
          </cell>
          <cell r="D178">
            <v>1</v>
          </cell>
          <cell r="E178" t="str">
            <v>botol</v>
          </cell>
          <cell r="F178">
            <v>1</v>
          </cell>
          <cell r="G178">
            <v>1</v>
          </cell>
          <cell r="H178">
            <v>1</v>
          </cell>
          <cell r="I178">
            <v>29818.181818181816</v>
          </cell>
          <cell r="J178">
            <v>32800</v>
          </cell>
          <cell r="K178">
            <v>39360</v>
          </cell>
          <cell r="L178">
            <v>32800</v>
          </cell>
          <cell r="M178">
            <v>39400</v>
          </cell>
          <cell r="N178">
            <v>9</v>
          </cell>
          <cell r="O178">
            <v>9</v>
          </cell>
          <cell r="P178">
            <v>9</v>
          </cell>
          <cell r="Q178" t="str">
            <v>10308</v>
          </cell>
          <cell r="R178">
            <v>45352</v>
          </cell>
          <cell r="S178" t="str">
            <v>KP03/3</v>
          </cell>
          <cell r="T178" t="str">
            <v>PT PLANET EXCELENCIA PHARMACY</v>
          </cell>
          <cell r="U178">
            <v>45352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1</v>
          </cell>
          <cell r="AB178">
            <v>1</v>
          </cell>
          <cell r="AC178">
            <v>1</v>
          </cell>
          <cell r="AD178">
            <v>1</v>
          </cell>
          <cell r="AE178">
            <v>1</v>
          </cell>
          <cell r="AF178">
            <v>1</v>
          </cell>
          <cell r="AG178">
            <v>1</v>
          </cell>
          <cell r="AH178">
            <v>1</v>
          </cell>
          <cell r="AI178">
            <v>1</v>
          </cell>
          <cell r="AJ178">
            <v>1</v>
          </cell>
          <cell r="AK178">
            <v>1</v>
          </cell>
          <cell r="AL178">
            <v>1</v>
          </cell>
          <cell r="AM178">
            <v>1</v>
          </cell>
          <cell r="AN178">
            <v>1</v>
          </cell>
          <cell r="AO178">
            <v>1</v>
          </cell>
          <cell r="AP178">
            <v>1</v>
          </cell>
          <cell r="AQ178">
            <v>1</v>
          </cell>
          <cell r="AR178">
            <v>1</v>
          </cell>
          <cell r="AS178">
            <v>3</v>
          </cell>
          <cell r="AT178">
            <v>1</v>
          </cell>
          <cell r="AU178">
            <v>1</v>
          </cell>
          <cell r="AV178">
            <v>1</v>
          </cell>
          <cell r="AW178">
            <v>1</v>
          </cell>
          <cell r="AX178">
            <v>1</v>
          </cell>
          <cell r="AY178">
            <v>1</v>
          </cell>
          <cell r="AZ178">
            <v>8</v>
          </cell>
          <cell r="BA178">
            <v>8</v>
          </cell>
          <cell r="BB178">
            <v>1</v>
          </cell>
          <cell r="BC178">
            <v>1</v>
          </cell>
        </row>
        <row r="179">
          <cell r="B179" t="str">
            <v>MNOS1</v>
          </cell>
          <cell r="C179" t="str">
            <v>Minosep Obat Kumur</v>
          </cell>
          <cell r="D179">
            <v>1</v>
          </cell>
          <cell r="E179" t="str">
            <v>botol</v>
          </cell>
          <cell r="F179">
            <v>1</v>
          </cell>
          <cell r="G179">
            <v>1</v>
          </cell>
          <cell r="H179">
            <v>1</v>
          </cell>
          <cell r="I179">
            <v>19545</v>
          </cell>
          <cell r="J179">
            <v>21499.5</v>
          </cell>
          <cell r="K179">
            <v>25799.399999999998</v>
          </cell>
          <cell r="L179">
            <v>21500</v>
          </cell>
          <cell r="M179">
            <v>25800</v>
          </cell>
          <cell r="N179">
            <v>5</v>
          </cell>
          <cell r="O179">
            <v>5</v>
          </cell>
          <cell r="P179">
            <v>5</v>
          </cell>
          <cell r="Q179" t="str">
            <v>10719</v>
          </cell>
          <cell r="R179">
            <v>45474</v>
          </cell>
          <cell r="S179" t="str">
            <v>KP01/03</v>
          </cell>
          <cell r="T179" t="str">
            <v>PT KUDAMAS JAYA MAKMUR SENTOSA</v>
          </cell>
          <cell r="U179">
            <v>45474</v>
          </cell>
          <cell r="V179">
            <v>0</v>
          </cell>
          <cell r="W179">
            <v>0</v>
          </cell>
          <cell r="X179">
            <v>0</v>
          </cell>
          <cell r="Y179">
            <v>1</v>
          </cell>
          <cell r="Z179">
            <v>1</v>
          </cell>
          <cell r="AA179">
            <v>1</v>
          </cell>
          <cell r="AB179">
            <v>1</v>
          </cell>
          <cell r="AC179">
            <v>1</v>
          </cell>
          <cell r="AD179">
            <v>1</v>
          </cell>
          <cell r="AE179">
            <v>3</v>
          </cell>
          <cell r="AF179">
            <v>3</v>
          </cell>
          <cell r="AG179">
            <v>3</v>
          </cell>
          <cell r="AH179">
            <v>3</v>
          </cell>
          <cell r="AI179">
            <v>3</v>
          </cell>
          <cell r="AJ179">
            <v>3</v>
          </cell>
          <cell r="AK179">
            <v>3</v>
          </cell>
          <cell r="AL179">
            <v>3</v>
          </cell>
          <cell r="AM179">
            <v>3</v>
          </cell>
          <cell r="AN179">
            <v>3</v>
          </cell>
          <cell r="AO179">
            <v>3</v>
          </cell>
          <cell r="AP179">
            <v>3</v>
          </cell>
          <cell r="AQ179">
            <v>3</v>
          </cell>
          <cell r="AR179">
            <v>3</v>
          </cell>
          <cell r="AS179">
            <v>3</v>
          </cell>
          <cell r="AT179">
            <v>3</v>
          </cell>
          <cell r="AU179">
            <v>3</v>
          </cell>
          <cell r="AV179">
            <v>3</v>
          </cell>
          <cell r="AW179">
            <v>3</v>
          </cell>
          <cell r="AX179">
            <v>3</v>
          </cell>
          <cell r="AY179">
            <v>3</v>
          </cell>
          <cell r="AZ179">
            <v>5</v>
          </cell>
          <cell r="BA179">
            <v>5</v>
          </cell>
          <cell r="BB179">
            <v>0</v>
          </cell>
          <cell r="BC179">
            <v>0</v>
          </cell>
        </row>
        <row r="180">
          <cell r="B180" t="str">
            <v>MNOS2</v>
          </cell>
          <cell r="C180" t="str">
            <v>Minosep Obat Kumur (2)</v>
          </cell>
          <cell r="D180">
            <v>1</v>
          </cell>
          <cell r="E180" t="str">
            <v>botol</v>
          </cell>
          <cell r="F180">
            <v>1</v>
          </cell>
          <cell r="G180">
            <v>1</v>
          </cell>
          <cell r="H180">
            <v>1</v>
          </cell>
          <cell r="I180">
            <v>25000</v>
          </cell>
          <cell r="J180">
            <v>27500.000000000004</v>
          </cell>
          <cell r="K180">
            <v>33000</v>
          </cell>
          <cell r="L180">
            <v>27500</v>
          </cell>
          <cell r="M180">
            <v>33000</v>
          </cell>
          <cell r="N180">
            <v>0</v>
          </cell>
          <cell r="O180">
            <v>5</v>
          </cell>
          <cell r="P180">
            <v>5</v>
          </cell>
          <cell r="Q180" t="str">
            <v>11001</v>
          </cell>
          <cell r="R180">
            <v>45566</v>
          </cell>
          <cell r="S180" t="str">
            <v>KP04/2</v>
          </cell>
          <cell r="T180" t="str">
            <v>PT SINGGASANA WITRA SURYAMAS</v>
          </cell>
          <cell r="U180">
            <v>45566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1</v>
          </cell>
          <cell r="AF180">
            <v>1</v>
          </cell>
          <cell r="AG180">
            <v>1</v>
          </cell>
          <cell r="AH180">
            <v>1</v>
          </cell>
          <cell r="AI180">
            <v>1</v>
          </cell>
          <cell r="AJ180">
            <v>1</v>
          </cell>
          <cell r="AK180">
            <v>1</v>
          </cell>
          <cell r="AL180">
            <v>1</v>
          </cell>
          <cell r="AM180">
            <v>1</v>
          </cell>
          <cell r="AN180">
            <v>1</v>
          </cell>
          <cell r="AO180">
            <v>1</v>
          </cell>
          <cell r="AP180">
            <v>1</v>
          </cell>
          <cell r="AQ180">
            <v>1</v>
          </cell>
          <cell r="AR180">
            <v>1</v>
          </cell>
          <cell r="AS180">
            <v>1</v>
          </cell>
          <cell r="AT180">
            <v>1</v>
          </cell>
          <cell r="AU180">
            <v>1</v>
          </cell>
          <cell r="AV180">
            <v>1</v>
          </cell>
          <cell r="AW180">
            <v>1</v>
          </cell>
          <cell r="AX180">
            <v>1</v>
          </cell>
          <cell r="AY180">
            <v>1</v>
          </cell>
          <cell r="AZ180">
            <v>2</v>
          </cell>
          <cell r="BA180">
            <v>2</v>
          </cell>
          <cell r="BB180">
            <v>3</v>
          </cell>
          <cell r="BC180">
            <v>3</v>
          </cell>
        </row>
        <row r="181">
          <cell r="B181" t="str">
            <v>NACLL3</v>
          </cell>
          <cell r="C181" t="str">
            <v>NaCl 0,9% Larutan 100 mL (3)</v>
          </cell>
          <cell r="D181">
            <v>1</v>
          </cell>
          <cell r="E181" t="str">
            <v>labu</v>
          </cell>
          <cell r="F181">
            <v>1</v>
          </cell>
          <cell r="G181">
            <v>1</v>
          </cell>
          <cell r="H181">
            <v>1</v>
          </cell>
          <cell r="I181">
            <v>14550</v>
          </cell>
          <cell r="J181">
            <v>16005.000000000002</v>
          </cell>
          <cell r="K181">
            <v>19206</v>
          </cell>
          <cell r="L181">
            <v>16100</v>
          </cell>
          <cell r="M181">
            <v>19300</v>
          </cell>
          <cell r="N181">
            <v>10</v>
          </cell>
          <cell r="O181">
            <v>10</v>
          </cell>
          <cell r="P181">
            <v>10</v>
          </cell>
          <cell r="Q181" t="str">
            <v>PD303D</v>
          </cell>
          <cell r="R181">
            <v>45108</v>
          </cell>
          <cell r="S181" t="str">
            <v>KP11/3</v>
          </cell>
          <cell r="T181" t="str">
            <v>PT.PENTA VALENT</v>
          </cell>
          <cell r="U181">
            <v>45108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1</v>
          </cell>
          <cell r="AV181">
            <v>1</v>
          </cell>
          <cell r="AW181">
            <v>1</v>
          </cell>
          <cell r="AX181">
            <v>1</v>
          </cell>
          <cell r="AY181">
            <v>1</v>
          </cell>
          <cell r="AZ181">
            <v>1</v>
          </cell>
          <cell r="BA181">
            <v>1</v>
          </cell>
          <cell r="BB181">
            <v>8</v>
          </cell>
          <cell r="BC181">
            <v>8</v>
          </cell>
        </row>
        <row r="182">
          <cell r="B182" t="str">
            <v>NACLL2</v>
          </cell>
          <cell r="C182" t="str">
            <v>NaCl 0,9% Larutan 500 mL (2)</v>
          </cell>
          <cell r="D182">
            <v>1</v>
          </cell>
          <cell r="E182" t="str">
            <v>labu</v>
          </cell>
          <cell r="F182">
            <v>1</v>
          </cell>
          <cell r="G182">
            <v>1</v>
          </cell>
          <cell r="H182">
            <v>1</v>
          </cell>
          <cell r="I182">
            <v>6818.181818181818</v>
          </cell>
          <cell r="J182">
            <v>7500</v>
          </cell>
          <cell r="K182">
            <v>9000</v>
          </cell>
          <cell r="L182">
            <v>7500</v>
          </cell>
          <cell r="M182">
            <v>9000</v>
          </cell>
          <cell r="N182">
            <v>1</v>
          </cell>
          <cell r="O182">
            <v>1</v>
          </cell>
          <cell r="P182">
            <v>1</v>
          </cell>
          <cell r="Q182" t="str">
            <v>310804</v>
          </cell>
          <cell r="R182">
            <v>46204</v>
          </cell>
          <cell r="S182" t="str">
            <v>KP10/10</v>
          </cell>
          <cell r="T182" t="str">
            <v>PT KUDAMAS JAYA MAKMUR SENTOSA</v>
          </cell>
          <cell r="U182">
            <v>46204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1</v>
          </cell>
          <cell r="BB182">
            <v>0</v>
          </cell>
          <cell r="BC182">
            <v>0</v>
          </cell>
        </row>
        <row r="183">
          <cell r="B183" t="str">
            <v>NACLL4</v>
          </cell>
          <cell r="C183" t="str">
            <v>NaCl 0,9% Larutan 500mL (4)</v>
          </cell>
          <cell r="D183">
            <v>1</v>
          </cell>
          <cell r="E183" t="str">
            <v>labu</v>
          </cell>
          <cell r="F183">
            <v>1</v>
          </cell>
          <cell r="G183">
            <v>1</v>
          </cell>
          <cell r="H183">
            <v>1</v>
          </cell>
          <cell r="I183">
            <v>6818.181818181818</v>
          </cell>
          <cell r="J183">
            <v>7500</v>
          </cell>
          <cell r="K183">
            <v>9000</v>
          </cell>
          <cell r="L183">
            <v>7500</v>
          </cell>
          <cell r="M183">
            <v>9000</v>
          </cell>
          <cell r="N183">
            <v>21</v>
          </cell>
          <cell r="O183">
            <v>21</v>
          </cell>
          <cell r="P183">
            <v>21</v>
          </cell>
          <cell r="Q183" t="str">
            <v>410802</v>
          </cell>
          <cell r="R183">
            <v>46204</v>
          </cell>
          <cell r="S183" t="str">
            <v>KP11/10</v>
          </cell>
          <cell r="T183" t="str">
            <v>PT KUDAMAS JAYA MAKMUR SENTOSA</v>
          </cell>
          <cell r="U183">
            <v>46204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1</v>
          </cell>
          <cell r="AF183">
            <v>1</v>
          </cell>
          <cell r="AG183">
            <v>1</v>
          </cell>
          <cell r="AH183">
            <v>1</v>
          </cell>
          <cell r="AI183">
            <v>1</v>
          </cell>
          <cell r="AJ183">
            <v>1</v>
          </cell>
          <cell r="AK183">
            <v>1</v>
          </cell>
          <cell r="AL183">
            <v>1</v>
          </cell>
          <cell r="AM183">
            <v>1</v>
          </cell>
          <cell r="AN183">
            <v>1</v>
          </cell>
          <cell r="AO183">
            <v>1</v>
          </cell>
          <cell r="AP183">
            <v>1</v>
          </cell>
          <cell r="AQ183">
            <v>1</v>
          </cell>
          <cell r="AR183">
            <v>1</v>
          </cell>
          <cell r="AS183">
            <v>1</v>
          </cell>
          <cell r="AT183">
            <v>1</v>
          </cell>
          <cell r="AU183">
            <v>1</v>
          </cell>
          <cell r="AV183">
            <v>1</v>
          </cell>
          <cell r="AW183">
            <v>1</v>
          </cell>
          <cell r="AX183">
            <v>1</v>
          </cell>
          <cell r="AY183">
            <v>1</v>
          </cell>
          <cell r="AZ183">
            <v>1</v>
          </cell>
          <cell r="BA183">
            <v>4</v>
          </cell>
          <cell r="BB183">
            <v>16</v>
          </cell>
          <cell r="BC183">
            <v>16</v>
          </cell>
        </row>
        <row r="184">
          <cell r="B184" t="str">
            <v>NABIC2</v>
          </cell>
          <cell r="C184" t="str">
            <v>Natrium Bicarbonat Tablet 500 mg (2)</v>
          </cell>
          <cell r="D184">
            <v>100</v>
          </cell>
          <cell r="E184" t="str">
            <v>tablet</v>
          </cell>
          <cell r="F184">
            <v>100</v>
          </cell>
          <cell r="G184">
            <v>100</v>
          </cell>
          <cell r="H184">
            <v>100</v>
          </cell>
          <cell r="I184">
            <v>55</v>
          </cell>
          <cell r="J184">
            <v>60.500000000000007</v>
          </cell>
          <cell r="K184">
            <v>72.600000000000009</v>
          </cell>
          <cell r="L184">
            <v>100</v>
          </cell>
          <cell r="M184">
            <v>100</v>
          </cell>
          <cell r="N184">
            <v>665</v>
          </cell>
          <cell r="O184">
            <v>665</v>
          </cell>
          <cell r="P184">
            <v>665</v>
          </cell>
          <cell r="Q184" t="str">
            <v>01910103</v>
          </cell>
          <cell r="R184">
            <v>45200</v>
          </cell>
          <cell r="S184" t="str">
            <v>FJ1911/3525</v>
          </cell>
          <cell r="T184" t="str">
            <v>PT KUDAMAS MAKMUR SENTOSA</v>
          </cell>
          <cell r="U184">
            <v>45200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665</v>
          </cell>
          <cell r="BC184">
            <v>665</v>
          </cell>
        </row>
        <row r="185">
          <cell r="B185" t="str">
            <v>NTRMS30</v>
          </cell>
          <cell r="C185" t="str">
            <v>Natrium Diklofenak tablet 50 mg (10)</v>
          </cell>
          <cell r="D185">
            <v>50</v>
          </cell>
          <cell r="E185" t="str">
            <v>tablet</v>
          </cell>
          <cell r="F185">
            <v>50</v>
          </cell>
          <cell r="G185">
            <v>50</v>
          </cell>
          <cell r="H185">
            <v>50</v>
          </cell>
          <cell r="I185">
            <v>300</v>
          </cell>
          <cell r="J185">
            <v>330</v>
          </cell>
          <cell r="K185">
            <v>396</v>
          </cell>
          <cell r="L185">
            <v>400</v>
          </cell>
          <cell r="M185">
            <v>400</v>
          </cell>
          <cell r="N185">
            <v>0</v>
          </cell>
          <cell r="O185">
            <v>200</v>
          </cell>
          <cell r="P185">
            <v>200</v>
          </cell>
          <cell r="Q185" t="str">
            <v>043413</v>
          </cell>
          <cell r="R185">
            <v>45231</v>
          </cell>
          <cell r="S185" t="str">
            <v>KP04/2</v>
          </cell>
          <cell r="T185" t="str">
            <v>PT SINGGASANA WITRA SURYAMAS</v>
          </cell>
          <cell r="U185">
            <v>45231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38</v>
          </cell>
          <cell r="AH185">
            <v>10</v>
          </cell>
          <cell r="AI185">
            <v>10</v>
          </cell>
          <cell r="AJ185">
            <v>10</v>
          </cell>
          <cell r="AK185">
            <v>10</v>
          </cell>
          <cell r="AL185">
            <v>10</v>
          </cell>
          <cell r="AM185">
            <v>10</v>
          </cell>
          <cell r="AN185">
            <v>10</v>
          </cell>
          <cell r="AO185">
            <v>10</v>
          </cell>
          <cell r="AP185">
            <v>10</v>
          </cell>
          <cell r="AQ185">
            <v>10</v>
          </cell>
          <cell r="AR185">
            <v>10</v>
          </cell>
          <cell r="AS185">
            <v>10</v>
          </cell>
          <cell r="AT185">
            <v>20</v>
          </cell>
          <cell r="AU185">
            <v>20</v>
          </cell>
          <cell r="AV185">
            <v>20</v>
          </cell>
          <cell r="AW185">
            <v>20</v>
          </cell>
          <cell r="AX185">
            <v>20</v>
          </cell>
          <cell r="AY185">
            <v>20</v>
          </cell>
          <cell r="AZ185">
            <v>138</v>
          </cell>
          <cell r="BA185">
            <v>138</v>
          </cell>
          <cell r="BB185">
            <v>62</v>
          </cell>
          <cell r="BC185">
            <v>62</v>
          </cell>
        </row>
        <row r="186">
          <cell r="B186" t="str">
            <v>NTRMS31</v>
          </cell>
          <cell r="C186" t="str">
            <v>Natrium Diklofenak tablet 50 mg (11)</v>
          </cell>
          <cell r="D186">
            <v>50</v>
          </cell>
          <cell r="E186" t="str">
            <v>tablet</v>
          </cell>
          <cell r="F186">
            <v>50</v>
          </cell>
          <cell r="G186">
            <v>50</v>
          </cell>
          <cell r="H186">
            <v>50</v>
          </cell>
          <cell r="I186">
            <v>300</v>
          </cell>
          <cell r="J186">
            <v>330</v>
          </cell>
          <cell r="K186">
            <v>396</v>
          </cell>
          <cell r="L186">
            <v>400</v>
          </cell>
          <cell r="M186">
            <v>400</v>
          </cell>
          <cell r="N186">
            <v>0</v>
          </cell>
          <cell r="O186">
            <v>200</v>
          </cell>
          <cell r="P186">
            <v>200</v>
          </cell>
          <cell r="Q186" t="str">
            <v>043413</v>
          </cell>
          <cell r="R186">
            <v>45231</v>
          </cell>
          <cell r="S186" t="str">
            <v>KP04/6</v>
          </cell>
          <cell r="T186" t="str">
            <v>PT SINGGASANA WITRA SURYAMAS</v>
          </cell>
          <cell r="U186">
            <v>45231</v>
          </cell>
          <cell r="V186">
            <v>45231</v>
          </cell>
          <cell r="W186">
            <v>45231</v>
          </cell>
          <cell r="X186">
            <v>45231</v>
          </cell>
          <cell r="Y186">
            <v>45231</v>
          </cell>
          <cell r="Z186">
            <v>45231</v>
          </cell>
          <cell r="AA186">
            <v>45231</v>
          </cell>
          <cell r="AB186">
            <v>45231</v>
          </cell>
          <cell r="AC186">
            <v>45231</v>
          </cell>
          <cell r="AD186">
            <v>45231</v>
          </cell>
          <cell r="AE186">
            <v>45231</v>
          </cell>
          <cell r="AF186">
            <v>45231</v>
          </cell>
          <cell r="AG186">
            <v>45231</v>
          </cell>
          <cell r="AH186">
            <v>45231</v>
          </cell>
          <cell r="AI186">
            <v>45231</v>
          </cell>
          <cell r="AJ186">
            <v>45231</v>
          </cell>
          <cell r="AK186">
            <v>45231</v>
          </cell>
          <cell r="AL186">
            <v>45231</v>
          </cell>
          <cell r="AM186">
            <v>45231</v>
          </cell>
          <cell r="AN186">
            <v>45231</v>
          </cell>
          <cell r="AO186">
            <v>45231</v>
          </cell>
          <cell r="AP186">
            <v>45231</v>
          </cell>
          <cell r="AQ186">
            <v>45231</v>
          </cell>
          <cell r="AR186">
            <v>45231</v>
          </cell>
          <cell r="AS186">
            <v>45231</v>
          </cell>
          <cell r="AT186">
            <v>45231</v>
          </cell>
          <cell r="AU186">
            <v>45231</v>
          </cell>
          <cell r="AV186">
            <v>45231</v>
          </cell>
          <cell r="AW186">
            <v>45231</v>
          </cell>
          <cell r="AX186">
            <v>45231</v>
          </cell>
          <cell r="AY186">
            <v>45231</v>
          </cell>
          <cell r="AZ186">
            <v>0</v>
          </cell>
          <cell r="BA186">
            <v>0</v>
          </cell>
          <cell r="BB186">
            <v>200</v>
          </cell>
          <cell r="BC186">
            <v>200</v>
          </cell>
        </row>
        <row r="187">
          <cell r="B187" t="str">
            <v>NTRMS24</v>
          </cell>
          <cell r="C187" t="str">
            <v>Natrium Diklofenak tablet 50 mg (4)</v>
          </cell>
          <cell r="D187">
            <v>50</v>
          </cell>
          <cell r="E187" t="str">
            <v>tablet</v>
          </cell>
          <cell r="F187">
            <v>50</v>
          </cell>
          <cell r="G187">
            <v>50</v>
          </cell>
          <cell r="H187">
            <v>50</v>
          </cell>
          <cell r="I187">
            <v>366.92</v>
          </cell>
          <cell r="J187">
            <v>403.61200000000002</v>
          </cell>
          <cell r="K187">
            <v>484.33440000000002</v>
          </cell>
          <cell r="L187">
            <v>500</v>
          </cell>
          <cell r="M187">
            <v>500</v>
          </cell>
          <cell r="N187">
            <v>22</v>
          </cell>
          <cell r="O187">
            <v>22</v>
          </cell>
          <cell r="P187">
            <v>22</v>
          </cell>
          <cell r="Q187" t="str">
            <v>F91771J</v>
          </cell>
          <cell r="R187">
            <v>45458</v>
          </cell>
          <cell r="S187" t="str">
            <v>KP03/007</v>
          </cell>
          <cell r="T187" t="str">
            <v>PT KIMIA FARMA</v>
          </cell>
          <cell r="U187">
            <v>20</v>
          </cell>
          <cell r="V187">
            <v>0</v>
          </cell>
          <cell r="W187">
            <v>0</v>
          </cell>
          <cell r="X187">
            <v>2</v>
          </cell>
          <cell r="Y187">
            <v>2</v>
          </cell>
          <cell r="Z187">
            <v>2</v>
          </cell>
          <cell r="AA187">
            <v>2</v>
          </cell>
          <cell r="AB187">
            <v>2</v>
          </cell>
          <cell r="AC187">
            <v>2</v>
          </cell>
          <cell r="AD187">
            <v>2</v>
          </cell>
          <cell r="AE187">
            <v>2</v>
          </cell>
          <cell r="AF187">
            <v>2</v>
          </cell>
          <cell r="AG187">
            <v>2</v>
          </cell>
          <cell r="AH187">
            <v>2</v>
          </cell>
          <cell r="AI187">
            <v>2</v>
          </cell>
          <cell r="AJ187">
            <v>2</v>
          </cell>
          <cell r="AK187">
            <v>2</v>
          </cell>
          <cell r="AL187">
            <v>2</v>
          </cell>
          <cell r="AM187">
            <v>2</v>
          </cell>
          <cell r="AN187">
            <v>2</v>
          </cell>
          <cell r="AO187">
            <v>2</v>
          </cell>
          <cell r="AP187">
            <v>2</v>
          </cell>
          <cell r="AQ187">
            <v>2</v>
          </cell>
          <cell r="AR187">
            <v>2</v>
          </cell>
          <cell r="AS187">
            <v>2</v>
          </cell>
          <cell r="AT187">
            <v>2</v>
          </cell>
          <cell r="AU187">
            <v>2</v>
          </cell>
          <cell r="AV187">
            <v>2</v>
          </cell>
          <cell r="AW187">
            <v>2</v>
          </cell>
          <cell r="AX187">
            <v>2</v>
          </cell>
          <cell r="AY187">
            <v>2</v>
          </cell>
          <cell r="AZ187">
            <v>22</v>
          </cell>
          <cell r="BA187">
            <v>22</v>
          </cell>
          <cell r="BB187">
            <v>0</v>
          </cell>
          <cell r="BC187">
            <v>0</v>
          </cell>
        </row>
        <row r="188">
          <cell r="B188" t="str">
            <v>NTRMS29</v>
          </cell>
          <cell r="C188" t="str">
            <v>Natrium Diklofenak tablet 50 mg (9)</v>
          </cell>
          <cell r="D188">
            <v>52</v>
          </cell>
          <cell r="E188" t="str">
            <v>tablet</v>
          </cell>
          <cell r="F188">
            <v>52</v>
          </cell>
          <cell r="G188">
            <v>52</v>
          </cell>
          <cell r="H188">
            <v>52</v>
          </cell>
          <cell r="I188">
            <v>279.09090909090907</v>
          </cell>
          <cell r="J188">
            <v>307</v>
          </cell>
          <cell r="K188">
            <v>368.4</v>
          </cell>
          <cell r="L188">
            <v>400</v>
          </cell>
          <cell r="M188">
            <v>400</v>
          </cell>
          <cell r="N188">
            <v>0</v>
          </cell>
          <cell r="O188">
            <v>52</v>
          </cell>
          <cell r="P188">
            <v>52</v>
          </cell>
          <cell r="Q188" t="str">
            <v xml:space="preserve"> ECG045</v>
          </cell>
          <cell r="R188">
            <v>44743</v>
          </cell>
          <cell r="S188" t="str">
            <v>KP04/1</v>
          </cell>
          <cell r="T188" t="str">
            <v>APOTEK BUMI MEDIKA GANESA</v>
          </cell>
          <cell r="U188">
            <v>44743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30</v>
          </cell>
          <cell r="AA188">
            <v>10</v>
          </cell>
          <cell r="AB188">
            <v>10</v>
          </cell>
          <cell r="AC188">
            <v>10</v>
          </cell>
          <cell r="AD188">
            <v>10</v>
          </cell>
          <cell r="AE188">
            <v>10</v>
          </cell>
          <cell r="AF188">
            <v>10</v>
          </cell>
          <cell r="AG188">
            <v>2</v>
          </cell>
          <cell r="AH188">
            <v>2</v>
          </cell>
          <cell r="AI188">
            <v>2</v>
          </cell>
          <cell r="AJ188">
            <v>2</v>
          </cell>
          <cell r="AK188">
            <v>2</v>
          </cell>
          <cell r="AL188">
            <v>2</v>
          </cell>
          <cell r="AM188">
            <v>2</v>
          </cell>
          <cell r="AN188">
            <v>2</v>
          </cell>
          <cell r="AO188">
            <v>2</v>
          </cell>
          <cell r="AP188">
            <v>2</v>
          </cell>
          <cell r="AQ188">
            <v>2</v>
          </cell>
          <cell r="AR188">
            <v>2</v>
          </cell>
          <cell r="AS188">
            <v>2</v>
          </cell>
          <cell r="AT188">
            <v>2</v>
          </cell>
          <cell r="AU188">
            <v>2</v>
          </cell>
          <cell r="AV188">
            <v>2</v>
          </cell>
          <cell r="AW188">
            <v>2</v>
          </cell>
          <cell r="AX188">
            <v>2</v>
          </cell>
          <cell r="AY188">
            <v>2</v>
          </cell>
          <cell r="AZ188">
            <v>52</v>
          </cell>
          <cell r="BA188">
            <v>52</v>
          </cell>
          <cell r="BB188">
            <v>0</v>
          </cell>
          <cell r="BC188">
            <v>0</v>
          </cell>
        </row>
        <row r="189">
          <cell r="B189" t="str">
            <v>NATRE8</v>
          </cell>
          <cell r="C189" t="str">
            <v>Nature E Kapsul (8)</v>
          </cell>
          <cell r="D189">
            <v>16</v>
          </cell>
          <cell r="E189" t="str">
            <v>kapsul</v>
          </cell>
          <cell r="F189">
            <v>16</v>
          </cell>
          <cell r="G189">
            <v>16</v>
          </cell>
          <cell r="H189">
            <v>16</v>
          </cell>
          <cell r="I189">
            <v>999.99999999999989</v>
          </cell>
          <cell r="J189">
            <v>1100</v>
          </cell>
          <cell r="K189">
            <v>1320</v>
          </cell>
          <cell r="L189">
            <v>1100</v>
          </cell>
          <cell r="M189">
            <v>1400</v>
          </cell>
          <cell r="N189">
            <v>1</v>
          </cell>
          <cell r="O189">
            <v>1</v>
          </cell>
          <cell r="P189">
            <v>1</v>
          </cell>
          <cell r="Q189" t="str">
            <v>1AD0613</v>
          </cell>
          <cell r="R189">
            <v>45017</v>
          </cell>
          <cell r="S189" t="str">
            <v>KP10/20</v>
          </cell>
          <cell r="T189" t="str">
            <v>PT KUDAMAS JAYA MAKMUR SENTOSA</v>
          </cell>
          <cell r="U189">
            <v>45017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1</v>
          </cell>
          <cell r="BC189">
            <v>1</v>
          </cell>
        </row>
        <row r="190">
          <cell r="B190" t="str">
            <v>NATRE9</v>
          </cell>
          <cell r="C190" t="str">
            <v>Nature E Kapsul (9)</v>
          </cell>
          <cell r="D190">
            <v>16</v>
          </cell>
          <cell r="E190" t="str">
            <v>kapsul</v>
          </cell>
          <cell r="F190">
            <v>16</v>
          </cell>
          <cell r="G190">
            <v>16</v>
          </cell>
          <cell r="H190">
            <v>16</v>
          </cell>
          <cell r="I190">
            <v>936.4204545454545</v>
          </cell>
          <cell r="J190">
            <v>1030.0625</v>
          </cell>
          <cell r="K190">
            <v>1236.075</v>
          </cell>
          <cell r="L190">
            <v>1100</v>
          </cell>
          <cell r="M190">
            <v>1300</v>
          </cell>
          <cell r="N190">
            <v>28</v>
          </cell>
          <cell r="O190">
            <v>28</v>
          </cell>
          <cell r="P190">
            <v>28</v>
          </cell>
          <cell r="Q190" t="str">
            <v>1AB0031</v>
          </cell>
          <cell r="R190">
            <v>44958</v>
          </cell>
          <cell r="S190" t="str">
            <v>KP03/15</v>
          </cell>
          <cell r="T190" t="str">
            <v>APOTEK BUMI MEDIKA GANESA</v>
          </cell>
          <cell r="U190">
            <v>44958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20</v>
          </cell>
          <cell r="AI190">
            <v>20</v>
          </cell>
          <cell r="AJ190">
            <v>20</v>
          </cell>
          <cell r="AK190">
            <v>20</v>
          </cell>
          <cell r="AL190">
            <v>20</v>
          </cell>
          <cell r="AM190">
            <v>20</v>
          </cell>
          <cell r="AN190">
            <v>20</v>
          </cell>
          <cell r="AO190">
            <v>20</v>
          </cell>
          <cell r="AP190">
            <v>20</v>
          </cell>
          <cell r="AQ190">
            <v>20</v>
          </cell>
          <cell r="AR190">
            <v>20</v>
          </cell>
          <cell r="AS190">
            <v>20</v>
          </cell>
          <cell r="AT190">
            <v>20</v>
          </cell>
          <cell r="AU190">
            <v>20</v>
          </cell>
          <cell r="AV190">
            <v>20</v>
          </cell>
          <cell r="AW190">
            <v>20</v>
          </cell>
          <cell r="AX190">
            <v>20</v>
          </cell>
          <cell r="AY190">
            <v>20</v>
          </cell>
          <cell r="AZ190">
            <v>20</v>
          </cell>
          <cell r="BA190">
            <v>20</v>
          </cell>
          <cell r="BB190">
            <v>8</v>
          </cell>
          <cell r="BC190">
            <v>8</v>
          </cell>
        </row>
        <row r="191">
          <cell r="B191" t="str">
            <v>NEURG17</v>
          </cell>
          <cell r="C191" t="str">
            <v>Neuralgin RX kaplet (7)</v>
          </cell>
          <cell r="D191">
            <v>100</v>
          </cell>
          <cell r="E191" t="str">
            <v>tablet</v>
          </cell>
          <cell r="F191">
            <v>100</v>
          </cell>
          <cell r="G191">
            <v>100</v>
          </cell>
          <cell r="H191">
            <v>100</v>
          </cell>
          <cell r="I191">
            <v>750</v>
          </cell>
          <cell r="J191">
            <v>825.00000000000011</v>
          </cell>
          <cell r="K191">
            <v>990.00000000000011</v>
          </cell>
          <cell r="L191">
            <v>900</v>
          </cell>
          <cell r="M191">
            <v>1000</v>
          </cell>
          <cell r="N191">
            <v>48</v>
          </cell>
          <cell r="O191">
            <v>48</v>
          </cell>
          <cell r="P191">
            <v>48</v>
          </cell>
          <cell r="Q191" t="str">
            <v>KTNLGD14416</v>
          </cell>
          <cell r="R191">
            <v>45108</v>
          </cell>
          <cell r="S191" t="str">
            <v>KP11/2</v>
          </cell>
          <cell r="T191" t="str">
            <v>PT.ENSEVAL PUTERA MEGATRADING</v>
          </cell>
          <cell r="U191">
            <v>45108</v>
          </cell>
          <cell r="V191">
            <v>0</v>
          </cell>
          <cell r="W191">
            <v>0</v>
          </cell>
          <cell r="X191">
            <v>0</v>
          </cell>
          <cell r="Y191">
            <v>20</v>
          </cell>
          <cell r="Z191">
            <v>10</v>
          </cell>
          <cell r="AA191">
            <v>10</v>
          </cell>
          <cell r="AB191">
            <v>10</v>
          </cell>
          <cell r="AC191">
            <v>10</v>
          </cell>
          <cell r="AD191">
            <v>10</v>
          </cell>
          <cell r="AE191">
            <v>10</v>
          </cell>
          <cell r="AF191">
            <v>10</v>
          </cell>
          <cell r="AG191">
            <v>10</v>
          </cell>
          <cell r="AH191">
            <v>10</v>
          </cell>
          <cell r="AI191">
            <v>10</v>
          </cell>
          <cell r="AJ191">
            <v>10</v>
          </cell>
          <cell r="AK191">
            <v>10</v>
          </cell>
          <cell r="AL191">
            <v>10</v>
          </cell>
          <cell r="AM191">
            <v>8</v>
          </cell>
          <cell r="AN191">
            <v>8</v>
          </cell>
          <cell r="AO191">
            <v>8</v>
          </cell>
          <cell r="AP191">
            <v>8</v>
          </cell>
          <cell r="AQ191">
            <v>8</v>
          </cell>
          <cell r="AR191">
            <v>8</v>
          </cell>
          <cell r="AS191">
            <v>8</v>
          </cell>
          <cell r="AT191">
            <v>8</v>
          </cell>
          <cell r="AU191">
            <v>8</v>
          </cell>
          <cell r="AV191">
            <v>8</v>
          </cell>
          <cell r="AW191">
            <v>8</v>
          </cell>
          <cell r="AX191">
            <v>8</v>
          </cell>
          <cell r="AY191">
            <v>8</v>
          </cell>
          <cell r="AZ191">
            <v>48</v>
          </cell>
          <cell r="BA191">
            <v>48</v>
          </cell>
          <cell r="BB191">
            <v>0</v>
          </cell>
          <cell r="BC191">
            <v>0</v>
          </cell>
        </row>
        <row r="192">
          <cell r="B192" t="str">
            <v>NEURG18</v>
          </cell>
          <cell r="C192" t="str">
            <v>Neuralgin RX kaplet (8)</v>
          </cell>
          <cell r="D192">
            <v>100</v>
          </cell>
          <cell r="E192" t="str">
            <v>tablet</v>
          </cell>
          <cell r="F192">
            <v>100</v>
          </cell>
          <cell r="G192">
            <v>100</v>
          </cell>
          <cell r="H192">
            <v>100</v>
          </cell>
          <cell r="I192">
            <v>825</v>
          </cell>
          <cell r="J192">
            <v>907.50000000000011</v>
          </cell>
          <cell r="K192">
            <v>1089</v>
          </cell>
          <cell r="L192">
            <v>1000</v>
          </cell>
          <cell r="M192">
            <v>1100</v>
          </cell>
          <cell r="N192">
            <v>0</v>
          </cell>
          <cell r="O192">
            <v>100</v>
          </cell>
          <cell r="P192">
            <v>100</v>
          </cell>
          <cell r="Q192" t="str">
            <v>KNTLGD16607</v>
          </cell>
          <cell r="R192">
            <v>44927</v>
          </cell>
          <cell r="S192" t="str">
            <v>KP04/3</v>
          </cell>
          <cell r="T192" t="str">
            <v>PT Enseval Putera Megatrading</v>
          </cell>
          <cell r="U192">
            <v>44927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2</v>
          </cell>
          <cell r="AN192">
            <v>2</v>
          </cell>
          <cell r="AO192">
            <v>2</v>
          </cell>
          <cell r="AP192">
            <v>2</v>
          </cell>
          <cell r="AQ192">
            <v>2</v>
          </cell>
          <cell r="AR192">
            <v>2</v>
          </cell>
          <cell r="AS192">
            <v>2</v>
          </cell>
          <cell r="AT192">
            <v>2</v>
          </cell>
          <cell r="AU192">
            <v>2</v>
          </cell>
          <cell r="AV192">
            <v>2</v>
          </cell>
          <cell r="AW192">
            <v>2</v>
          </cell>
          <cell r="AX192">
            <v>2</v>
          </cell>
          <cell r="AY192">
            <v>2</v>
          </cell>
          <cell r="AZ192">
            <v>2</v>
          </cell>
          <cell r="BA192">
            <v>2</v>
          </cell>
          <cell r="BB192">
            <v>98</v>
          </cell>
          <cell r="BC192">
            <v>98</v>
          </cell>
        </row>
        <row r="193">
          <cell r="B193" t="str">
            <v>NERBJ2</v>
          </cell>
          <cell r="C193" t="str">
            <v>Neurobion 5000 (1 mL) Injeksi (2)</v>
          </cell>
          <cell r="D193">
            <v>20</v>
          </cell>
          <cell r="E193" t="str">
            <v>set</v>
          </cell>
          <cell r="F193">
            <v>20</v>
          </cell>
          <cell r="G193">
            <v>20</v>
          </cell>
          <cell r="H193">
            <v>20</v>
          </cell>
          <cell r="I193">
            <v>11777.395</v>
          </cell>
          <cell r="J193">
            <v>12955.134500000002</v>
          </cell>
          <cell r="K193">
            <v>15546.161400000001</v>
          </cell>
          <cell r="L193">
            <v>13000</v>
          </cell>
          <cell r="M193">
            <v>15600</v>
          </cell>
          <cell r="N193">
            <v>0</v>
          </cell>
          <cell r="O193">
            <v>20</v>
          </cell>
          <cell r="P193">
            <v>20</v>
          </cell>
          <cell r="Q193" t="str">
            <v>1307D14307</v>
          </cell>
          <cell r="R193">
            <v>45233</v>
          </cell>
          <cell r="S193" t="str">
            <v>KP04/3</v>
          </cell>
          <cell r="T193" t="str">
            <v>PT Enseval Putera Megatrading</v>
          </cell>
          <cell r="U193">
            <v>45233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20</v>
          </cell>
          <cell r="BC193">
            <v>20</v>
          </cell>
        </row>
        <row r="194">
          <cell r="B194" t="str">
            <v>NERBN31</v>
          </cell>
          <cell r="C194" t="str">
            <v>Neurobion forte Tablet (11)</v>
          </cell>
          <cell r="D194">
            <v>250</v>
          </cell>
          <cell r="E194" t="str">
            <v>tablet</v>
          </cell>
          <cell r="F194">
            <v>250</v>
          </cell>
          <cell r="G194">
            <v>250</v>
          </cell>
          <cell r="H194">
            <v>250</v>
          </cell>
          <cell r="I194">
            <v>3238.5439999999999</v>
          </cell>
          <cell r="J194">
            <v>3562.3984</v>
          </cell>
          <cell r="K194">
            <v>4274.8780799999995</v>
          </cell>
          <cell r="L194">
            <v>3600</v>
          </cell>
          <cell r="M194">
            <v>4300</v>
          </cell>
          <cell r="N194">
            <v>110</v>
          </cell>
          <cell r="O194">
            <v>110</v>
          </cell>
          <cell r="P194">
            <v>110</v>
          </cell>
          <cell r="Q194" t="str">
            <v xml:space="preserve"> D1326961</v>
          </cell>
          <cell r="R194">
            <v>45383</v>
          </cell>
          <cell r="S194" t="str">
            <v>KP02/13</v>
          </cell>
          <cell r="T194" t="str">
            <v>PT SINGGASANA WITRA SURYAMAS</v>
          </cell>
          <cell r="U194">
            <v>30</v>
          </cell>
          <cell r="V194">
            <v>0</v>
          </cell>
          <cell r="W194">
            <v>0</v>
          </cell>
          <cell r="X194">
            <v>40</v>
          </cell>
          <cell r="Y194">
            <v>20</v>
          </cell>
          <cell r="Z194">
            <v>20</v>
          </cell>
          <cell r="AA194">
            <v>20</v>
          </cell>
          <cell r="AB194">
            <v>20</v>
          </cell>
          <cell r="AC194">
            <v>20</v>
          </cell>
          <cell r="AD194">
            <v>20</v>
          </cell>
          <cell r="AE194">
            <v>20</v>
          </cell>
          <cell r="AF194">
            <v>20</v>
          </cell>
          <cell r="AG194">
            <v>20</v>
          </cell>
          <cell r="AH194">
            <v>20</v>
          </cell>
          <cell r="AI194">
            <v>20</v>
          </cell>
          <cell r="AJ194">
            <v>20</v>
          </cell>
          <cell r="AK194">
            <v>20</v>
          </cell>
          <cell r="AL194">
            <v>20</v>
          </cell>
          <cell r="AM194">
            <v>20</v>
          </cell>
          <cell r="AN194">
            <v>20</v>
          </cell>
          <cell r="AO194">
            <v>20</v>
          </cell>
          <cell r="AP194">
            <v>20</v>
          </cell>
          <cell r="AQ194">
            <v>20</v>
          </cell>
          <cell r="AR194">
            <v>20</v>
          </cell>
          <cell r="AS194">
            <v>20</v>
          </cell>
          <cell r="AT194">
            <v>20</v>
          </cell>
          <cell r="AU194">
            <v>20</v>
          </cell>
          <cell r="AV194">
            <v>20</v>
          </cell>
          <cell r="AW194">
            <v>20</v>
          </cell>
          <cell r="AX194">
            <v>20</v>
          </cell>
          <cell r="AY194">
            <v>20</v>
          </cell>
          <cell r="AZ194">
            <v>90</v>
          </cell>
          <cell r="BA194">
            <v>90</v>
          </cell>
          <cell r="BB194">
            <v>20</v>
          </cell>
          <cell r="BC194">
            <v>20</v>
          </cell>
        </row>
        <row r="195">
          <cell r="B195" t="str">
            <v>NERBN32</v>
          </cell>
          <cell r="C195" t="str">
            <v>Neurobion forte Tablet (12)</v>
          </cell>
          <cell r="D195">
            <v>250</v>
          </cell>
          <cell r="E195" t="str">
            <v>tablet</v>
          </cell>
          <cell r="F195">
            <v>250</v>
          </cell>
          <cell r="G195">
            <v>250</v>
          </cell>
          <cell r="H195">
            <v>250</v>
          </cell>
          <cell r="I195">
            <v>3173.7731200000003</v>
          </cell>
          <cell r="J195">
            <v>3491.1504320000008</v>
          </cell>
          <cell r="K195">
            <v>4189.3805184000012</v>
          </cell>
          <cell r="L195">
            <v>3500</v>
          </cell>
          <cell r="M195">
            <v>4200</v>
          </cell>
          <cell r="N195">
            <v>0</v>
          </cell>
          <cell r="O195">
            <v>250</v>
          </cell>
          <cell r="P195">
            <v>250</v>
          </cell>
          <cell r="Q195" t="str">
            <v>D1387963</v>
          </cell>
          <cell r="R195">
            <v>45425</v>
          </cell>
          <cell r="S195" t="str">
            <v>KP04/3</v>
          </cell>
          <cell r="T195" t="str">
            <v>PT Enseval Putera Megatrading</v>
          </cell>
          <cell r="U195">
            <v>45425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30</v>
          </cell>
          <cell r="AC195">
            <v>30</v>
          </cell>
          <cell r="AD195">
            <v>30</v>
          </cell>
          <cell r="AE195">
            <v>50</v>
          </cell>
          <cell r="AF195">
            <v>30</v>
          </cell>
          <cell r="AG195">
            <v>40</v>
          </cell>
          <cell r="AH195">
            <v>10</v>
          </cell>
          <cell r="AI195">
            <v>10</v>
          </cell>
          <cell r="AJ195">
            <v>10</v>
          </cell>
          <cell r="AK195">
            <v>10</v>
          </cell>
          <cell r="AL195">
            <v>50</v>
          </cell>
          <cell r="AM195">
            <v>20</v>
          </cell>
          <cell r="AN195">
            <v>20</v>
          </cell>
          <cell r="AO195">
            <v>20</v>
          </cell>
          <cell r="AP195">
            <v>20</v>
          </cell>
          <cell r="AQ195">
            <v>20</v>
          </cell>
          <cell r="AR195">
            <v>20</v>
          </cell>
          <cell r="AS195">
            <v>20</v>
          </cell>
          <cell r="AT195">
            <v>20</v>
          </cell>
          <cell r="AU195">
            <v>20</v>
          </cell>
          <cell r="AV195">
            <v>20</v>
          </cell>
          <cell r="AW195">
            <v>20</v>
          </cell>
          <cell r="AX195">
            <v>20</v>
          </cell>
          <cell r="AY195">
            <v>20</v>
          </cell>
          <cell r="AZ195">
            <v>250</v>
          </cell>
          <cell r="BA195">
            <v>250</v>
          </cell>
          <cell r="BB195">
            <v>0</v>
          </cell>
          <cell r="BC195">
            <v>0</v>
          </cell>
        </row>
        <row r="196">
          <cell r="B196" t="str">
            <v>NERBN33</v>
          </cell>
          <cell r="C196" t="str">
            <v>Neurobion forte Tablet (13)</v>
          </cell>
          <cell r="D196">
            <v>50</v>
          </cell>
          <cell r="E196" t="str">
            <v>tablet</v>
          </cell>
          <cell r="F196">
            <v>50</v>
          </cell>
          <cell r="G196">
            <v>50</v>
          </cell>
          <cell r="H196">
            <v>50</v>
          </cell>
          <cell r="I196">
            <v>3267.6181818181817</v>
          </cell>
          <cell r="J196">
            <v>3594.38</v>
          </cell>
          <cell r="K196">
            <v>4313.2560000000003</v>
          </cell>
          <cell r="L196">
            <v>3600</v>
          </cell>
          <cell r="M196">
            <v>4400</v>
          </cell>
          <cell r="N196">
            <v>0</v>
          </cell>
          <cell r="O196">
            <v>250</v>
          </cell>
          <cell r="P196">
            <v>250</v>
          </cell>
          <cell r="Q196" t="str">
            <v>E0037998</v>
          </cell>
          <cell r="R196">
            <v>45444</v>
          </cell>
          <cell r="S196" t="str">
            <v>KP04/9</v>
          </cell>
          <cell r="T196" t="str">
            <v>PT KUDAMAS JAYA MAKMUR SENTOSA</v>
          </cell>
          <cell r="U196">
            <v>45444</v>
          </cell>
          <cell r="V196">
            <v>45444</v>
          </cell>
          <cell r="W196">
            <v>45444</v>
          </cell>
          <cell r="X196">
            <v>45444</v>
          </cell>
          <cell r="Y196">
            <v>45444</v>
          </cell>
          <cell r="Z196">
            <v>45444</v>
          </cell>
          <cell r="AA196">
            <v>45444</v>
          </cell>
          <cell r="AB196">
            <v>45444</v>
          </cell>
          <cell r="AC196">
            <v>45444</v>
          </cell>
          <cell r="AD196">
            <v>45444</v>
          </cell>
          <cell r="AE196">
            <v>45444</v>
          </cell>
          <cell r="AF196">
            <v>45444</v>
          </cell>
          <cell r="AG196">
            <v>45444</v>
          </cell>
          <cell r="AH196">
            <v>45444</v>
          </cell>
          <cell r="AI196">
            <v>45444</v>
          </cell>
          <cell r="AJ196">
            <v>45444</v>
          </cell>
          <cell r="AK196">
            <v>45444</v>
          </cell>
          <cell r="AL196">
            <v>45444</v>
          </cell>
          <cell r="AM196">
            <v>45444</v>
          </cell>
          <cell r="AN196">
            <v>45444</v>
          </cell>
          <cell r="AO196">
            <v>45444</v>
          </cell>
          <cell r="AP196">
            <v>45444</v>
          </cell>
          <cell r="AQ196">
            <v>45444</v>
          </cell>
          <cell r="AR196">
            <v>45444</v>
          </cell>
          <cell r="AS196">
            <v>30</v>
          </cell>
          <cell r="AT196">
            <v>20</v>
          </cell>
          <cell r="AU196">
            <v>50</v>
          </cell>
          <cell r="AV196">
            <v>15</v>
          </cell>
          <cell r="AW196">
            <v>15</v>
          </cell>
          <cell r="AX196">
            <v>15</v>
          </cell>
          <cell r="AY196">
            <v>15</v>
          </cell>
          <cell r="AZ196">
            <v>115</v>
          </cell>
          <cell r="BA196">
            <v>115</v>
          </cell>
          <cell r="BB196">
            <v>135</v>
          </cell>
          <cell r="BC196">
            <v>135</v>
          </cell>
        </row>
        <row r="197">
          <cell r="B197" t="str">
            <v>NWDTS15</v>
          </cell>
          <cell r="C197" t="str">
            <v>New Diatab tab (5)</v>
          </cell>
          <cell r="D197">
            <v>100</v>
          </cell>
          <cell r="E197" t="str">
            <v>tablet</v>
          </cell>
          <cell r="F197">
            <v>100</v>
          </cell>
          <cell r="G197">
            <v>100</v>
          </cell>
          <cell r="H197">
            <v>100</v>
          </cell>
          <cell r="I197">
            <v>499.99999999999994</v>
          </cell>
          <cell r="J197">
            <v>550</v>
          </cell>
          <cell r="K197">
            <v>660</v>
          </cell>
          <cell r="L197">
            <v>600</v>
          </cell>
          <cell r="M197">
            <v>700</v>
          </cell>
          <cell r="N197">
            <v>94</v>
          </cell>
          <cell r="O197">
            <v>94</v>
          </cell>
          <cell r="P197">
            <v>94</v>
          </cell>
          <cell r="Q197" t="str">
            <v>21209003</v>
          </cell>
          <cell r="R197">
            <v>45536</v>
          </cell>
          <cell r="S197" t="str">
            <v>KP10/20</v>
          </cell>
          <cell r="T197" t="str">
            <v>PT KUDAMAS JAYA MAKMUR SENTOSA</v>
          </cell>
          <cell r="U197">
            <v>45536</v>
          </cell>
          <cell r="V197">
            <v>0</v>
          </cell>
          <cell r="W197">
            <v>0</v>
          </cell>
          <cell r="X197">
            <v>12</v>
          </cell>
          <cell r="Y197">
            <v>12</v>
          </cell>
          <cell r="Z197">
            <v>12</v>
          </cell>
          <cell r="AA197">
            <v>20</v>
          </cell>
          <cell r="AB197">
            <v>20</v>
          </cell>
          <cell r="AC197">
            <v>20</v>
          </cell>
          <cell r="AD197">
            <v>20</v>
          </cell>
          <cell r="AE197">
            <v>20</v>
          </cell>
          <cell r="AF197">
            <v>20</v>
          </cell>
          <cell r="AG197">
            <v>12</v>
          </cell>
          <cell r="AH197">
            <v>25</v>
          </cell>
          <cell r="AI197">
            <v>25</v>
          </cell>
          <cell r="AJ197">
            <v>25</v>
          </cell>
          <cell r="AK197">
            <v>25</v>
          </cell>
          <cell r="AL197">
            <v>25</v>
          </cell>
          <cell r="AM197">
            <v>25</v>
          </cell>
          <cell r="AN197">
            <v>24</v>
          </cell>
          <cell r="AO197">
            <v>24</v>
          </cell>
          <cell r="AP197">
            <v>24</v>
          </cell>
          <cell r="AQ197">
            <v>24</v>
          </cell>
          <cell r="AR197">
            <v>24</v>
          </cell>
          <cell r="AS197">
            <v>24</v>
          </cell>
          <cell r="AT197">
            <v>24</v>
          </cell>
          <cell r="AU197">
            <v>1</v>
          </cell>
          <cell r="AV197">
            <v>1</v>
          </cell>
          <cell r="AW197">
            <v>1</v>
          </cell>
          <cell r="AX197">
            <v>1</v>
          </cell>
          <cell r="AY197">
            <v>1</v>
          </cell>
          <cell r="AZ197">
            <v>94</v>
          </cell>
          <cell r="BA197">
            <v>94</v>
          </cell>
          <cell r="BB197">
            <v>0</v>
          </cell>
          <cell r="BC197">
            <v>0</v>
          </cell>
        </row>
        <row r="198">
          <cell r="B198" t="str">
            <v>OBHRL21</v>
          </cell>
          <cell r="C198" t="str">
            <v>OB Herbal 100 mL (11)</v>
          </cell>
          <cell r="D198">
            <v>1</v>
          </cell>
          <cell r="E198" t="str">
            <v>botol</v>
          </cell>
          <cell r="F198">
            <v>1</v>
          </cell>
          <cell r="G198">
            <v>1</v>
          </cell>
          <cell r="H198">
            <v>1</v>
          </cell>
          <cell r="I198">
            <v>17338.181818181816</v>
          </cell>
          <cell r="J198">
            <v>19072</v>
          </cell>
          <cell r="K198">
            <v>22886.399999999998</v>
          </cell>
          <cell r="L198">
            <v>19100</v>
          </cell>
          <cell r="M198">
            <v>22900</v>
          </cell>
          <cell r="N198">
            <v>0</v>
          </cell>
          <cell r="O198">
            <v>10</v>
          </cell>
          <cell r="P198">
            <v>10</v>
          </cell>
          <cell r="Q198" t="str">
            <v>AD007A22</v>
          </cell>
          <cell r="R198">
            <v>45292</v>
          </cell>
          <cell r="S198" t="str">
            <v>KP04/4</v>
          </cell>
          <cell r="T198" t="str">
            <v>PT KUDAMAS JAYA MAKMUR SENTOSA</v>
          </cell>
          <cell r="U198">
            <v>45292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10</v>
          </cell>
          <cell r="BC198">
            <v>10</v>
          </cell>
        </row>
        <row r="199">
          <cell r="B199" t="str">
            <v>OBHRL11</v>
          </cell>
          <cell r="C199" t="str">
            <v>OB Herbal 60 mL (11)</v>
          </cell>
          <cell r="D199">
            <v>1</v>
          </cell>
          <cell r="E199" t="str">
            <v>botol</v>
          </cell>
          <cell r="F199">
            <v>1</v>
          </cell>
          <cell r="G199">
            <v>1</v>
          </cell>
          <cell r="H199">
            <v>1</v>
          </cell>
          <cell r="I199">
            <v>11931.81818181818</v>
          </cell>
          <cell r="J199">
            <v>13125</v>
          </cell>
          <cell r="K199">
            <v>15750</v>
          </cell>
          <cell r="L199">
            <v>13200</v>
          </cell>
          <cell r="M199">
            <v>15800</v>
          </cell>
          <cell r="N199">
            <v>1</v>
          </cell>
          <cell r="O199">
            <v>1</v>
          </cell>
          <cell r="P199">
            <v>1</v>
          </cell>
          <cell r="Q199" t="str">
            <v>AD002K21</v>
          </cell>
          <cell r="R199">
            <v>45231</v>
          </cell>
          <cell r="S199" t="str">
            <v>KP03/14</v>
          </cell>
          <cell r="T199" t="str">
            <v>PT KUDAMAS JAYA MAKMUR SENTOSA</v>
          </cell>
          <cell r="U199">
            <v>45231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1</v>
          </cell>
          <cell r="AB199">
            <v>1</v>
          </cell>
          <cell r="AC199">
            <v>1</v>
          </cell>
          <cell r="AD199">
            <v>1</v>
          </cell>
          <cell r="AE199">
            <v>1</v>
          </cell>
          <cell r="AF199">
            <v>1</v>
          </cell>
          <cell r="AG199">
            <v>1</v>
          </cell>
          <cell r="AH199">
            <v>1</v>
          </cell>
          <cell r="AI199">
            <v>1</v>
          </cell>
          <cell r="AJ199">
            <v>1</v>
          </cell>
          <cell r="AK199">
            <v>1</v>
          </cell>
          <cell r="AL199">
            <v>1</v>
          </cell>
          <cell r="AM199">
            <v>1</v>
          </cell>
          <cell r="AN199">
            <v>1</v>
          </cell>
          <cell r="AO199">
            <v>1</v>
          </cell>
          <cell r="AP199">
            <v>1</v>
          </cell>
          <cell r="AQ199">
            <v>1</v>
          </cell>
          <cell r="AR199">
            <v>1</v>
          </cell>
          <cell r="AS199">
            <v>1</v>
          </cell>
          <cell r="AT199">
            <v>1</v>
          </cell>
          <cell r="AU199">
            <v>1</v>
          </cell>
          <cell r="AV199">
            <v>1</v>
          </cell>
          <cell r="AW199">
            <v>1</v>
          </cell>
          <cell r="AX199">
            <v>1</v>
          </cell>
          <cell r="AY199">
            <v>1</v>
          </cell>
          <cell r="AZ199">
            <v>1</v>
          </cell>
          <cell r="BA199">
            <v>1</v>
          </cell>
          <cell r="BB199">
            <v>0</v>
          </cell>
          <cell r="BC199">
            <v>0</v>
          </cell>
        </row>
        <row r="200">
          <cell r="B200" t="str">
            <v>OBHRL12</v>
          </cell>
          <cell r="C200" t="str">
            <v>OB Herbal 60 mL (12)</v>
          </cell>
          <cell r="D200">
            <v>1</v>
          </cell>
          <cell r="E200" t="str">
            <v>botol</v>
          </cell>
          <cell r="F200">
            <v>1</v>
          </cell>
          <cell r="G200">
            <v>1</v>
          </cell>
          <cell r="H200">
            <v>1</v>
          </cell>
          <cell r="I200">
            <v>11931.81818181818</v>
          </cell>
          <cell r="J200">
            <v>13125</v>
          </cell>
          <cell r="K200">
            <v>15750</v>
          </cell>
          <cell r="L200">
            <v>13200</v>
          </cell>
          <cell r="M200">
            <v>15800</v>
          </cell>
          <cell r="N200">
            <v>9</v>
          </cell>
          <cell r="O200">
            <v>9</v>
          </cell>
          <cell r="P200">
            <v>9</v>
          </cell>
          <cell r="Q200" t="str">
            <v>AD013B22</v>
          </cell>
          <cell r="R200">
            <v>45323</v>
          </cell>
          <cell r="S200" t="str">
            <v>KP03/14</v>
          </cell>
          <cell r="T200" t="str">
            <v>PT KUDAMAS JAYA MAKMUR SENTOSA</v>
          </cell>
          <cell r="U200">
            <v>45323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  <cell r="AF200">
            <v>1</v>
          </cell>
          <cell r="AG200">
            <v>1</v>
          </cell>
          <cell r="AH200">
            <v>1</v>
          </cell>
          <cell r="AI200">
            <v>1</v>
          </cell>
          <cell r="AJ200">
            <v>1</v>
          </cell>
          <cell r="AK200">
            <v>1</v>
          </cell>
          <cell r="AL200">
            <v>1</v>
          </cell>
          <cell r="AM200">
            <v>1</v>
          </cell>
          <cell r="AN200">
            <v>1</v>
          </cell>
          <cell r="AO200">
            <v>1</v>
          </cell>
          <cell r="AP200">
            <v>1</v>
          </cell>
          <cell r="AQ200">
            <v>1</v>
          </cell>
          <cell r="AR200">
            <v>1</v>
          </cell>
          <cell r="AS200">
            <v>1</v>
          </cell>
          <cell r="AT200">
            <v>1</v>
          </cell>
          <cell r="AU200">
            <v>1</v>
          </cell>
          <cell r="AV200">
            <v>1</v>
          </cell>
          <cell r="AW200">
            <v>1</v>
          </cell>
          <cell r="AX200">
            <v>1</v>
          </cell>
          <cell r="AY200">
            <v>1</v>
          </cell>
          <cell r="AZ200">
            <v>1</v>
          </cell>
          <cell r="BA200">
            <v>1</v>
          </cell>
          <cell r="BB200">
            <v>8</v>
          </cell>
          <cell r="BC200">
            <v>8</v>
          </cell>
        </row>
        <row r="201">
          <cell r="B201" t="str">
            <v>OMEIJ3</v>
          </cell>
          <cell r="C201" t="str">
            <v>Omeprazole 2% (10mL) Injeksi (3)</v>
          </cell>
          <cell r="D201">
            <v>1</v>
          </cell>
          <cell r="E201" t="str">
            <v>vial</v>
          </cell>
          <cell r="F201">
            <v>1</v>
          </cell>
          <cell r="G201">
            <v>1</v>
          </cell>
          <cell r="H201">
            <v>1</v>
          </cell>
          <cell r="I201">
            <v>13759.999999999998</v>
          </cell>
          <cell r="J201">
            <v>15136</v>
          </cell>
          <cell r="K201">
            <v>18163.2</v>
          </cell>
          <cell r="L201">
            <v>15200</v>
          </cell>
          <cell r="M201">
            <v>18200</v>
          </cell>
          <cell r="N201">
            <v>0</v>
          </cell>
          <cell r="O201">
            <v>3</v>
          </cell>
          <cell r="P201">
            <v>3</v>
          </cell>
          <cell r="Q201" t="str">
            <v>PSN73750</v>
          </cell>
          <cell r="R201">
            <v>45992</v>
          </cell>
          <cell r="S201" t="str">
            <v>KP04/4</v>
          </cell>
          <cell r="T201" t="str">
            <v>PT KUDAMAS JAYA MAKMUR SENTOSA</v>
          </cell>
          <cell r="U201">
            <v>45992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2</v>
          </cell>
          <cell r="BC201">
            <v>2</v>
          </cell>
        </row>
        <row r="202">
          <cell r="B202" t="str">
            <v>OMZ6</v>
          </cell>
          <cell r="C202" t="str">
            <v>Omeprazole kapsul 20 mg (6)</v>
          </cell>
          <cell r="D202">
            <v>100</v>
          </cell>
          <cell r="E202" t="str">
            <v>tablet</v>
          </cell>
          <cell r="F202">
            <v>100</v>
          </cell>
          <cell r="G202">
            <v>100</v>
          </cell>
          <cell r="H202">
            <v>100</v>
          </cell>
          <cell r="I202">
            <v>214.89105454545458</v>
          </cell>
          <cell r="J202">
            <v>236.38016000000005</v>
          </cell>
          <cell r="K202">
            <v>283.65619200000003</v>
          </cell>
          <cell r="L202">
            <v>300</v>
          </cell>
          <cell r="M202">
            <v>300</v>
          </cell>
          <cell r="N202">
            <v>210</v>
          </cell>
          <cell r="O202">
            <v>210</v>
          </cell>
          <cell r="P202">
            <v>210</v>
          </cell>
          <cell r="Q202" t="str">
            <v xml:space="preserve"> 220206280</v>
          </cell>
          <cell r="R202">
            <v>45323</v>
          </cell>
          <cell r="S202" t="str">
            <v>KP03/3</v>
          </cell>
          <cell r="T202" t="str">
            <v>PT PLANET EXCELENCIA PHARMACY</v>
          </cell>
          <cell r="U202">
            <v>10</v>
          </cell>
          <cell r="V202">
            <v>0</v>
          </cell>
          <cell r="W202">
            <v>0</v>
          </cell>
          <cell r="X202">
            <v>20</v>
          </cell>
          <cell r="Y202">
            <v>40</v>
          </cell>
          <cell r="Z202">
            <v>30</v>
          </cell>
          <cell r="AA202">
            <v>40</v>
          </cell>
          <cell r="AB202">
            <v>20</v>
          </cell>
          <cell r="AC202">
            <v>20</v>
          </cell>
          <cell r="AD202">
            <v>20</v>
          </cell>
          <cell r="AE202">
            <v>20</v>
          </cell>
          <cell r="AF202">
            <v>20</v>
          </cell>
          <cell r="AG202">
            <v>20</v>
          </cell>
          <cell r="AH202">
            <v>20</v>
          </cell>
          <cell r="AI202">
            <v>20</v>
          </cell>
          <cell r="AJ202">
            <v>20</v>
          </cell>
          <cell r="AK202">
            <v>20</v>
          </cell>
          <cell r="AL202">
            <v>20</v>
          </cell>
          <cell r="AM202">
            <v>20</v>
          </cell>
          <cell r="AN202">
            <v>20</v>
          </cell>
          <cell r="AO202">
            <v>20</v>
          </cell>
          <cell r="AP202">
            <v>20</v>
          </cell>
          <cell r="AQ202">
            <v>20</v>
          </cell>
          <cell r="AR202">
            <v>20</v>
          </cell>
          <cell r="AS202">
            <v>20</v>
          </cell>
          <cell r="AT202">
            <v>20</v>
          </cell>
          <cell r="AU202">
            <v>20</v>
          </cell>
          <cell r="AV202">
            <v>20</v>
          </cell>
          <cell r="AW202">
            <v>20</v>
          </cell>
          <cell r="AX202">
            <v>20</v>
          </cell>
          <cell r="AY202">
            <v>20</v>
          </cell>
          <cell r="AZ202">
            <v>160</v>
          </cell>
          <cell r="BA202">
            <v>160</v>
          </cell>
          <cell r="BB202">
            <v>50</v>
          </cell>
          <cell r="BC202">
            <v>50</v>
          </cell>
        </row>
        <row r="203">
          <cell r="B203" t="str">
            <v>OMZ7</v>
          </cell>
          <cell r="C203" t="str">
            <v>Omeprazole kapsul 20 mg (7)</v>
          </cell>
          <cell r="D203">
            <v>100</v>
          </cell>
          <cell r="E203" t="str">
            <v>tablet</v>
          </cell>
          <cell r="F203">
            <v>100</v>
          </cell>
          <cell r="G203">
            <v>100</v>
          </cell>
          <cell r="H203">
            <v>100</v>
          </cell>
          <cell r="I203">
            <v>371.2</v>
          </cell>
          <cell r="J203">
            <v>408.32</v>
          </cell>
          <cell r="K203">
            <v>489.98399999999998</v>
          </cell>
          <cell r="L203">
            <v>500</v>
          </cell>
          <cell r="M203">
            <v>500</v>
          </cell>
          <cell r="N203">
            <v>0</v>
          </cell>
          <cell r="O203">
            <v>600</v>
          </cell>
          <cell r="P203">
            <v>600</v>
          </cell>
          <cell r="Q203" t="str">
            <v>2201038</v>
          </cell>
          <cell r="R203">
            <v>45292</v>
          </cell>
          <cell r="S203" t="str">
            <v>KP04/5</v>
          </cell>
          <cell r="T203" t="str">
            <v>PT PENTA VALENT</v>
          </cell>
          <cell r="U203">
            <v>45292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60</v>
          </cell>
          <cell r="AF203">
            <v>20</v>
          </cell>
          <cell r="AG203">
            <v>40</v>
          </cell>
          <cell r="AH203">
            <v>20</v>
          </cell>
          <cell r="AI203">
            <v>20</v>
          </cell>
          <cell r="AJ203">
            <v>20</v>
          </cell>
          <cell r="AK203">
            <v>20</v>
          </cell>
          <cell r="AL203">
            <v>10</v>
          </cell>
          <cell r="AM203">
            <v>50</v>
          </cell>
          <cell r="AN203">
            <v>50</v>
          </cell>
          <cell r="AO203">
            <v>50</v>
          </cell>
          <cell r="AP203">
            <v>20</v>
          </cell>
          <cell r="AQ203">
            <v>20</v>
          </cell>
          <cell r="AR203">
            <v>20</v>
          </cell>
          <cell r="AS203">
            <v>30</v>
          </cell>
          <cell r="AT203">
            <v>10</v>
          </cell>
          <cell r="AU203">
            <v>20</v>
          </cell>
          <cell r="AV203">
            <v>35</v>
          </cell>
          <cell r="AW203">
            <v>35</v>
          </cell>
          <cell r="AX203">
            <v>35</v>
          </cell>
          <cell r="AY203">
            <v>35</v>
          </cell>
          <cell r="AZ203">
            <v>415</v>
          </cell>
          <cell r="BA203">
            <v>415</v>
          </cell>
          <cell r="BB203">
            <v>185</v>
          </cell>
          <cell r="BC203">
            <v>185</v>
          </cell>
        </row>
        <row r="204">
          <cell r="B204" t="str">
            <v>ONDJ1</v>
          </cell>
          <cell r="C204" t="str">
            <v>Ondansetron 2 mg/ mL (2 mL)</v>
          </cell>
          <cell r="D204">
            <v>5</v>
          </cell>
          <cell r="E204" t="str">
            <v>ampul</v>
          </cell>
          <cell r="F204">
            <v>5</v>
          </cell>
          <cell r="G204">
            <v>5</v>
          </cell>
          <cell r="H204">
            <v>5</v>
          </cell>
          <cell r="I204">
            <v>5000</v>
          </cell>
          <cell r="J204">
            <v>5500</v>
          </cell>
          <cell r="K204">
            <v>6600</v>
          </cell>
          <cell r="L204">
            <v>5500</v>
          </cell>
          <cell r="M204">
            <v>6600</v>
          </cell>
          <cell r="N204">
            <v>3</v>
          </cell>
          <cell r="O204">
            <v>3</v>
          </cell>
          <cell r="P204">
            <v>3</v>
          </cell>
          <cell r="Q204" t="str">
            <v>IODSA10003-2</v>
          </cell>
          <cell r="R204">
            <v>3</v>
          </cell>
          <cell r="S204" t="str">
            <v>KP11/9</v>
          </cell>
          <cell r="T204" t="str">
            <v>PT.ENSEVAL PUTERA MEGATRADING</v>
          </cell>
          <cell r="U204">
            <v>3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3</v>
          </cell>
          <cell r="BC204">
            <v>3</v>
          </cell>
        </row>
        <row r="205">
          <cell r="B205" t="str">
            <v>ORLT15</v>
          </cell>
          <cell r="C205" t="str">
            <v>Oralit 200 mL sachet (5)</v>
          </cell>
          <cell r="D205">
            <v>100</v>
          </cell>
          <cell r="E205" t="str">
            <v>sachet</v>
          </cell>
          <cell r="F205">
            <v>100</v>
          </cell>
          <cell r="G205">
            <v>100</v>
          </cell>
          <cell r="H205">
            <v>100</v>
          </cell>
          <cell r="I205">
            <v>345.5</v>
          </cell>
          <cell r="J205">
            <v>380.05</v>
          </cell>
          <cell r="K205">
            <v>456.06</v>
          </cell>
          <cell r="L205">
            <v>400</v>
          </cell>
          <cell r="M205">
            <v>500</v>
          </cell>
          <cell r="N205">
            <v>223</v>
          </cell>
          <cell r="O205">
            <v>223</v>
          </cell>
          <cell r="P205">
            <v>223</v>
          </cell>
          <cell r="Q205" t="str">
            <v>26373166CC</v>
          </cell>
          <cell r="R205">
            <v>45169</v>
          </cell>
          <cell r="S205">
            <v>2802617390</v>
          </cell>
          <cell r="T205" t="str">
            <v>PT KIMIA FARMA</v>
          </cell>
          <cell r="U205">
            <v>2802616320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223</v>
          </cell>
          <cell r="BC205">
            <v>223</v>
          </cell>
        </row>
        <row r="206">
          <cell r="B206" t="str">
            <v>ORLT16</v>
          </cell>
          <cell r="C206" t="str">
            <v>Oralit 200 mL sachet (6)/FEFO</v>
          </cell>
          <cell r="D206">
            <v>100</v>
          </cell>
          <cell r="E206" t="str">
            <v>sachet</v>
          </cell>
          <cell r="F206">
            <v>100</v>
          </cell>
          <cell r="G206">
            <v>100</v>
          </cell>
          <cell r="H206">
            <v>100</v>
          </cell>
          <cell r="I206">
            <v>718.55</v>
          </cell>
          <cell r="J206">
            <v>790.40499999999997</v>
          </cell>
          <cell r="K206">
            <v>948.48599999999988</v>
          </cell>
          <cell r="L206">
            <v>800</v>
          </cell>
          <cell r="M206">
            <v>1000</v>
          </cell>
          <cell r="N206">
            <v>209</v>
          </cell>
          <cell r="O206">
            <v>209</v>
          </cell>
          <cell r="P206">
            <v>209</v>
          </cell>
          <cell r="Q206" t="str">
            <v>J92699B</v>
          </cell>
          <cell r="R206">
            <v>44846</v>
          </cell>
          <cell r="S206" t="str">
            <v>KP01/008</v>
          </cell>
          <cell r="T206" t="str">
            <v>PT KIMIA FARMA</v>
          </cell>
          <cell r="U206">
            <v>44846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5</v>
          </cell>
          <cell r="AV206">
            <v>5</v>
          </cell>
          <cell r="AW206">
            <v>5</v>
          </cell>
          <cell r="AX206">
            <v>5</v>
          </cell>
          <cell r="AY206">
            <v>5</v>
          </cell>
          <cell r="AZ206">
            <v>5</v>
          </cell>
          <cell r="BA206">
            <v>5</v>
          </cell>
          <cell r="BB206">
            <v>204</v>
          </cell>
          <cell r="BC206">
            <v>204</v>
          </cell>
        </row>
        <row r="207">
          <cell r="B207" t="str">
            <v>PCTD1</v>
          </cell>
          <cell r="C207" t="str">
            <v>Paracetamol Drop 15 mL</v>
          </cell>
          <cell r="D207">
            <v>1</v>
          </cell>
          <cell r="E207" t="str">
            <v>botol</v>
          </cell>
          <cell r="F207">
            <v>1</v>
          </cell>
          <cell r="G207">
            <v>1</v>
          </cell>
          <cell r="H207">
            <v>1</v>
          </cell>
          <cell r="I207">
            <v>6170.9090909090901</v>
          </cell>
          <cell r="J207">
            <v>6788</v>
          </cell>
          <cell r="K207">
            <v>8145.5999999999995</v>
          </cell>
          <cell r="L207">
            <v>6800</v>
          </cell>
          <cell r="M207">
            <v>8200</v>
          </cell>
          <cell r="N207">
            <v>3</v>
          </cell>
          <cell r="O207">
            <v>3</v>
          </cell>
          <cell r="P207">
            <v>3</v>
          </cell>
          <cell r="Q207" t="str">
            <v>S1205BA</v>
          </cell>
          <cell r="R207">
            <v>45261</v>
          </cell>
          <cell r="S207" t="str">
            <v>KP02/9</v>
          </cell>
          <cell r="T207" t="str">
            <v>PT PLANET EXCELENCIA PHARMACY</v>
          </cell>
          <cell r="U207">
            <v>45261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3</v>
          </cell>
          <cell r="BC207">
            <v>3</v>
          </cell>
        </row>
        <row r="208">
          <cell r="B208" t="str">
            <v>PCTS2</v>
          </cell>
          <cell r="C208" t="str">
            <v>Paracetamol Syrup 120mg/5mL (60mL) (2)</v>
          </cell>
          <cell r="D208">
            <v>1</v>
          </cell>
          <cell r="E208" t="str">
            <v>botol</v>
          </cell>
          <cell r="F208">
            <v>1</v>
          </cell>
          <cell r="G208">
            <v>1</v>
          </cell>
          <cell r="H208">
            <v>1</v>
          </cell>
          <cell r="I208">
            <v>4773</v>
          </cell>
          <cell r="J208">
            <v>5250.3</v>
          </cell>
          <cell r="K208">
            <v>6300.36</v>
          </cell>
          <cell r="L208">
            <v>5300</v>
          </cell>
          <cell r="M208">
            <v>6400</v>
          </cell>
          <cell r="N208">
            <v>2</v>
          </cell>
          <cell r="O208">
            <v>2</v>
          </cell>
          <cell r="P208">
            <v>2</v>
          </cell>
          <cell r="Q208" t="str">
            <v>004212</v>
          </cell>
          <cell r="R208">
            <v>45809</v>
          </cell>
          <cell r="S208" t="str">
            <v>KP10/7</v>
          </cell>
          <cell r="T208" t="str">
            <v>PT.SINGGASANA WITRA SURYAMAS</v>
          </cell>
          <cell r="U208">
            <v>45809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2</v>
          </cell>
          <cell r="BC208">
            <v>2</v>
          </cell>
        </row>
        <row r="209">
          <cell r="B209" t="str">
            <v>PCTS3</v>
          </cell>
          <cell r="C209" t="str">
            <v>Paracetamol Syrup 120mg/5mL (60mL) (3)</v>
          </cell>
          <cell r="D209">
            <v>1</v>
          </cell>
          <cell r="E209" t="str">
            <v>botol</v>
          </cell>
          <cell r="F209">
            <v>1</v>
          </cell>
          <cell r="G209">
            <v>1</v>
          </cell>
          <cell r="H209">
            <v>1</v>
          </cell>
          <cell r="I209">
            <v>2500</v>
          </cell>
          <cell r="J209">
            <v>2750</v>
          </cell>
          <cell r="K209">
            <v>3300</v>
          </cell>
          <cell r="L209">
            <v>2800</v>
          </cell>
          <cell r="M209">
            <v>3300</v>
          </cell>
          <cell r="N209">
            <v>2</v>
          </cell>
          <cell r="O209">
            <v>2</v>
          </cell>
          <cell r="P209">
            <v>2</v>
          </cell>
          <cell r="Q209" t="str">
            <v>A12079</v>
          </cell>
          <cell r="R209">
            <v>45597</v>
          </cell>
          <cell r="S209" t="str">
            <v>KP01/03</v>
          </cell>
          <cell r="T209" t="str">
            <v>PT KUDAMAS JAYA MAKMUR SENTOSA</v>
          </cell>
          <cell r="U209">
            <v>45597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</v>
          </cell>
          <cell r="AO209">
            <v>1</v>
          </cell>
          <cell r="AP209">
            <v>1</v>
          </cell>
          <cell r="AQ209">
            <v>1</v>
          </cell>
          <cell r="AR209">
            <v>1</v>
          </cell>
          <cell r="AS209">
            <v>1</v>
          </cell>
          <cell r="AT209">
            <v>1</v>
          </cell>
          <cell r="AU209">
            <v>1</v>
          </cell>
          <cell r="AV209">
            <v>1</v>
          </cell>
          <cell r="AW209">
            <v>1</v>
          </cell>
          <cell r="AX209">
            <v>1</v>
          </cell>
          <cell r="AY209">
            <v>1</v>
          </cell>
          <cell r="AZ209">
            <v>1</v>
          </cell>
          <cell r="BA209">
            <v>1</v>
          </cell>
          <cell r="BB209">
            <v>1</v>
          </cell>
          <cell r="BC209">
            <v>1</v>
          </cell>
        </row>
        <row r="210">
          <cell r="B210" t="str">
            <v>PRCT17</v>
          </cell>
          <cell r="C210" t="str">
            <v>Paracetamol tablet 500mg (PCT) (17)</v>
          </cell>
          <cell r="D210">
            <v>100</v>
          </cell>
          <cell r="E210" t="str">
            <v>tablet</v>
          </cell>
          <cell r="F210">
            <v>100</v>
          </cell>
          <cell r="G210">
            <v>100</v>
          </cell>
          <cell r="H210">
            <v>100</v>
          </cell>
          <cell r="I210">
            <v>184</v>
          </cell>
          <cell r="J210">
            <v>202.4</v>
          </cell>
          <cell r="K210">
            <v>242.88</v>
          </cell>
          <cell r="L210">
            <v>300</v>
          </cell>
          <cell r="M210">
            <v>300</v>
          </cell>
          <cell r="N210">
            <v>255</v>
          </cell>
          <cell r="O210">
            <v>255</v>
          </cell>
          <cell r="P210">
            <v>255</v>
          </cell>
          <cell r="Q210" t="str">
            <v>00821K0250</v>
          </cell>
          <cell r="R210">
            <v>46327</v>
          </cell>
          <cell r="S210" t="str">
            <v>KP03/8</v>
          </cell>
          <cell r="T210" t="str">
            <v>PT PENTA VALENT</v>
          </cell>
          <cell r="U210">
            <v>20</v>
          </cell>
          <cell r="V210">
            <v>0</v>
          </cell>
          <cell r="W210">
            <v>0</v>
          </cell>
          <cell r="X210">
            <v>70</v>
          </cell>
          <cell r="Y210">
            <v>40</v>
          </cell>
          <cell r="Z210">
            <v>10</v>
          </cell>
          <cell r="AA210">
            <v>10</v>
          </cell>
          <cell r="AB210">
            <v>20</v>
          </cell>
          <cell r="AC210">
            <v>20</v>
          </cell>
          <cell r="AD210">
            <v>20</v>
          </cell>
          <cell r="AE210">
            <v>25</v>
          </cell>
          <cell r="AF210">
            <v>20</v>
          </cell>
          <cell r="AG210">
            <v>20</v>
          </cell>
          <cell r="AH210">
            <v>25</v>
          </cell>
          <cell r="AI210">
            <v>25</v>
          </cell>
          <cell r="AJ210">
            <v>25</v>
          </cell>
          <cell r="AK210">
            <v>25</v>
          </cell>
          <cell r="AL210">
            <v>25</v>
          </cell>
          <cell r="AM210">
            <v>10</v>
          </cell>
          <cell r="AN210">
            <v>15</v>
          </cell>
          <cell r="AO210">
            <v>15</v>
          </cell>
          <cell r="AP210">
            <v>15</v>
          </cell>
          <cell r="AQ210">
            <v>15</v>
          </cell>
          <cell r="AR210">
            <v>15</v>
          </cell>
          <cell r="AS210">
            <v>15</v>
          </cell>
          <cell r="AT210">
            <v>15</v>
          </cell>
          <cell r="AU210">
            <v>15</v>
          </cell>
          <cell r="AV210">
            <v>15</v>
          </cell>
          <cell r="AW210">
            <v>15</v>
          </cell>
          <cell r="AX210">
            <v>15</v>
          </cell>
          <cell r="AY210">
            <v>15</v>
          </cell>
          <cell r="AZ210">
            <v>265</v>
          </cell>
          <cell r="BA210">
            <v>265</v>
          </cell>
          <cell r="BB210">
            <v>0</v>
          </cell>
          <cell r="BC210">
            <v>0</v>
          </cell>
        </row>
        <row r="211">
          <cell r="B211" t="str">
            <v>PRCT18</v>
          </cell>
          <cell r="C211" t="str">
            <v>Paracetamol tablet 500mg (PCT) (18)</v>
          </cell>
          <cell r="D211">
            <v>100</v>
          </cell>
          <cell r="E211" t="str">
            <v>tablet</v>
          </cell>
          <cell r="F211">
            <v>100</v>
          </cell>
          <cell r="G211">
            <v>100</v>
          </cell>
          <cell r="H211">
            <v>100</v>
          </cell>
          <cell r="I211">
            <v>167.5</v>
          </cell>
          <cell r="J211">
            <v>184.25000000000003</v>
          </cell>
          <cell r="K211">
            <v>221.10000000000002</v>
          </cell>
          <cell r="L211">
            <v>200</v>
          </cell>
          <cell r="M211">
            <v>300</v>
          </cell>
          <cell r="N211">
            <v>0</v>
          </cell>
          <cell r="O211">
            <v>300</v>
          </cell>
          <cell r="P211">
            <v>300</v>
          </cell>
          <cell r="Q211" t="str">
            <v>020624</v>
          </cell>
          <cell r="R211">
            <v>46419</v>
          </cell>
          <cell r="S211" t="str">
            <v>KP04/2</v>
          </cell>
          <cell r="T211" t="str">
            <v>PT SINGGASANA WITRA SURYAMAS</v>
          </cell>
          <cell r="U211">
            <v>46419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85</v>
          </cell>
          <cell r="AP211">
            <v>85</v>
          </cell>
          <cell r="AQ211">
            <v>85</v>
          </cell>
          <cell r="AR211">
            <v>85</v>
          </cell>
          <cell r="AS211">
            <v>85</v>
          </cell>
          <cell r="AT211">
            <v>15</v>
          </cell>
          <cell r="AU211">
            <v>15</v>
          </cell>
          <cell r="AV211">
            <v>15</v>
          </cell>
          <cell r="AW211">
            <v>15</v>
          </cell>
          <cell r="AX211">
            <v>15</v>
          </cell>
          <cell r="AY211">
            <v>15</v>
          </cell>
          <cell r="AZ211">
            <v>100</v>
          </cell>
          <cell r="BA211">
            <v>100</v>
          </cell>
          <cell r="BB211">
            <v>200</v>
          </cell>
          <cell r="BC211">
            <v>200</v>
          </cell>
        </row>
        <row r="212">
          <cell r="B212" t="str">
            <v>PRCT19</v>
          </cell>
          <cell r="C212" t="str">
            <v>Paracetamol tablet 500mg (PCT) (19)</v>
          </cell>
          <cell r="D212">
            <v>100</v>
          </cell>
          <cell r="E212" t="str">
            <v>tablet</v>
          </cell>
          <cell r="F212">
            <v>100</v>
          </cell>
          <cell r="G212">
            <v>100</v>
          </cell>
          <cell r="H212">
            <v>100</v>
          </cell>
          <cell r="I212">
            <v>167.5</v>
          </cell>
          <cell r="J212">
            <v>184.25000000000003</v>
          </cell>
          <cell r="K212">
            <v>221.10000000000002</v>
          </cell>
          <cell r="L212">
            <v>200</v>
          </cell>
          <cell r="M212">
            <v>300</v>
          </cell>
          <cell r="N212">
            <v>0</v>
          </cell>
          <cell r="O212">
            <v>200</v>
          </cell>
          <cell r="P212">
            <v>200</v>
          </cell>
          <cell r="Q212" t="str">
            <v>019924</v>
          </cell>
          <cell r="R212">
            <v>46419</v>
          </cell>
          <cell r="S212" t="str">
            <v>KP04/2</v>
          </cell>
          <cell r="T212" t="str">
            <v>PT SINGGASANA WITRA SURYAMAS</v>
          </cell>
          <cell r="U212">
            <v>46419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10</v>
          </cell>
          <cell r="AO212">
            <v>10</v>
          </cell>
          <cell r="AP212">
            <v>10</v>
          </cell>
          <cell r="AQ212">
            <v>10</v>
          </cell>
          <cell r="AR212">
            <v>10</v>
          </cell>
          <cell r="AS212">
            <v>10</v>
          </cell>
          <cell r="AT212">
            <v>10</v>
          </cell>
          <cell r="AU212">
            <v>10</v>
          </cell>
          <cell r="AV212">
            <v>10</v>
          </cell>
          <cell r="AW212">
            <v>10</v>
          </cell>
          <cell r="AX212">
            <v>10</v>
          </cell>
          <cell r="AY212">
            <v>10</v>
          </cell>
          <cell r="AZ212">
            <v>30</v>
          </cell>
          <cell r="BA212">
            <v>30</v>
          </cell>
          <cell r="BB212">
            <v>170</v>
          </cell>
          <cell r="BC212">
            <v>170</v>
          </cell>
        </row>
        <row r="213">
          <cell r="B213" t="str">
            <v>PHEINJ1</v>
          </cell>
          <cell r="C213" t="str">
            <v>Phenobarbital Injeksi 50mg/mL</v>
          </cell>
          <cell r="D213">
            <v>30</v>
          </cell>
          <cell r="E213" t="str">
            <v>ampul</v>
          </cell>
          <cell r="F213">
            <v>30</v>
          </cell>
          <cell r="G213">
            <v>30</v>
          </cell>
          <cell r="H213">
            <v>30</v>
          </cell>
          <cell r="I213">
            <v>1801.8333333333333</v>
          </cell>
          <cell r="J213">
            <v>1982.0166666666667</v>
          </cell>
          <cell r="K213">
            <v>2378.42</v>
          </cell>
          <cell r="L213">
            <v>2000</v>
          </cell>
          <cell r="M213">
            <v>2400</v>
          </cell>
          <cell r="N213">
            <v>30</v>
          </cell>
          <cell r="O213">
            <v>30</v>
          </cell>
          <cell r="P213">
            <v>30</v>
          </cell>
          <cell r="Q213" t="str">
            <v>26803001-2</v>
          </cell>
          <cell r="R213">
            <v>45017</v>
          </cell>
          <cell r="S213" t="str">
            <v>FKT/BDG/2019/00018408</v>
          </cell>
          <cell r="T213" t="str">
            <v>PT RAJAWALI NURSINDO</v>
          </cell>
          <cell r="U213">
            <v>45017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30</v>
          </cell>
          <cell r="BC213">
            <v>30</v>
          </cell>
        </row>
        <row r="214">
          <cell r="B214" t="str">
            <v>PNBTL1</v>
          </cell>
          <cell r="C214" t="str">
            <v>Phenobarbital tablet 30 mg</v>
          </cell>
          <cell r="D214">
            <v>100</v>
          </cell>
          <cell r="E214" t="str">
            <v>tablet</v>
          </cell>
          <cell r="F214">
            <v>100</v>
          </cell>
          <cell r="G214">
            <v>100</v>
          </cell>
          <cell r="H214">
            <v>100</v>
          </cell>
          <cell r="I214">
            <v>218.18</v>
          </cell>
          <cell r="J214">
            <v>239.99800000000002</v>
          </cell>
          <cell r="K214">
            <v>287.99760000000003</v>
          </cell>
          <cell r="L214">
            <v>300</v>
          </cell>
          <cell r="M214">
            <v>300</v>
          </cell>
          <cell r="N214">
            <v>40</v>
          </cell>
          <cell r="O214">
            <v>40</v>
          </cell>
          <cell r="P214">
            <v>40</v>
          </cell>
          <cell r="Q214" t="str">
            <v>H81563B</v>
          </cell>
          <cell r="R214">
            <v>45121</v>
          </cell>
          <cell r="S214">
            <v>0</v>
          </cell>
          <cell r="T214" t="str">
            <v>PT KIMIA FARMA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40</v>
          </cell>
          <cell r="BC214">
            <v>40</v>
          </cell>
        </row>
        <row r="215">
          <cell r="B215" t="str">
            <v>PHYM1</v>
          </cell>
          <cell r="C215" t="str">
            <v>Phytomenadion Tablet 10 mg</v>
          </cell>
          <cell r="D215">
            <v>100</v>
          </cell>
          <cell r="E215" t="str">
            <v>tablet</v>
          </cell>
          <cell r="F215">
            <v>100</v>
          </cell>
          <cell r="G215">
            <v>100</v>
          </cell>
          <cell r="H215">
            <v>100</v>
          </cell>
          <cell r="I215">
            <v>192.72727272727272</v>
          </cell>
          <cell r="J215">
            <v>212</v>
          </cell>
          <cell r="K215">
            <v>254.39999999999998</v>
          </cell>
          <cell r="L215">
            <v>300</v>
          </cell>
          <cell r="M215">
            <v>300</v>
          </cell>
          <cell r="N215">
            <v>97</v>
          </cell>
          <cell r="O215">
            <v>97</v>
          </cell>
          <cell r="P215">
            <v>97</v>
          </cell>
          <cell r="Q215" t="str">
            <v>T5056009</v>
          </cell>
          <cell r="R215">
            <v>45901</v>
          </cell>
          <cell r="S215" t="str">
            <v>KP01/03</v>
          </cell>
          <cell r="T215" t="str">
            <v>PT KUDAMAS JAYA MAKMUR SENTOSA</v>
          </cell>
          <cell r="U215">
            <v>45901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</v>
          </cell>
          <cell r="BC215">
            <v>97</v>
          </cell>
        </row>
        <row r="216">
          <cell r="B216" t="str">
            <v>PHYM2</v>
          </cell>
          <cell r="C216" t="str">
            <v>Phytomenadion Tablet 10 mg (2)</v>
          </cell>
          <cell r="D216">
            <v>100</v>
          </cell>
          <cell r="E216" t="str">
            <v>tablet</v>
          </cell>
          <cell r="F216">
            <v>100</v>
          </cell>
          <cell r="G216">
            <v>100</v>
          </cell>
          <cell r="H216">
            <v>100</v>
          </cell>
          <cell r="I216">
            <v>192.72727272727272</v>
          </cell>
          <cell r="J216">
            <v>212</v>
          </cell>
          <cell r="K216">
            <v>254.39999999999998</v>
          </cell>
          <cell r="L216">
            <v>300</v>
          </cell>
          <cell r="M216">
            <v>300</v>
          </cell>
          <cell r="N216">
            <v>100</v>
          </cell>
          <cell r="O216">
            <v>100</v>
          </cell>
          <cell r="P216">
            <v>100</v>
          </cell>
          <cell r="Q216" t="str">
            <v>T5056010</v>
          </cell>
          <cell r="R216">
            <v>45901</v>
          </cell>
          <cell r="S216" t="str">
            <v>KP01/03</v>
          </cell>
          <cell r="T216" t="str">
            <v>PT KUDAMAS JAYA MAKMUR SENTOSA</v>
          </cell>
          <cell r="U216">
            <v>45901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100</v>
          </cell>
          <cell r="BC216">
            <v>100</v>
          </cell>
        </row>
        <row r="217">
          <cell r="B217" t="str">
            <v>PROVD6</v>
          </cell>
          <cell r="C217" t="str">
            <v xml:space="preserve">Prove D3-1000 IU tablet (6) </v>
          </cell>
          <cell r="D217">
            <v>30</v>
          </cell>
          <cell r="E217" t="str">
            <v>tablet</v>
          </cell>
          <cell r="F217">
            <v>30</v>
          </cell>
          <cell r="G217">
            <v>30</v>
          </cell>
          <cell r="H217">
            <v>30</v>
          </cell>
          <cell r="I217">
            <v>30</v>
          </cell>
          <cell r="J217">
            <v>30</v>
          </cell>
          <cell r="K217">
            <v>30</v>
          </cell>
          <cell r="L217">
            <v>30</v>
          </cell>
          <cell r="M217">
            <v>30</v>
          </cell>
          <cell r="N217">
            <v>30</v>
          </cell>
          <cell r="O217">
            <v>30</v>
          </cell>
          <cell r="P217">
            <v>30</v>
          </cell>
          <cell r="Q217" t="str">
            <v>TPODA10176</v>
          </cell>
          <cell r="R217">
            <v>46204</v>
          </cell>
          <cell r="S217">
            <v>46204</v>
          </cell>
          <cell r="T217">
            <v>46204</v>
          </cell>
          <cell r="U217">
            <v>46204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30</v>
          </cell>
          <cell r="BC217">
            <v>30</v>
          </cell>
        </row>
        <row r="218">
          <cell r="B218" t="str">
            <v>PROVD9</v>
          </cell>
          <cell r="C218" t="str">
            <v xml:space="preserve">Prove D3-1000 IU tablet (9) </v>
          </cell>
          <cell r="D218">
            <v>30</v>
          </cell>
          <cell r="E218" t="str">
            <v>tablet</v>
          </cell>
          <cell r="F218">
            <v>30</v>
          </cell>
          <cell r="G218">
            <v>30</v>
          </cell>
          <cell r="H218">
            <v>30</v>
          </cell>
          <cell r="I218">
            <v>30</v>
          </cell>
          <cell r="J218">
            <v>30</v>
          </cell>
          <cell r="K218">
            <v>30</v>
          </cell>
          <cell r="L218">
            <v>30</v>
          </cell>
          <cell r="M218">
            <v>30</v>
          </cell>
          <cell r="N218">
            <v>700</v>
          </cell>
          <cell r="O218">
            <v>700</v>
          </cell>
          <cell r="P218">
            <v>700</v>
          </cell>
          <cell r="Q218" t="str">
            <v xml:space="preserve"> TPODA10244</v>
          </cell>
          <cell r="R218">
            <v>45170</v>
          </cell>
          <cell r="S218" t="str">
            <v>KP03/1</v>
          </cell>
          <cell r="T218" t="str">
            <v>APOTEK BUMI MEDIKA GANESA</v>
          </cell>
          <cell r="U218">
            <v>15</v>
          </cell>
          <cell r="V218">
            <v>0</v>
          </cell>
          <cell r="W218">
            <v>0</v>
          </cell>
          <cell r="X218">
            <v>10</v>
          </cell>
          <cell r="Y218">
            <v>10</v>
          </cell>
          <cell r="Z218">
            <v>10</v>
          </cell>
          <cell r="AA218">
            <v>30</v>
          </cell>
          <cell r="AB218">
            <v>30</v>
          </cell>
          <cell r="AC218">
            <v>30</v>
          </cell>
          <cell r="AD218">
            <v>30</v>
          </cell>
          <cell r="AE218">
            <v>30</v>
          </cell>
          <cell r="AF218">
            <v>30</v>
          </cell>
          <cell r="AG218">
            <v>20</v>
          </cell>
          <cell r="AH218">
            <v>20</v>
          </cell>
          <cell r="AI218">
            <v>20</v>
          </cell>
          <cell r="AJ218">
            <v>20</v>
          </cell>
          <cell r="AK218">
            <v>20</v>
          </cell>
          <cell r="AL218">
            <v>20</v>
          </cell>
          <cell r="AM218">
            <v>20</v>
          </cell>
          <cell r="AN218">
            <v>20</v>
          </cell>
          <cell r="AO218">
            <v>20</v>
          </cell>
          <cell r="AP218">
            <v>20</v>
          </cell>
          <cell r="AQ218">
            <v>20</v>
          </cell>
          <cell r="AR218">
            <v>20</v>
          </cell>
          <cell r="AS218">
            <v>20</v>
          </cell>
          <cell r="AT218">
            <v>20</v>
          </cell>
          <cell r="AU218">
            <v>20</v>
          </cell>
          <cell r="AV218">
            <v>20</v>
          </cell>
          <cell r="AW218">
            <v>20</v>
          </cell>
          <cell r="AX218">
            <v>20</v>
          </cell>
          <cell r="AY218">
            <v>20</v>
          </cell>
          <cell r="AZ218">
            <v>85</v>
          </cell>
          <cell r="BA218">
            <v>85</v>
          </cell>
          <cell r="BB218">
            <v>615</v>
          </cell>
          <cell r="BC218">
            <v>615</v>
          </cell>
        </row>
        <row r="219">
          <cell r="B219" t="str">
            <v>PRZNS11</v>
          </cell>
          <cell r="C219" t="str">
            <v>Pyrazinamide tablet 500 mg (1)</v>
          </cell>
          <cell r="D219">
            <v>100</v>
          </cell>
          <cell r="E219" t="str">
            <v>tablet</v>
          </cell>
          <cell r="F219">
            <v>261</v>
          </cell>
          <cell r="G219">
            <v>287.10000000000002</v>
          </cell>
          <cell r="H219">
            <v>344.52000000000004</v>
          </cell>
          <cell r="I219">
            <v>312.85000000000002</v>
          </cell>
          <cell r="J219">
            <v>344.13500000000005</v>
          </cell>
          <cell r="K219">
            <v>412.96200000000005</v>
          </cell>
          <cell r="L219">
            <v>400</v>
          </cell>
          <cell r="M219">
            <v>500</v>
          </cell>
          <cell r="N219">
            <v>300</v>
          </cell>
          <cell r="O219">
            <v>300</v>
          </cell>
          <cell r="P219">
            <v>300</v>
          </cell>
          <cell r="Q219" t="str">
            <v>G81388B</v>
          </cell>
          <cell r="R219">
            <v>45078</v>
          </cell>
          <cell r="S219">
            <v>2801959345</v>
          </cell>
          <cell r="T219" t="str">
            <v>PT. KIMIA FARMA</v>
          </cell>
          <cell r="U219">
            <v>2801958912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300</v>
          </cell>
          <cell r="BC219">
            <v>300</v>
          </cell>
        </row>
        <row r="220">
          <cell r="B220" t="str">
            <v>PRZNS12</v>
          </cell>
          <cell r="C220" t="str">
            <v>Pyrazinamide tablet 500 mg (2)</v>
          </cell>
          <cell r="D220">
            <v>100</v>
          </cell>
          <cell r="E220" t="str">
            <v>tablet</v>
          </cell>
          <cell r="F220">
            <v>261</v>
          </cell>
          <cell r="G220">
            <v>287.10000000000002</v>
          </cell>
          <cell r="H220">
            <v>344.52000000000004</v>
          </cell>
          <cell r="I220">
            <v>344.519775390625</v>
          </cell>
          <cell r="J220">
            <v>344</v>
          </cell>
          <cell r="K220">
            <v>412.96200000000005</v>
          </cell>
          <cell r="L220">
            <v>400</v>
          </cell>
          <cell r="M220">
            <v>500</v>
          </cell>
          <cell r="N220">
            <v>500</v>
          </cell>
          <cell r="O220">
            <v>500</v>
          </cell>
          <cell r="P220">
            <v>500</v>
          </cell>
          <cell r="Q220" t="str">
            <v>H81701B</v>
          </cell>
          <cell r="R220">
            <v>45137</v>
          </cell>
          <cell r="S220" t="str">
            <v>20190612-10990</v>
          </cell>
          <cell r="T220" t="str">
            <v>PT. KIMIA FARMA</v>
          </cell>
          <cell r="U220">
            <v>45137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500</v>
          </cell>
          <cell r="BC220">
            <v>500</v>
          </cell>
        </row>
        <row r="221">
          <cell r="B221" t="str">
            <v>RNTDS5</v>
          </cell>
          <cell r="C221" t="str">
            <v>Ranitidin tablet 150 mg (5)</v>
          </cell>
          <cell r="D221">
            <v>100</v>
          </cell>
          <cell r="E221" t="str">
            <v>tablet</v>
          </cell>
          <cell r="F221">
            <v>100</v>
          </cell>
          <cell r="G221">
            <v>100</v>
          </cell>
          <cell r="H221">
            <v>100</v>
          </cell>
          <cell r="I221">
            <v>136.36363636363635</v>
          </cell>
          <cell r="J221">
            <v>150</v>
          </cell>
          <cell r="K221">
            <v>180</v>
          </cell>
          <cell r="L221">
            <v>200</v>
          </cell>
          <cell r="M221">
            <v>200</v>
          </cell>
          <cell r="N221">
            <v>38</v>
          </cell>
          <cell r="O221">
            <v>38</v>
          </cell>
          <cell r="P221">
            <v>38</v>
          </cell>
          <cell r="Q221" t="str">
            <v>HTRNTB18904</v>
          </cell>
          <cell r="R221">
            <v>45231</v>
          </cell>
          <cell r="S221" t="str">
            <v>KP01/03</v>
          </cell>
          <cell r="T221" t="str">
            <v>PT KUDAMAS JAYA MAKMUR SENTOSA</v>
          </cell>
          <cell r="U221">
            <v>45231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20</v>
          </cell>
          <cell r="AI221">
            <v>20</v>
          </cell>
          <cell r="AJ221">
            <v>20</v>
          </cell>
          <cell r="AK221">
            <v>20</v>
          </cell>
          <cell r="AL221">
            <v>20</v>
          </cell>
          <cell r="AM221">
            <v>20</v>
          </cell>
          <cell r="AN221">
            <v>20</v>
          </cell>
          <cell r="AO221">
            <v>20</v>
          </cell>
          <cell r="AP221">
            <v>20</v>
          </cell>
          <cell r="AQ221">
            <v>20</v>
          </cell>
          <cell r="AR221">
            <v>20</v>
          </cell>
          <cell r="AS221">
            <v>20</v>
          </cell>
          <cell r="AT221">
            <v>20</v>
          </cell>
          <cell r="AU221">
            <v>10</v>
          </cell>
          <cell r="AV221">
            <v>10</v>
          </cell>
          <cell r="AW221">
            <v>10</v>
          </cell>
          <cell r="AX221">
            <v>10</v>
          </cell>
          <cell r="AY221">
            <v>10</v>
          </cell>
          <cell r="AZ221">
            <v>30</v>
          </cell>
          <cell r="BA221">
            <v>30</v>
          </cell>
          <cell r="BB221">
            <v>8</v>
          </cell>
          <cell r="BC221">
            <v>8</v>
          </cell>
        </row>
        <row r="222">
          <cell r="B222" t="str">
            <v>RECOL1</v>
          </cell>
          <cell r="C222" t="str">
            <v>Reco Eye Drop (1)</v>
          </cell>
          <cell r="D222">
            <v>1</v>
          </cell>
          <cell r="E222" t="str">
            <v>botol</v>
          </cell>
          <cell r="F222">
            <v>1</v>
          </cell>
          <cell r="G222">
            <v>1</v>
          </cell>
          <cell r="H222">
            <v>1</v>
          </cell>
          <cell r="I222">
            <v>7363.6363636363631</v>
          </cell>
          <cell r="J222">
            <v>8100</v>
          </cell>
          <cell r="K222">
            <v>9720</v>
          </cell>
          <cell r="L222">
            <v>8100</v>
          </cell>
          <cell r="M222">
            <v>9800</v>
          </cell>
          <cell r="N222">
            <v>2</v>
          </cell>
          <cell r="O222">
            <v>2</v>
          </cell>
          <cell r="P222">
            <v>2</v>
          </cell>
          <cell r="Q222" t="str">
            <v>0090521015</v>
          </cell>
          <cell r="R222">
            <v>44866</v>
          </cell>
          <cell r="S222" t="str">
            <v>KP08/06</v>
          </cell>
          <cell r="T222" t="str">
            <v>PT. PLANET EXCELENCIA PHARMACY</v>
          </cell>
          <cell r="U222">
            <v>44866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2</v>
          </cell>
          <cell r="BC222">
            <v>2</v>
          </cell>
        </row>
        <row r="223">
          <cell r="B223" t="str">
            <v>RECOL2</v>
          </cell>
          <cell r="C223" t="str">
            <v>Reco Eye Drop (2)</v>
          </cell>
          <cell r="D223">
            <v>1</v>
          </cell>
          <cell r="E223" t="str">
            <v>botol</v>
          </cell>
          <cell r="F223">
            <v>1</v>
          </cell>
          <cell r="G223">
            <v>1</v>
          </cell>
          <cell r="H223">
            <v>1</v>
          </cell>
          <cell r="I223">
            <v>7363.6363636363631</v>
          </cell>
          <cell r="J223">
            <v>8100</v>
          </cell>
          <cell r="K223">
            <v>9720</v>
          </cell>
          <cell r="L223">
            <v>8100</v>
          </cell>
          <cell r="M223">
            <v>9800</v>
          </cell>
          <cell r="N223">
            <v>10</v>
          </cell>
          <cell r="O223">
            <v>10</v>
          </cell>
          <cell r="P223">
            <v>10</v>
          </cell>
          <cell r="Q223" t="str">
            <v>0091121012</v>
          </cell>
          <cell r="R223">
            <v>45047</v>
          </cell>
          <cell r="S223" t="str">
            <v>KP01/03</v>
          </cell>
          <cell r="T223" t="str">
            <v>PT KUDAMAS JAYA MAKMUR SENTOSA</v>
          </cell>
          <cell r="U223">
            <v>45047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10</v>
          </cell>
          <cell r="BC223">
            <v>10</v>
          </cell>
        </row>
        <row r="224">
          <cell r="B224" t="str">
            <v>RECOSM2</v>
          </cell>
          <cell r="C224" t="str">
            <v>Reco Eye Ointment (2)</v>
          </cell>
          <cell r="D224">
            <v>1</v>
          </cell>
          <cell r="E224" t="str">
            <v>botol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8</v>
          </cell>
          <cell r="O224">
            <v>8</v>
          </cell>
          <cell r="P224">
            <v>8</v>
          </cell>
          <cell r="Q224" t="str">
            <v>015221001</v>
          </cell>
          <cell r="R224">
            <v>45627</v>
          </cell>
          <cell r="S224">
            <v>45627</v>
          </cell>
          <cell r="T224">
            <v>45627</v>
          </cell>
          <cell r="U224">
            <v>45627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  <cell r="AH224">
            <v>1</v>
          </cell>
          <cell r="AI224">
            <v>1</v>
          </cell>
          <cell r="AJ224">
            <v>1</v>
          </cell>
          <cell r="AK224">
            <v>1</v>
          </cell>
          <cell r="AL224">
            <v>1</v>
          </cell>
          <cell r="AM224">
            <v>1</v>
          </cell>
          <cell r="AN224">
            <v>1</v>
          </cell>
          <cell r="AO224">
            <v>1</v>
          </cell>
          <cell r="AP224">
            <v>1</v>
          </cell>
          <cell r="AQ224">
            <v>1</v>
          </cell>
          <cell r="AR224">
            <v>1</v>
          </cell>
          <cell r="AS224">
            <v>1</v>
          </cell>
          <cell r="AT224">
            <v>1</v>
          </cell>
          <cell r="AU224">
            <v>1</v>
          </cell>
          <cell r="AV224">
            <v>1</v>
          </cell>
          <cell r="AW224">
            <v>1</v>
          </cell>
          <cell r="AX224">
            <v>1</v>
          </cell>
          <cell r="AY224">
            <v>1</v>
          </cell>
          <cell r="AZ224">
            <v>2</v>
          </cell>
          <cell r="BA224">
            <v>2</v>
          </cell>
          <cell r="BB224">
            <v>6</v>
          </cell>
          <cell r="BC224">
            <v>6</v>
          </cell>
        </row>
        <row r="225">
          <cell r="B225" t="str">
            <v>RFMPS2</v>
          </cell>
          <cell r="C225" t="str">
            <v>Rifampicin  tablet 450 mg</v>
          </cell>
          <cell r="D225">
            <v>100</v>
          </cell>
          <cell r="E225" t="str">
            <v>tablet</v>
          </cell>
          <cell r="F225">
            <v>1042</v>
          </cell>
          <cell r="G225">
            <v>1146.2</v>
          </cell>
          <cell r="H225">
            <v>1375.44</v>
          </cell>
          <cell r="I225">
            <v>1650</v>
          </cell>
          <cell r="J225">
            <v>1815.0000000000002</v>
          </cell>
          <cell r="K225">
            <v>2178</v>
          </cell>
          <cell r="L225">
            <v>1900</v>
          </cell>
          <cell r="M225">
            <v>2200</v>
          </cell>
          <cell r="N225">
            <v>500</v>
          </cell>
          <cell r="O225">
            <v>500</v>
          </cell>
          <cell r="P225">
            <v>500</v>
          </cell>
          <cell r="Q225" t="str">
            <v>19RF3004</v>
          </cell>
          <cell r="R225">
            <v>44977</v>
          </cell>
          <cell r="S225" t="str">
            <v>1220018024</v>
          </cell>
          <cell r="T225" t="str">
            <v>PT. INDOFARMA GLOBAL MEDIKA</v>
          </cell>
          <cell r="U225">
            <v>44977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500</v>
          </cell>
          <cell r="BC225">
            <v>500</v>
          </cell>
        </row>
        <row r="226">
          <cell r="B226" t="str">
            <v>RILL1</v>
          </cell>
          <cell r="C226" t="str">
            <v>Ringer Lactate 500 mL</v>
          </cell>
          <cell r="D226">
            <v>1</v>
          </cell>
          <cell r="E226" t="str">
            <v>botol</v>
          </cell>
          <cell r="F226">
            <v>1</v>
          </cell>
          <cell r="G226">
            <v>1</v>
          </cell>
          <cell r="H226">
            <v>1</v>
          </cell>
          <cell r="I226">
            <v>7727.272727272727</v>
          </cell>
          <cell r="J226">
            <v>8500</v>
          </cell>
          <cell r="K226">
            <v>10200</v>
          </cell>
          <cell r="L226">
            <v>8500</v>
          </cell>
          <cell r="M226">
            <v>10200</v>
          </cell>
          <cell r="N226">
            <v>4</v>
          </cell>
          <cell r="O226">
            <v>4</v>
          </cell>
          <cell r="P226">
            <v>4</v>
          </cell>
          <cell r="Q226" t="str">
            <v>510803</v>
          </cell>
          <cell r="R226">
            <v>45839</v>
          </cell>
          <cell r="S226" t="str">
            <v>KP11/10</v>
          </cell>
          <cell r="T226" t="str">
            <v>PT KUDAMAS JAYA MAKMUR SENTOSA</v>
          </cell>
          <cell r="U226">
            <v>45839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4</v>
          </cell>
          <cell r="BC226">
            <v>4</v>
          </cell>
        </row>
        <row r="227">
          <cell r="B227" t="str">
            <v>RILL2</v>
          </cell>
          <cell r="C227" t="str">
            <v>Ringer Lactate 500 mL (2)</v>
          </cell>
          <cell r="D227">
            <v>1</v>
          </cell>
          <cell r="E227" t="str">
            <v>botol</v>
          </cell>
          <cell r="F227">
            <v>1</v>
          </cell>
          <cell r="G227">
            <v>1</v>
          </cell>
          <cell r="H227">
            <v>1</v>
          </cell>
          <cell r="I227">
            <v>7727.272727272727</v>
          </cell>
          <cell r="J227">
            <v>8500</v>
          </cell>
          <cell r="K227">
            <v>10200</v>
          </cell>
          <cell r="L227">
            <v>8500</v>
          </cell>
          <cell r="M227">
            <v>10200</v>
          </cell>
          <cell r="N227">
            <v>3</v>
          </cell>
          <cell r="O227">
            <v>3</v>
          </cell>
          <cell r="P227">
            <v>3</v>
          </cell>
          <cell r="Q227" t="str">
            <v>510808</v>
          </cell>
          <cell r="R227">
            <v>45839</v>
          </cell>
          <cell r="S227" t="str">
            <v>KP11/10</v>
          </cell>
          <cell r="T227" t="str">
            <v>PT KUDAMAS JAYA MAKMUR SENTOSA</v>
          </cell>
          <cell r="U227">
            <v>45839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3</v>
          </cell>
          <cell r="BC227">
            <v>3</v>
          </cell>
        </row>
        <row r="228">
          <cell r="B228" t="str">
            <v>SLBTS13</v>
          </cell>
          <cell r="C228" t="str">
            <v>Salbutamol tablet 2 mg (3)</v>
          </cell>
          <cell r="D228">
            <v>100</v>
          </cell>
          <cell r="E228" t="str">
            <v>tablet</v>
          </cell>
          <cell r="F228">
            <v>100</v>
          </cell>
          <cell r="G228">
            <v>100</v>
          </cell>
          <cell r="H228">
            <v>100</v>
          </cell>
          <cell r="I228">
            <v>102.98</v>
          </cell>
          <cell r="J228">
            <v>113.27800000000002</v>
          </cell>
          <cell r="K228">
            <v>135.93360000000001</v>
          </cell>
          <cell r="L228">
            <v>200</v>
          </cell>
          <cell r="M228">
            <v>200</v>
          </cell>
          <cell r="N228">
            <v>225</v>
          </cell>
          <cell r="O228">
            <v>225</v>
          </cell>
          <cell r="P228">
            <v>225</v>
          </cell>
          <cell r="Q228" t="str">
            <v>F91599B</v>
          </cell>
          <cell r="R228">
            <v>45071</v>
          </cell>
          <cell r="S228" t="str">
            <v>KP03/007</v>
          </cell>
          <cell r="T228" t="str">
            <v>PT KIMIA FARMA</v>
          </cell>
          <cell r="U228">
            <v>45071</v>
          </cell>
          <cell r="V228">
            <v>0</v>
          </cell>
          <cell r="W228">
            <v>0</v>
          </cell>
          <cell r="X228">
            <v>15</v>
          </cell>
          <cell r="Y228">
            <v>15</v>
          </cell>
          <cell r="Z228">
            <v>15</v>
          </cell>
          <cell r="AA228">
            <v>15</v>
          </cell>
          <cell r="AB228">
            <v>15</v>
          </cell>
          <cell r="AC228">
            <v>15</v>
          </cell>
          <cell r="AD228">
            <v>15</v>
          </cell>
          <cell r="AE228">
            <v>15</v>
          </cell>
          <cell r="AF228">
            <v>15</v>
          </cell>
          <cell r="AG228">
            <v>15</v>
          </cell>
          <cell r="AH228">
            <v>15</v>
          </cell>
          <cell r="AI228">
            <v>15</v>
          </cell>
          <cell r="AJ228">
            <v>15</v>
          </cell>
          <cell r="AK228">
            <v>15</v>
          </cell>
          <cell r="AL228">
            <v>15</v>
          </cell>
          <cell r="AM228">
            <v>15</v>
          </cell>
          <cell r="AN228">
            <v>15</v>
          </cell>
          <cell r="AO228">
            <v>15</v>
          </cell>
          <cell r="AP228">
            <v>15</v>
          </cell>
          <cell r="AQ228">
            <v>15</v>
          </cell>
          <cell r="AR228">
            <v>15</v>
          </cell>
          <cell r="AS228">
            <v>15</v>
          </cell>
          <cell r="AT228">
            <v>15</v>
          </cell>
          <cell r="AU228">
            <v>15</v>
          </cell>
          <cell r="AV228">
            <v>15</v>
          </cell>
          <cell r="AW228">
            <v>15</v>
          </cell>
          <cell r="AX228">
            <v>15</v>
          </cell>
          <cell r="AY228">
            <v>15</v>
          </cell>
          <cell r="AZ228">
            <v>15</v>
          </cell>
          <cell r="BA228">
            <v>15</v>
          </cell>
          <cell r="BB228">
            <v>210</v>
          </cell>
          <cell r="BC228">
            <v>210</v>
          </cell>
        </row>
        <row r="229">
          <cell r="B229" t="str">
            <v>SLBTS2</v>
          </cell>
          <cell r="C229" t="str">
            <v>Salbutamol tablet 4 mg (2)</v>
          </cell>
          <cell r="D229">
            <v>100</v>
          </cell>
          <cell r="E229" t="str">
            <v>tablet</v>
          </cell>
          <cell r="F229">
            <v>95</v>
          </cell>
          <cell r="G229">
            <v>104.50000000000001</v>
          </cell>
          <cell r="H229">
            <v>125.4</v>
          </cell>
          <cell r="I229">
            <v>91.3</v>
          </cell>
          <cell r="J229">
            <v>100.43</v>
          </cell>
          <cell r="K229">
            <v>120.51600000000001</v>
          </cell>
          <cell r="L229">
            <v>200</v>
          </cell>
          <cell r="M229">
            <v>200</v>
          </cell>
          <cell r="N229">
            <v>15</v>
          </cell>
          <cell r="O229">
            <v>15</v>
          </cell>
          <cell r="P229">
            <v>15</v>
          </cell>
          <cell r="Q229" t="str">
            <v>I81830B</v>
          </cell>
          <cell r="R229">
            <v>44787</v>
          </cell>
          <cell r="S229">
            <v>2801956245</v>
          </cell>
          <cell r="T229" t="str">
            <v>PT. KIMIA FARMA</v>
          </cell>
          <cell r="U229">
            <v>2801954816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15</v>
          </cell>
          <cell r="AI229">
            <v>15</v>
          </cell>
          <cell r="AJ229">
            <v>15</v>
          </cell>
          <cell r="AK229">
            <v>15</v>
          </cell>
          <cell r="AL229">
            <v>15</v>
          </cell>
          <cell r="AM229">
            <v>15</v>
          </cell>
          <cell r="AN229">
            <v>15</v>
          </cell>
          <cell r="AO229">
            <v>15</v>
          </cell>
          <cell r="AP229">
            <v>15</v>
          </cell>
          <cell r="AQ229">
            <v>15</v>
          </cell>
          <cell r="AR229">
            <v>15</v>
          </cell>
          <cell r="AS229">
            <v>15</v>
          </cell>
          <cell r="AT229">
            <v>15</v>
          </cell>
          <cell r="AU229">
            <v>15</v>
          </cell>
          <cell r="AV229">
            <v>15</v>
          </cell>
          <cell r="AW229">
            <v>15</v>
          </cell>
          <cell r="AX229">
            <v>15</v>
          </cell>
          <cell r="AY229">
            <v>15</v>
          </cell>
          <cell r="AZ229">
            <v>15</v>
          </cell>
          <cell r="BA229">
            <v>15</v>
          </cell>
          <cell r="BB229">
            <v>0</v>
          </cell>
          <cell r="BC229">
            <v>0</v>
          </cell>
        </row>
        <row r="230">
          <cell r="B230" t="str">
            <v>SLCL14</v>
          </cell>
          <cell r="C230" t="str">
            <v>Salicyl Talk 2% (60 g) (4)</v>
          </cell>
          <cell r="D230">
            <v>1</v>
          </cell>
          <cell r="E230" t="str">
            <v>pcs</v>
          </cell>
          <cell r="F230">
            <v>1</v>
          </cell>
          <cell r="G230">
            <v>1</v>
          </cell>
          <cell r="H230">
            <v>1</v>
          </cell>
          <cell r="I230">
            <v>5460</v>
          </cell>
          <cell r="J230">
            <v>6006.0000000000009</v>
          </cell>
          <cell r="K230">
            <v>7207.2000000000007</v>
          </cell>
          <cell r="L230">
            <v>6100</v>
          </cell>
          <cell r="M230">
            <v>7300</v>
          </cell>
          <cell r="N230">
            <v>14</v>
          </cell>
          <cell r="O230">
            <v>14</v>
          </cell>
          <cell r="P230">
            <v>14</v>
          </cell>
          <cell r="Q230" t="str">
            <v>I93052S</v>
          </cell>
          <cell r="R230">
            <v>45536</v>
          </cell>
          <cell r="S230">
            <v>2802617390</v>
          </cell>
          <cell r="T230" t="str">
            <v>PT KIMIA FARMA</v>
          </cell>
          <cell r="U230">
            <v>2802616320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1</v>
          </cell>
          <cell r="AG230">
            <v>1</v>
          </cell>
          <cell r="AH230">
            <v>1</v>
          </cell>
          <cell r="AI230">
            <v>1</v>
          </cell>
          <cell r="AJ230">
            <v>1</v>
          </cell>
          <cell r="AK230">
            <v>1</v>
          </cell>
          <cell r="AL230">
            <v>1</v>
          </cell>
          <cell r="AM230">
            <v>1</v>
          </cell>
          <cell r="AN230">
            <v>1</v>
          </cell>
          <cell r="AO230">
            <v>1</v>
          </cell>
          <cell r="AP230">
            <v>1</v>
          </cell>
          <cell r="AQ230">
            <v>1</v>
          </cell>
          <cell r="AR230">
            <v>1</v>
          </cell>
          <cell r="AS230">
            <v>1</v>
          </cell>
          <cell r="AT230">
            <v>1</v>
          </cell>
          <cell r="AU230">
            <v>1</v>
          </cell>
          <cell r="AV230">
            <v>1</v>
          </cell>
          <cell r="AW230">
            <v>1</v>
          </cell>
          <cell r="AX230">
            <v>1</v>
          </cell>
          <cell r="AY230">
            <v>1</v>
          </cell>
          <cell r="AZ230">
            <v>1</v>
          </cell>
          <cell r="BA230">
            <v>1</v>
          </cell>
          <cell r="BB230">
            <v>13</v>
          </cell>
          <cell r="BC230">
            <v>13</v>
          </cell>
        </row>
        <row r="231">
          <cell r="B231" t="str">
            <v>SNDR21</v>
          </cell>
          <cell r="C231" t="str">
            <v>Sanadryl DMP Sirup 60 ml (1)</v>
          </cell>
          <cell r="D231">
            <v>1</v>
          </cell>
          <cell r="E231" t="str">
            <v>botol</v>
          </cell>
          <cell r="F231">
            <v>1</v>
          </cell>
          <cell r="G231">
            <v>1</v>
          </cell>
          <cell r="H231">
            <v>1</v>
          </cell>
          <cell r="I231">
            <v>12909.090909090908</v>
          </cell>
          <cell r="J231">
            <v>14200</v>
          </cell>
          <cell r="K231">
            <v>17040</v>
          </cell>
          <cell r="L231">
            <v>14200</v>
          </cell>
          <cell r="M231">
            <v>17100</v>
          </cell>
          <cell r="N231">
            <v>20</v>
          </cell>
          <cell r="O231">
            <v>20</v>
          </cell>
          <cell r="P231">
            <v>20</v>
          </cell>
          <cell r="Q231" t="str">
            <v>CB0738</v>
          </cell>
          <cell r="R231">
            <v>45323</v>
          </cell>
          <cell r="S231" t="str">
            <v>KP03/11</v>
          </cell>
          <cell r="T231" t="str">
            <v>PT KUDAMAS JAYA MAKMUR SENTOSA</v>
          </cell>
          <cell r="U231">
            <v>45323</v>
          </cell>
          <cell r="V231">
            <v>0</v>
          </cell>
          <cell r="W231">
            <v>0</v>
          </cell>
          <cell r="X231">
            <v>0</v>
          </cell>
          <cell r="Y231">
            <v>1</v>
          </cell>
          <cell r="Z231">
            <v>1</v>
          </cell>
          <cell r="AA231">
            <v>1</v>
          </cell>
          <cell r="AB231">
            <v>1</v>
          </cell>
          <cell r="AC231">
            <v>1</v>
          </cell>
          <cell r="AD231">
            <v>1</v>
          </cell>
          <cell r="AE231">
            <v>2</v>
          </cell>
          <cell r="AF231">
            <v>2</v>
          </cell>
          <cell r="AG231">
            <v>1</v>
          </cell>
          <cell r="AH231">
            <v>1</v>
          </cell>
          <cell r="AI231">
            <v>1</v>
          </cell>
          <cell r="AJ231">
            <v>1</v>
          </cell>
          <cell r="AK231">
            <v>1</v>
          </cell>
          <cell r="AL231">
            <v>1</v>
          </cell>
          <cell r="AM231">
            <v>1</v>
          </cell>
          <cell r="AN231">
            <v>1</v>
          </cell>
          <cell r="AO231">
            <v>1</v>
          </cell>
          <cell r="AP231">
            <v>1</v>
          </cell>
          <cell r="AQ231">
            <v>1</v>
          </cell>
          <cell r="AR231">
            <v>1</v>
          </cell>
          <cell r="AS231">
            <v>1</v>
          </cell>
          <cell r="AT231">
            <v>1</v>
          </cell>
          <cell r="AU231">
            <v>1</v>
          </cell>
          <cell r="AV231">
            <v>1</v>
          </cell>
          <cell r="AW231">
            <v>1</v>
          </cell>
          <cell r="AX231">
            <v>1</v>
          </cell>
          <cell r="AY231">
            <v>1</v>
          </cell>
          <cell r="AZ231">
            <v>5</v>
          </cell>
          <cell r="BA231">
            <v>5</v>
          </cell>
          <cell r="BB231">
            <v>15</v>
          </cell>
          <cell r="BC231">
            <v>15</v>
          </cell>
        </row>
        <row r="232">
          <cell r="B232" t="str">
            <v>SNDR6</v>
          </cell>
          <cell r="C232" t="str">
            <v>Sanadryl Sirup 60 ml (6)</v>
          </cell>
          <cell r="D232">
            <v>1</v>
          </cell>
          <cell r="E232" t="str">
            <v>botol</v>
          </cell>
          <cell r="F232">
            <v>1</v>
          </cell>
          <cell r="G232">
            <v>1</v>
          </cell>
          <cell r="H232">
            <v>1</v>
          </cell>
          <cell r="I232">
            <v>9272.7272727272721</v>
          </cell>
          <cell r="J232">
            <v>10200</v>
          </cell>
          <cell r="K232">
            <v>12240</v>
          </cell>
          <cell r="L232">
            <v>10200</v>
          </cell>
          <cell r="M232">
            <v>12300</v>
          </cell>
          <cell r="N232">
            <v>1</v>
          </cell>
          <cell r="O232">
            <v>1</v>
          </cell>
          <cell r="P232">
            <v>1</v>
          </cell>
          <cell r="Q232" t="str">
            <v>BM9701</v>
          </cell>
          <cell r="R232">
            <v>45261</v>
          </cell>
          <cell r="S232" t="str">
            <v>KP02/13</v>
          </cell>
          <cell r="T232" t="str">
            <v>PT PLANET EXCELENCIA PHARMACY</v>
          </cell>
          <cell r="U232">
            <v>45261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1</v>
          </cell>
          <cell r="AI232">
            <v>1</v>
          </cell>
          <cell r="AJ232">
            <v>1</v>
          </cell>
          <cell r="AK232">
            <v>1</v>
          </cell>
          <cell r="AL232">
            <v>1</v>
          </cell>
          <cell r="AM232">
            <v>1</v>
          </cell>
          <cell r="AN232">
            <v>1</v>
          </cell>
          <cell r="AO232">
            <v>1</v>
          </cell>
          <cell r="AP232">
            <v>1</v>
          </cell>
          <cell r="AQ232">
            <v>1</v>
          </cell>
          <cell r="AR232">
            <v>1</v>
          </cell>
          <cell r="AS232">
            <v>1</v>
          </cell>
          <cell r="AT232">
            <v>1</v>
          </cell>
          <cell r="AU232">
            <v>1</v>
          </cell>
          <cell r="AV232">
            <v>1</v>
          </cell>
          <cell r="AW232">
            <v>1</v>
          </cell>
          <cell r="AX232">
            <v>1</v>
          </cell>
          <cell r="AY232">
            <v>1</v>
          </cell>
          <cell r="AZ232">
            <v>1</v>
          </cell>
          <cell r="BA232">
            <v>1</v>
          </cell>
          <cell r="BB232">
            <v>0</v>
          </cell>
          <cell r="BC232">
            <v>0</v>
          </cell>
        </row>
        <row r="233">
          <cell r="B233" t="str">
            <v>SNDR7</v>
          </cell>
          <cell r="C233" t="str">
            <v>Sanadryl Sirup 60 ml (7)</v>
          </cell>
          <cell r="D233">
            <v>1</v>
          </cell>
          <cell r="E233" t="str">
            <v>botol</v>
          </cell>
          <cell r="F233">
            <v>1</v>
          </cell>
          <cell r="G233">
            <v>1</v>
          </cell>
          <cell r="H233">
            <v>1</v>
          </cell>
          <cell r="I233">
            <v>9272.7272727272721</v>
          </cell>
          <cell r="J233">
            <v>10200</v>
          </cell>
          <cell r="K233">
            <v>12240</v>
          </cell>
          <cell r="L233">
            <v>10200</v>
          </cell>
          <cell r="M233">
            <v>12300</v>
          </cell>
          <cell r="N233">
            <v>1</v>
          </cell>
          <cell r="O233">
            <v>1</v>
          </cell>
          <cell r="P233">
            <v>1</v>
          </cell>
          <cell r="Q233" t="str">
            <v>CA9783</v>
          </cell>
          <cell r="R233">
            <v>45261</v>
          </cell>
          <cell r="S233" t="str">
            <v>KP02/13</v>
          </cell>
          <cell r="T233" t="str">
            <v>PT PLANET EXCELENCIA PHARMACY</v>
          </cell>
          <cell r="U233">
            <v>45261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1</v>
          </cell>
          <cell r="BC233">
            <v>1</v>
          </cell>
        </row>
        <row r="234">
          <cell r="B234" t="str">
            <v>SNDR8</v>
          </cell>
          <cell r="C234" t="str">
            <v>Sanadryl Sirup 60 ml (8)</v>
          </cell>
          <cell r="D234">
            <v>1</v>
          </cell>
          <cell r="E234" t="str">
            <v>botol</v>
          </cell>
          <cell r="F234">
            <v>1</v>
          </cell>
          <cell r="G234">
            <v>1</v>
          </cell>
          <cell r="H234">
            <v>1</v>
          </cell>
          <cell r="I234">
            <v>9659.0909090909081</v>
          </cell>
          <cell r="J234">
            <v>10625</v>
          </cell>
          <cell r="K234">
            <v>12750</v>
          </cell>
          <cell r="L234">
            <v>10700</v>
          </cell>
          <cell r="M234">
            <v>12800</v>
          </cell>
          <cell r="N234">
            <v>24</v>
          </cell>
          <cell r="O234">
            <v>24</v>
          </cell>
          <cell r="P234">
            <v>24</v>
          </cell>
          <cell r="Q234" t="str">
            <v>CB9739</v>
          </cell>
          <cell r="R234">
            <v>45323</v>
          </cell>
          <cell r="S234" t="str">
            <v>KP03/10</v>
          </cell>
          <cell r="T234" t="str">
            <v>PT KUDAMAS JAYA MAKMUR SENTOSA</v>
          </cell>
          <cell r="U234">
            <v>45323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24</v>
          </cell>
          <cell r="BC234">
            <v>24</v>
          </cell>
        </row>
        <row r="235">
          <cell r="B235" t="str">
            <v>SCBMX6</v>
          </cell>
          <cell r="C235" t="str">
            <v>Scabimite Cr 10 g (6)</v>
          </cell>
          <cell r="D235">
            <v>1</v>
          </cell>
          <cell r="E235" t="str">
            <v>tube</v>
          </cell>
          <cell r="F235">
            <v>1</v>
          </cell>
          <cell r="G235">
            <v>1</v>
          </cell>
          <cell r="H235">
            <v>1</v>
          </cell>
          <cell r="I235">
            <v>37350</v>
          </cell>
          <cell r="J235">
            <v>41085</v>
          </cell>
          <cell r="K235">
            <v>49302</v>
          </cell>
          <cell r="L235">
            <v>41100</v>
          </cell>
          <cell r="M235">
            <v>49400</v>
          </cell>
          <cell r="N235">
            <v>13</v>
          </cell>
          <cell r="O235">
            <v>13</v>
          </cell>
          <cell r="P235">
            <v>13</v>
          </cell>
          <cell r="Q235" t="str">
            <v>H21019</v>
          </cell>
          <cell r="R235">
            <v>45505</v>
          </cell>
          <cell r="S235" t="str">
            <v>KP01/05</v>
          </cell>
          <cell r="T235" t="str">
            <v>PT SINGGASANA WITRA SURYAMAS</v>
          </cell>
          <cell r="U235">
            <v>45505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2</v>
          </cell>
          <cell r="AH235">
            <v>2</v>
          </cell>
          <cell r="AI235">
            <v>2</v>
          </cell>
          <cell r="AJ235">
            <v>2</v>
          </cell>
          <cell r="AK235">
            <v>2</v>
          </cell>
          <cell r="AL235">
            <v>5</v>
          </cell>
          <cell r="AM235">
            <v>5</v>
          </cell>
          <cell r="AN235">
            <v>5</v>
          </cell>
          <cell r="AO235">
            <v>5</v>
          </cell>
          <cell r="AP235">
            <v>5</v>
          </cell>
          <cell r="AQ235">
            <v>5</v>
          </cell>
          <cell r="AR235">
            <v>5</v>
          </cell>
          <cell r="AS235">
            <v>5</v>
          </cell>
          <cell r="AT235">
            <v>5</v>
          </cell>
          <cell r="AU235">
            <v>5</v>
          </cell>
          <cell r="AV235">
            <v>5</v>
          </cell>
          <cell r="AW235">
            <v>5</v>
          </cell>
          <cell r="AX235">
            <v>5</v>
          </cell>
          <cell r="AY235">
            <v>5</v>
          </cell>
          <cell r="AZ235">
            <v>7</v>
          </cell>
          <cell r="BA235">
            <v>7</v>
          </cell>
          <cell r="BB235">
            <v>6</v>
          </cell>
          <cell r="BC235">
            <v>6</v>
          </cell>
        </row>
        <row r="236">
          <cell r="B236" t="str">
            <v>SLDR1</v>
          </cell>
          <cell r="C236" t="str">
            <v>Selediar Tablet</v>
          </cell>
          <cell r="D236">
            <v>100</v>
          </cell>
          <cell r="E236" t="str">
            <v>tablet</v>
          </cell>
          <cell r="F236">
            <v>100</v>
          </cell>
          <cell r="G236">
            <v>100</v>
          </cell>
          <cell r="H236">
            <v>100</v>
          </cell>
          <cell r="I236">
            <v>757.57272727272721</v>
          </cell>
          <cell r="J236">
            <v>833.33</v>
          </cell>
          <cell r="K236">
            <v>999.99599999999998</v>
          </cell>
          <cell r="L236">
            <v>900</v>
          </cell>
          <cell r="M236">
            <v>1000</v>
          </cell>
          <cell r="N236">
            <v>0</v>
          </cell>
          <cell r="O236">
            <v>100</v>
          </cell>
          <cell r="P236">
            <v>100</v>
          </cell>
          <cell r="Q236" t="str">
            <v>94665</v>
          </cell>
          <cell r="R236">
            <v>44896</v>
          </cell>
          <cell r="S236" t="str">
            <v>KP04/12</v>
          </cell>
          <cell r="T236" t="str">
            <v>APOTEK BUMI MEDIKA GANESA</v>
          </cell>
          <cell r="U236">
            <v>44896</v>
          </cell>
          <cell r="V236">
            <v>44896</v>
          </cell>
          <cell r="W236">
            <v>44896</v>
          </cell>
          <cell r="X236">
            <v>44896</v>
          </cell>
          <cell r="Y236">
            <v>44896</v>
          </cell>
          <cell r="Z236">
            <v>44896</v>
          </cell>
          <cell r="AA236">
            <v>44896</v>
          </cell>
          <cell r="AB236">
            <v>44896</v>
          </cell>
          <cell r="AC236">
            <v>44896</v>
          </cell>
          <cell r="AD236">
            <v>44896</v>
          </cell>
          <cell r="AE236">
            <v>44896</v>
          </cell>
          <cell r="AF236">
            <v>44896</v>
          </cell>
          <cell r="AG236">
            <v>44896</v>
          </cell>
          <cell r="AH236">
            <v>44896</v>
          </cell>
          <cell r="AI236">
            <v>44896</v>
          </cell>
          <cell r="AJ236">
            <v>44896</v>
          </cell>
          <cell r="AK236">
            <v>44896</v>
          </cell>
          <cell r="AL236">
            <v>44896</v>
          </cell>
          <cell r="AM236">
            <v>44896</v>
          </cell>
          <cell r="AN236">
            <v>44896</v>
          </cell>
          <cell r="AO236">
            <v>44896</v>
          </cell>
          <cell r="AP236">
            <v>15</v>
          </cell>
          <cell r="AQ236">
            <v>15</v>
          </cell>
          <cell r="AR236">
            <v>15</v>
          </cell>
          <cell r="AS236">
            <v>15</v>
          </cell>
          <cell r="AT236">
            <v>15</v>
          </cell>
          <cell r="AU236">
            <v>10</v>
          </cell>
          <cell r="AV236">
            <v>10</v>
          </cell>
          <cell r="AW236">
            <v>10</v>
          </cell>
          <cell r="AX236">
            <v>10</v>
          </cell>
          <cell r="AY236">
            <v>10</v>
          </cell>
          <cell r="AZ236">
            <v>25</v>
          </cell>
          <cell r="BA236">
            <v>25</v>
          </cell>
          <cell r="BB236">
            <v>75</v>
          </cell>
          <cell r="BC236">
            <v>75</v>
          </cell>
        </row>
        <row r="237">
          <cell r="B237" t="str">
            <v>SMVSS4</v>
          </cell>
          <cell r="C237" t="str">
            <v>Simvastatin tablet 10 mg (4)</v>
          </cell>
          <cell r="D237">
            <v>100</v>
          </cell>
          <cell r="E237" t="str">
            <v>tablet</v>
          </cell>
          <cell r="F237">
            <v>100</v>
          </cell>
          <cell r="G237">
            <v>100</v>
          </cell>
          <cell r="H237">
            <v>100</v>
          </cell>
          <cell r="I237">
            <v>190.917</v>
          </cell>
          <cell r="J237">
            <v>210.0087</v>
          </cell>
          <cell r="K237">
            <v>252.01043999999999</v>
          </cell>
          <cell r="L237">
            <v>300</v>
          </cell>
          <cell r="M237">
            <v>300</v>
          </cell>
          <cell r="N237">
            <v>83</v>
          </cell>
          <cell r="O237">
            <v>83</v>
          </cell>
          <cell r="P237">
            <v>83</v>
          </cell>
          <cell r="Q237" t="str">
            <v>HTSVND14370</v>
          </cell>
          <cell r="R237">
            <v>45108</v>
          </cell>
          <cell r="S237" t="str">
            <v>KP10/2</v>
          </cell>
          <cell r="T237" t="str">
            <v>PT.ENSEVAL PUTERA MEGATRADING</v>
          </cell>
          <cell r="U237">
            <v>45108</v>
          </cell>
          <cell r="V237">
            <v>0</v>
          </cell>
          <cell r="W237">
            <v>0</v>
          </cell>
          <cell r="X237">
            <v>30</v>
          </cell>
          <cell r="Y237">
            <v>30</v>
          </cell>
          <cell r="Z237">
            <v>23</v>
          </cell>
          <cell r="AA237">
            <v>23</v>
          </cell>
          <cell r="AB237">
            <v>23</v>
          </cell>
          <cell r="AC237">
            <v>23</v>
          </cell>
          <cell r="AD237">
            <v>23</v>
          </cell>
          <cell r="AE237">
            <v>23</v>
          </cell>
          <cell r="AF237">
            <v>23</v>
          </cell>
          <cell r="AG237">
            <v>23</v>
          </cell>
          <cell r="AH237">
            <v>23</v>
          </cell>
          <cell r="AI237">
            <v>23</v>
          </cell>
          <cell r="AJ237">
            <v>23</v>
          </cell>
          <cell r="AK237">
            <v>23</v>
          </cell>
          <cell r="AL237">
            <v>23</v>
          </cell>
          <cell r="AM237">
            <v>23</v>
          </cell>
          <cell r="AN237">
            <v>23</v>
          </cell>
          <cell r="AO237">
            <v>23</v>
          </cell>
          <cell r="AP237">
            <v>23</v>
          </cell>
          <cell r="AQ237">
            <v>23</v>
          </cell>
          <cell r="AR237">
            <v>23</v>
          </cell>
          <cell r="AS237">
            <v>23</v>
          </cell>
          <cell r="AT237">
            <v>23</v>
          </cell>
          <cell r="AU237">
            <v>23</v>
          </cell>
          <cell r="AV237">
            <v>23</v>
          </cell>
          <cell r="AW237">
            <v>23</v>
          </cell>
          <cell r="AX237">
            <v>23</v>
          </cell>
          <cell r="AY237">
            <v>23</v>
          </cell>
          <cell r="AZ237">
            <v>83</v>
          </cell>
          <cell r="BA237">
            <v>83</v>
          </cell>
          <cell r="BB237">
            <v>0</v>
          </cell>
          <cell r="BC237">
            <v>0</v>
          </cell>
        </row>
        <row r="238">
          <cell r="B238" t="str">
            <v>SMVSS5</v>
          </cell>
          <cell r="C238" t="str">
            <v>Simvastatin tablet 10 mg (5)</v>
          </cell>
          <cell r="D238">
            <v>100</v>
          </cell>
          <cell r="E238" t="str">
            <v>tablet</v>
          </cell>
          <cell r="F238">
            <v>100</v>
          </cell>
          <cell r="G238">
            <v>100</v>
          </cell>
          <cell r="H238">
            <v>100</v>
          </cell>
          <cell r="I238">
            <v>245.45454545454544</v>
          </cell>
          <cell r="J238">
            <v>270</v>
          </cell>
          <cell r="K238">
            <v>324</v>
          </cell>
          <cell r="L238">
            <v>300</v>
          </cell>
          <cell r="M238">
            <v>400</v>
          </cell>
          <cell r="N238">
            <v>200</v>
          </cell>
          <cell r="O238">
            <v>200</v>
          </cell>
          <cell r="P238">
            <v>200</v>
          </cell>
          <cell r="Q238" t="str">
            <v>HTSVND16466</v>
          </cell>
          <cell r="R238">
            <v>45261</v>
          </cell>
          <cell r="S238" t="str">
            <v>KP02/9</v>
          </cell>
          <cell r="T238" t="str">
            <v>PT PLANET EXCELENCIA PHARMACY</v>
          </cell>
          <cell r="U238">
            <v>45261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</v>
          </cell>
          <cell r="AA238">
            <v>30</v>
          </cell>
          <cell r="AB238">
            <v>30</v>
          </cell>
          <cell r="AC238">
            <v>30</v>
          </cell>
          <cell r="AD238">
            <v>30</v>
          </cell>
          <cell r="AE238">
            <v>30</v>
          </cell>
          <cell r="AF238">
            <v>30</v>
          </cell>
          <cell r="AG238">
            <v>30</v>
          </cell>
          <cell r="AH238">
            <v>60</v>
          </cell>
          <cell r="AI238">
            <v>60</v>
          </cell>
          <cell r="AJ238">
            <v>60</v>
          </cell>
          <cell r="AK238">
            <v>60</v>
          </cell>
          <cell r="AL238">
            <v>60</v>
          </cell>
          <cell r="AM238">
            <v>60</v>
          </cell>
          <cell r="AN238">
            <v>60</v>
          </cell>
          <cell r="AO238">
            <v>60</v>
          </cell>
          <cell r="AP238">
            <v>60</v>
          </cell>
          <cell r="AQ238">
            <v>60</v>
          </cell>
          <cell r="AR238">
            <v>60</v>
          </cell>
          <cell r="AS238">
            <v>60</v>
          </cell>
          <cell r="AT238">
            <v>60</v>
          </cell>
          <cell r="AU238">
            <v>60</v>
          </cell>
          <cell r="AV238">
            <v>60</v>
          </cell>
          <cell r="AW238">
            <v>60</v>
          </cell>
          <cell r="AX238">
            <v>60</v>
          </cell>
          <cell r="AY238">
            <v>60</v>
          </cell>
          <cell r="AZ238">
            <v>187</v>
          </cell>
          <cell r="BA238">
            <v>187</v>
          </cell>
          <cell r="BB238">
            <v>13</v>
          </cell>
          <cell r="BC238">
            <v>13</v>
          </cell>
        </row>
        <row r="239">
          <cell r="B239" t="str">
            <v>SMVSS6</v>
          </cell>
          <cell r="C239" t="str">
            <v>Simvastatin tablet 10 mg (6)</v>
          </cell>
          <cell r="D239">
            <v>100</v>
          </cell>
          <cell r="E239" t="str">
            <v>tablet</v>
          </cell>
          <cell r="F239">
            <v>100</v>
          </cell>
          <cell r="G239">
            <v>100</v>
          </cell>
          <cell r="H239">
            <v>100</v>
          </cell>
          <cell r="I239">
            <v>190.917</v>
          </cell>
          <cell r="J239">
            <v>210.0087</v>
          </cell>
          <cell r="K239">
            <v>252.01043999999999</v>
          </cell>
          <cell r="L239">
            <v>300</v>
          </cell>
          <cell r="M239">
            <v>300</v>
          </cell>
          <cell r="N239">
            <v>0</v>
          </cell>
          <cell r="O239">
            <v>200</v>
          </cell>
          <cell r="P239">
            <v>200</v>
          </cell>
          <cell r="Q239" t="str">
            <v>HTSVND21492</v>
          </cell>
          <cell r="R239">
            <v>45292</v>
          </cell>
          <cell r="S239" t="str">
            <v>KP04/3</v>
          </cell>
          <cell r="T239" t="str">
            <v>PT Enseval Putera Megatrading</v>
          </cell>
          <cell r="U239">
            <v>45292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200</v>
          </cell>
          <cell r="BC239">
            <v>200</v>
          </cell>
        </row>
        <row r="240">
          <cell r="B240" t="str">
            <v>SMVS22</v>
          </cell>
          <cell r="C240" t="str">
            <v>Simvastatin tablet 20 mg (2)</v>
          </cell>
          <cell r="D240">
            <v>100</v>
          </cell>
          <cell r="E240" t="str">
            <v>tablet</v>
          </cell>
          <cell r="F240">
            <v>100</v>
          </cell>
          <cell r="G240">
            <v>100</v>
          </cell>
          <cell r="H240">
            <v>100</v>
          </cell>
          <cell r="I240">
            <v>757.58396100000004</v>
          </cell>
          <cell r="J240">
            <v>833.34235710000007</v>
          </cell>
          <cell r="K240">
            <v>1000.01082852</v>
          </cell>
          <cell r="L240">
            <v>900</v>
          </cell>
          <cell r="M240">
            <v>1100</v>
          </cell>
          <cell r="N240">
            <v>244</v>
          </cell>
          <cell r="O240">
            <v>244</v>
          </cell>
          <cell r="P240">
            <v>244</v>
          </cell>
          <cell r="Q240" t="str">
            <v>HTSVNE14078</v>
          </cell>
          <cell r="R240">
            <v>45139</v>
          </cell>
          <cell r="S240" t="str">
            <v>KP10/2</v>
          </cell>
          <cell r="T240" t="str">
            <v>PT.ENSEVAL PUTERA MEGATRADING</v>
          </cell>
          <cell r="U240">
            <v>45139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30</v>
          </cell>
          <cell r="AB240">
            <v>30</v>
          </cell>
          <cell r="AC240">
            <v>30</v>
          </cell>
          <cell r="AD240">
            <v>30</v>
          </cell>
          <cell r="AE240">
            <v>30</v>
          </cell>
          <cell r="AF240">
            <v>30</v>
          </cell>
          <cell r="AG240">
            <v>30</v>
          </cell>
          <cell r="AH240">
            <v>60</v>
          </cell>
          <cell r="AI240">
            <v>60</v>
          </cell>
          <cell r="AJ240">
            <v>60</v>
          </cell>
          <cell r="AK240">
            <v>60</v>
          </cell>
          <cell r="AL240">
            <v>34</v>
          </cell>
          <cell r="AM240">
            <v>34</v>
          </cell>
          <cell r="AN240">
            <v>34</v>
          </cell>
          <cell r="AO240">
            <v>34</v>
          </cell>
          <cell r="AP240">
            <v>34</v>
          </cell>
          <cell r="AQ240">
            <v>34</v>
          </cell>
          <cell r="AR240">
            <v>34</v>
          </cell>
          <cell r="AS240">
            <v>34</v>
          </cell>
          <cell r="AT240">
            <v>34</v>
          </cell>
          <cell r="AU240">
            <v>34</v>
          </cell>
          <cell r="AV240">
            <v>34</v>
          </cell>
          <cell r="AW240">
            <v>34</v>
          </cell>
          <cell r="AX240">
            <v>34</v>
          </cell>
          <cell r="AY240">
            <v>34</v>
          </cell>
          <cell r="AZ240">
            <v>244</v>
          </cell>
          <cell r="BA240">
            <v>244</v>
          </cell>
          <cell r="BB240">
            <v>0</v>
          </cell>
          <cell r="BC240">
            <v>0</v>
          </cell>
        </row>
        <row r="241">
          <cell r="B241" t="str">
            <v>SMVS23</v>
          </cell>
          <cell r="C241" t="str">
            <v>Simvastatin tablet 20 mg (3)</v>
          </cell>
          <cell r="D241">
            <v>100</v>
          </cell>
          <cell r="E241" t="str">
            <v>tablet</v>
          </cell>
          <cell r="F241">
            <v>100</v>
          </cell>
          <cell r="G241">
            <v>100</v>
          </cell>
          <cell r="H241">
            <v>100</v>
          </cell>
          <cell r="I241">
            <v>757.58396099999993</v>
          </cell>
          <cell r="J241">
            <v>833.34235709999996</v>
          </cell>
          <cell r="K241">
            <v>1000.0108285199999</v>
          </cell>
          <cell r="L241">
            <v>900</v>
          </cell>
          <cell r="M241">
            <v>1100</v>
          </cell>
          <cell r="N241">
            <v>0</v>
          </cell>
          <cell r="O241">
            <v>200</v>
          </cell>
          <cell r="P241">
            <v>200</v>
          </cell>
          <cell r="Q241" t="str">
            <v>HTSVNE22114</v>
          </cell>
          <cell r="R241">
            <v>45352</v>
          </cell>
          <cell r="S241" t="str">
            <v>KP04/3</v>
          </cell>
          <cell r="T241" t="str">
            <v>PT Enseval Putera Megatrading</v>
          </cell>
          <cell r="U241">
            <v>45352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6</v>
          </cell>
          <cell r="AM241">
            <v>6</v>
          </cell>
          <cell r="AN241">
            <v>6</v>
          </cell>
          <cell r="AO241">
            <v>6</v>
          </cell>
          <cell r="AP241">
            <v>6</v>
          </cell>
          <cell r="AQ241">
            <v>6</v>
          </cell>
          <cell r="AR241">
            <v>6</v>
          </cell>
          <cell r="AS241">
            <v>6</v>
          </cell>
          <cell r="AT241">
            <v>6</v>
          </cell>
          <cell r="AU241">
            <v>6</v>
          </cell>
          <cell r="AV241">
            <v>6</v>
          </cell>
          <cell r="AW241">
            <v>6</v>
          </cell>
          <cell r="AX241">
            <v>6</v>
          </cell>
          <cell r="AY241">
            <v>6</v>
          </cell>
          <cell r="AZ241">
            <v>6</v>
          </cell>
          <cell r="BA241">
            <v>6</v>
          </cell>
          <cell r="BB241">
            <v>194</v>
          </cell>
          <cell r="BC241">
            <v>194</v>
          </cell>
        </row>
        <row r="242">
          <cell r="B242" t="str">
            <v>SPTR3</v>
          </cell>
          <cell r="C242" t="str">
            <v>SP Troches tablet (3)</v>
          </cell>
          <cell r="D242">
            <v>1</v>
          </cell>
          <cell r="E242" t="str">
            <v>box</v>
          </cell>
          <cell r="F242">
            <v>1</v>
          </cell>
          <cell r="G242">
            <v>1</v>
          </cell>
          <cell r="H242">
            <v>1</v>
          </cell>
          <cell r="I242">
            <v>11772.727272727272</v>
          </cell>
          <cell r="J242">
            <v>12950</v>
          </cell>
          <cell r="K242">
            <v>15540</v>
          </cell>
          <cell r="L242">
            <v>13000</v>
          </cell>
          <cell r="M242">
            <v>15600</v>
          </cell>
          <cell r="N242">
            <v>34</v>
          </cell>
          <cell r="O242">
            <v>34</v>
          </cell>
          <cell r="P242">
            <v>34</v>
          </cell>
          <cell r="Q242" t="str">
            <v>22018</v>
          </cell>
          <cell r="R242">
            <v>45689</v>
          </cell>
          <cell r="S242" t="str">
            <v>KP03/14</v>
          </cell>
          <cell r="T242" t="str">
            <v>PT KUDAMAS JAYA MAKMUR SENTOSA</v>
          </cell>
          <cell r="U242">
            <v>45689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1</v>
          </cell>
          <cell r="AA242">
            <v>1</v>
          </cell>
          <cell r="AB242">
            <v>1</v>
          </cell>
          <cell r="AC242">
            <v>1</v>
          </cell>
          <cell r="AD242">
            <v>1</v>
          </cell>
          <cell r="AE242">
            <v>1</v>
          </cell>
          <cell r="AF242">
            <v>2</v>
          </cell>
          <cell r="AG242">
            <v>2</v>
          </cell>
          <cell r="AH242">
            <v>2</v>
          </cell>
          <cell r="AI242">
            <v>2</v>
          </cell>
          <cell r="AJ242">
            <v>2</v>
          </cell>
          <cell r="AK242">
            <v>2</v>
          </cell>
          <cell r="AL242">
            <v>1</v>
          </cell>
          <cell r="AM242">
            <v>1</v>
          </cell>
          <cell r="AN242">
            <v>1</v>
          </cell>
          <cell r="AO242">
            <v>1</v>
          </cell>
          <cell r="AP242">
            <v>1</v>
          </cell>
          <cell r="AQ242">
            <v>1</v>
          </cell>
          <cell r="AR242">
            <v>1</v>
          </cell>
          <cell r="AS242">
            <v>1</v>
          </cell>
          <cell r="AT242">
            <v>1</v>
          </cell>
          <cell r="AU242">
            <v>1</v>
          </cell>
          <cell r="AV242">
            <v>1</v>
          </cell>
          <cell r="AW242">
            <v>1</v>
          </cell>
          <cell r="AX242">
            <v>1</v>
          </cell>
          <cell r="AY242">
            <v>1</v>
          </cell>
          <cell r="AZ242">
            <v>6</v>
          </cell>
          <cell r="BA242">
            <v>6</v>
          </cell>
          <cell r="BB242">
            <v>28</v>
          </cell>
          <cell r="BC242">
            <v>28</v>
          </cell>
        </row>
        <row r="243">
          <cell r="B243" t="str">
            <v>SPTR4</v>
          </cell>
          <cell r="C243" t="str">
            <v>SP Troches tablet (4)</v>
          </cell>
          <cell r="D243">
            <v>1</v>
          </cell>
          <cell r="E243" t="str">
            <v>box</v>
          </cell>
          <cell r="F243">
            <v>1</v>
          </cell>
          <cell r="G243">
            <v>1</v>
          </cell>
          <cell r="H243">
            <v>1</v>
          </cell>
          <cell r="I243">
            <v>11772.727272727272</v>
          </cell>
          <cell r="J243">
            <v>12950</v>
          </cell>
          <cell r="K243">
            <v>15540</v>
          </cell>
          <cell r="L243">
            <v>13000</v>
          </cell>
          <cell r="M243">
            <v>15600</v>
          </cell>
          <cell r="N243">
            <v>35</v>
          </cell>
          <cell r="O243">
            <v>35</v>
          </cell>
          <cell r="P243">
            <v>35</v>
          </cell>
          <cell r="Q243" t="str">
            <v>22025</v>
          </cell>
          <cell r="R243">
            <v>45689</v>
          </cell>
          <cell r="S243" t="str">
            <v>KP03/14</v>
          </cell>
          <cell r="T243" t="str">
            <v>PT KUDAMAS JAYA MAKMUR SENTOSA</v>
          </cell>
          <cell r="U243">
            <v>45689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35</v>
          </cell>
          <cell r="BC243">
            <v>35</v>
          </cell>
        </row>
        <row r="244">
          <cell r="B244" t="str">
            <v>STESTB1</v>
          </cell>
          <cell r="C244" t="str">
            <v>Stesolid RT 5 mg</v>
          </cell>
          <cell r="D244">
            <v>5</v>
          </cell>
          <cell r="E244" t="str">
            <v>tube</v>
          </cell>
          <cell r="F244">
            <v>5</v>
          </cell>
          <cell r="G244">
            <v>5</v>
          </cell>
          <cell r="H244">
            <v>5</v>
          </cell>
          <cell r="I244">
            <v>23760</v>
          </cell>
          <cell r="J244">
            <v>26136.000000000004</v>
          </cell>
          <cell r="K244">
            <v>31363.200000000004</v>
          </cell>
          <cell r="L244">
            <v>26200</v>
          </cell>
          <cell r="M244">
            <v>31400</v>
          </cell>
          <cell r="N244">
            <v>5</v>
          </cell>
          <cell r="O244">
            <v>5</v>
          </cell>
          <cell r="P244">
            <v>5</v>
          </cell>
          <cell r="Q244" t="str">
            <v>W23681707</v>
          </cell>
          <cell r="R244">
            <v>44652</v>
          </cell>
          <cell r="S244">
            <v>37190036513</v>
          </cell>
          <cell r="T244" t="str">
            <v>PT ANUGRAH ARGON MEDICA</v>
          </cell>
          <cell r="U244">
            <v>37190008832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5</v>
          </cell>
          <cell r="BC244">
            <v>5</v>
          </cell>
        </row>
        <row r="245">
          <cell r="B245" t="str">
            <v>SCLFT10</v>
          </cell>
          <cell r="C245" t="str">
            <v>Sucralfate sirup 100mL (10)</v>
          </cell>
          <cell r="D245">
            <v>1</v>
          </cell>
          <cell r="E245" t="str">
            <v>botol</v>
          </cell>
          <cell r="F245">
            <v>1</v>
          </cell>
          <cell r="G245">
            <v>1</v>
          </cell>
          <cell r="H245">
            <v>1</v>
          </cell>
          <cell r="I245">
            <v>11590.90909090909</v>
          </cell>
          <cell r="J245">
            <v>12750</v>
          </cell>
          <cell r="K245">
            <v>15300</v>
          </cell>
          <cell r="L245">
            <v>12800</v>
          </cell>
          <cell r="M245">
            <v>15300</v>
          </cell>
          <cell r="N245">
            <v>5</v>
          </cell>
          <cell r="O245">
            <v>5</v>
          </cell>
          <cell r="P245">
            <v>5</v>
          </cell>
          <cell r="Q245" t="str">
            <v>24121L0270</v>
          </cell>
          <cell r="R245">
            <v>45261</v>
          </cell>
          <cell r="S245" t="str">
            <v>KP03/5</v>
          </cell>
          <cell r="T245" t="str">
            <v>PT PENTA VALENT</v>
          </cell>
          <cell r="U245">
            <v>45261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5</v>
          </cell>
          <cell r="BC245">
            <v>5</v>
          </cell>
        </row>
        <row r="246">
          <cell r="B246" t="str">
            <v>SCLFT11</v>
          </cell>
          <cell r="C246" t="str">
            <v>Sucralfate sirup 100mL (11)</v>
          </cell>
          <cell r="D246">
            <v>1</v>
          </cell>
          <cell r="E246" t="str">
            <v>botol</v>
          </cell>
          <cell r="F246">
            <v>1</v>
          </cell>
          <cell r="G246">
            <v>1</v>
          </cell>
          <cell r="H246">
            <v>1</v>
          </cell>
          <cell r="I246">
            <v>11590.90909090909</v>
          </cell>
          <cell r="J246">
            <v>12750</v>
          </cell>
          <cell r="K246">
            <v>15300</v>
          </cell>
          <cell r="L246">
            <v>12800</v>
          </cell>
          <cell r="M246">
            <v>15300</v>
          </cell>
          <cell r="N246">
            <v>8</v>
          </cell>
          <cell r="O246">
            <v>8</v>
          </cell>
          <cell r="P246">
            <v>8</v>
          </cell>
          <cell r="Q246" t="str">
            <v>24121L0020</v>
          </cell>
          <cell r="R246">
            <v>45261</v>
          </cell>
          <cell r="S246" t="str">
            <v>KP03/5</v>
          </cell>
          <cell r="T246" t="str">
            <v>PT PENTA VALENT</v>
          </cell>
          <cell r="U246">
            <v>1</v>
          </cell>
          <cell r="V246">
            <v>0</v>
          </cell>
          <cell r="W246">
            <v>0</v>
          </cell>
          <cell r="X246">
            <v>2</v>
          </cell>
          <cell r="Y246">
            <v>3</v>
          </cell>
          <cell r="Z246">
            <v>2</v>
          </cell>
          <cell r="AA246">
            <v>2</v>
          </cell>
          <cell r="AB246">
            <v>2</v>
          </cell>
          <cell r="AC246">
            <v>2</v>
          </cell>
          <cell r="AD246">
            <v>2</v>
          </cell>
          <cell r="AE246">
            <v>2</v>
          </cell>
          <cell r="AF246">
            <v>2</v>
          </cell>
          <cell r="AG246">
            <v>2</v>
          </cell>
          <cell r="AH246">
            <v>2</v>
          </cell>
          <cell r="AI246">
            <v>2</v>
          </cell>
          <cell r="AJ246">
            <v>2</v>
          </cell>
          <cell r="AK246">
            <v>2</v>
          </cell>
          <cell r="AL246">
            <v>2</v>
          </cell>
          <cell r="AM246">
            <v>2</v>
          </cell>
          <cell r="AN246">
            <v>2</v>
          </cell>
          <cell r="AO246">
            <v>2</v>
          </cell>
          <cell r="AP246">
            <v>2</v>
          </cell>
          <cell r="AQ246">
            <v>2</v>
          </cell>
          <cell r="AR246">
            <v>2</v>
          </cell>
          <cell r="AS246">
            <v>2</v>
          </cell>
          <cell r="AT246">
            <v>2</v>
          </cell>
          <cell r="AU246">
            <v>2</v>
          </cell>
          <cell r="AV246">
            <v>2</v>
          </cell>
          <cell r="AW246">
            <v>2</v>
          </cell>
          <cell r="AX246">
            <v>2</v>
          </cell>
          <cell r="AY246">
            <v>2</v>
          </cell>
          <cell r="AZ246">
            <v>8</v>
          </cell>
          <cell r="BA246">
            <v>8</v>
          </cell>
          <cell r="BB246">
            <v>0</v>
          </cell>
          <cell r="BC246">
            <v>0</v>
          </cell>
        </row>
        <row r="247">
          <cell r="B247" t="str">
            <v>SCLFT12</v>
          </cell>
          <cell r="C247" t="str">
            <v>Sucralfate sirup 100mL (12)</v>
          </cell>
          <cell r="D247">
            <v>1</v>
          </cell>
          <cell r="E247" t="str">
            <v>botol</v>
          </cell>
          <cell r="F247">
            <v>1</v>
          </cell>
          <cell r="G247">
            <v>1</v>
          </cell>
          <cell r="H247">
            <v>1</v>
          </cell>
          <cell r="I247">
            <v>11590.90909090909</v>
          </cell>
          <cell r="J247">
            <v>12750</v>
          </cell>
          <cell r="K247">
            <v>15300</v>
          </cell>
          <cell r="L247">
            <v>12800</v>
          </cell>
          <cell r="M247">
            <v>15300</v>
          </cell>
          <cell r="N247">
            <v>1</v>
          </cell>
          <cell r="O247">
            <v>1</v>
          </cell>
          <cell r="P247">
            <v>1</v>
          </cell>
          <cell r="Q247" t="str">
            <v>24121L0240</v>
          </cell>
          <cell r="R247">
            <v>45261</v>
          </cell>
          <cell r="S247" t="str">
            <v>KP03/5</v>
          </cell>
          <cell r="T247" t="str">
            <v>PT PENTA VALENT</v>
          </cell>
          <cell r="U247">
            <v>45261</v>
          </cell>
          <cell r="V247">
            <v>0</v>
          </cell>
          <cell r="W247">
            <v>0</v>
          </cell>
          <cell r="X247">
            <v>0</v>
          </cell>
          <cell r="Y247">
            <v>1</v>
          </cell>
          <cell r="Z247">
            <v>1</v>
          </cell>
          <cell r="AA247">
            <v>1</v>
          </cell>
          <cell r="AB247">
            <v>1</v>
          </cell>
          <cell r="AC247">
            <v>1</v>
          </cell>
          <cell r="AD247">
            <v>1</v>
          </cell>
          <cell r="AE247">
            <v>1</v>
          </cell>
          <cell r="AF247">
            <v>1</v>
          </cell>
          <cell r="AG247">
            <v>1</v>
          </cell>
          <cell r="AH247">
            <v>1</v>
          </cell>
          <cell r="AI247">
            <v>1</v>
          </cell>
          <cell r="AJ247">
            <v>1</v>
          </cell>
          <cell r="AK247">
            <v>1</v>
          </cell>
          <cell r="AL247">
            <v>1</v>
          </cell>
          <cell r="AM247">
            <v>1</v>
          </cell>
          <cell r="AN247">
            <v>1</v>
          </cell>
          <cell r="AO247">
            <v>1</v>
          </cell>
          <cell r="AP247">
            <v>1</v>
          </cell>
          <cell r="AQ247">
            <v>1</v>
          </cell>
          <cell r="AR247">
            <v>1</v>
          </cell>
          <cell r="AS247">
            <v>1</v>
          </cell>
          <cell r="AT247">
            <v>1</v>
          </cell>
          <cell r="AU247">
            <v>1</v>
          </cell>
          <cell r="AV247">
            <v>1</v>
          </cell>
          <cell r="AW247">
            <v>1</v>
          </cell>
          <cell r="AX247">
            <v>1</v>
          </cell>
          <cell r="AY247">
            <v>1</v>
          </cell>
          <cell r="AZ247">
            <v>1</v>
          </cell>
          <cell r="BA247">
            <v>1</v>
          </cell>
          <cell r="BB247">
            <v>0</v>
          </cell>
          <cell r="BC247">
            <v>0</v>
          </cell>
        </row>
        <row r="248">
          <cell r="B248" t="str">
            <v>SCLFT13</v>
          </cell>
          <cell r="C248" t="str">
            <v>Sucralfate sirup 100mL (13)</v>
          </cell>
          <cell r="D248">
            <v>1</v>
          </cell>
          <cell r="E248" t="str">
            <v>botol</v>
          </cell>
          <cell r="F248">
            <v>1</v>
          </cell>
          <cell r="G248">
            <v>1</v>
          </cell>
          <cell r="H248">
            <v>1</v>
          </cell>
          <cell r="I248">
            <v>13636</v>
          </cell>
          <cell r="J248">
            <v>14999.6</v>
          </cell>
          <cell r="K248">
            <v>17999.52</v>
          </cell>
          <cell r="L248">
            <v>15000</v>
          </cell>
          <cell r="M248">
            <v>18000</v>
          </cell>
          <cell r="N248">
            <v>45</v>
          </cell>
          <cell r="O248">
            <v>45</v>
          </cell>
          <cell r="P248">
            <v>45</v>
          </cell>
          <cell r="Q248" t="str">
            <v>E1M402</v>
          </cell>
          <cell r="R248">
            <v>45261</v>
          </cell>
          <cell r="S248" t="str">
            <v>KP03/6</v>
          </cell>
          <cell r="T248" t="str">
            <v>PT SINGGASANA WITRA SURYAMAS</v>
          </cell>
          <cell r="U248">
            <v>45261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2</v>
          </cell>
          <cell r="AF248">
            <v>2</v>
          </cell>
          <cell r="AG248">
            <v>2</v>
          </cell>
          <cell r="AH248">
            <v>2</v>
          </cell>
          <cell r="AI248">
            <v>2</v>
          </cell>
          <cell r="AJ248">
            <v>2</v>
          </cell>
          <cell r="AK248">
            <v>2</v>
          </cell>
          <cell r="AL248">
            <v>2</v>
          </cell>
          <cell r="AM248">
            <v>2</v>
          </cell>
          <cell r="AN248">
            <v>1</v>
          </cell>
          <cell r="AO248">
            <v>4</v>
          </cell>
          <cell r="AP248">
            <v>4</v>
          </cell>
          <cell r="AQ248">
            <v>4</v>
          </cell>
          <cell r="AR248">
            <v>4</v>
          </cell>
          <cell r="AS248">
            <v>4</v>
          </cell>
          <cell r="AT248">
            <v>1</v>
          </cell>
          <cell r="AU248">
            <v>1</v>
          </cell>
          <cell r="AV248">
            <v>2</v>
          </cell>
          <cell r="AW248">
            <v>2</v>
          </cell>
          <cell r="AX248">
            <v>2</v>
          </cell>
          <cell r="AY248">
            <v>2</v>
          </cell>
          <cell r="AZ248">
            <v>19</v>
          </cell>
          <cell r="BA248">
            <v>19</v>
          </cell>
          <cell r="BB248">
            <v>26</v>
          </cell>
          <cell r="BC248">
            <v>24</v>
          </cell>
        </row>
        <row r="249">
          <cell r="B249" t="str">
            <v>SCLFT6</v>
          </cell>
          <cell r="C249" t="str">
            <v>Sucralfate sirup 100mL (6)</v>
          </cell>
          <cell r="D249">
            <v>1</v>
          </cell>
          <cell r="E249" t="str">
            <v>botol</v>
          </cell>
          <cell r="F249">
            <v>1</v>
          </cell>
          <cell r="G249">
            <v>1</v>
          </cell>
          <cell r="H249">
            <v>1</v>
          </cell>
          <cell r="I249">
            <v>13200</v>
          </cell>
          <cell r="J249">
            <v>14520.000000000002</v>
          </cell>
          <cell r="K249">
            <v>17424</v>
          </cell>
          <cell r="L249">
            <v>14600</v>
          </cell>
          <cell r="M249">
            <v>17500</v>
          </cell>
          <cell r="N249">
            <v>1</v>
          </cell>
          <cell r="O249">
            <v>1</v>
          </cell>
          <cell r="P249">
            <v>1</v>
          </cell>
          <cell r="Q249" t="str">
            <v>24121I0090</v>
          </cell>
          <cell r="R249">
            <v>45170</v>
          </cell>
          <cell r="S249" t="str">
            <v>KP10/18</v>
          </cell>
          <cell r="T249" t="str">
            <v>PT.PENTA VALENT</v>
          </cell>
          <cell r="U249">
            <v>45170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</v>
          </cell>
          <cell r="AF249">
            <v>1</v>
          </cell>
          <cell r="AG249">
            <v>1</v>
          </cell>
          <cell r="AH249">
            <v>1</v>
          </cell>
          <cell r="AI249">
            <v>1</v>
          </cell>
          <cell r="AJ249">
            <v>1</v>
          </cell>
          <cell r="AK249">
            <v>1</v>
          </cell>
          <cell r="AL249">
            <v>1</v>
          </cell>
          <cell r="AM249">
            <v>1</v>
          </cell>
          <cell r="AN249">
            <v>1</v>
          </cell>
          <cell r="AO249">
            <v>1</v>
          </cell>
          <cell r="AP249">
            <v>1</v>
          </cell>
          <cell r="AQ249">
            <v>1</v>
          </cell>
          <cell r="AR249">
            <v>1</v>
          </cell>
          <cell r="AS249">
            <v>1</v>
          </cell>
          <cell r="AT249">
            <v>1</v>
          </cell>
          <cell r="AU249">
            <v>1</v>
          </cell>
          <cell r="AV249">
            <v>1</v>
          </cell>
          <cell r="AW249">
            <v>1</v>
          </cell>
          <cell r="AX249">
            <v>1</v>
          </cell>
          <cell r="AY249">
            <v>1</v>
          </cell>
          <cell r="AZ249">
            <v>1</v>
          </cell>
          <cell r="BA249">
            <v>1</v>
          </cell>
          <cell r="BB249">
            <v>0</v>
          </cell>
          <cell r="BC249">
            <v>0</v>
          </cell>
        </row>
        <row r="250">
          <cell r="B250" t="str">
            <v>SCLFT9</v>
          </cell>
          <cell r="C250" t="str">
            <v>Sucralfate sirup 100mL (9)</v>
          </cell>
          <cell r="D250">
            <v>1</v>
          </cell>
          <cell r="E250" t="str">
            <v>botol</v>
          </cell>
          <cell r="F250">
            <v>1</v>
          </cell>
          <cell r="G250">
            <v>1</v>
          </cell>
          <cell r="H250">
            <v>1</v>
          </cell>
          <cell r="I250">
            <v>11590.90909090909</v>
          </cell>
          <cell r="J250">
            <v>12750</v>
          </cell>
          <cell r="K250">
            <v>15300</v>
          </cell>
          <cell r="L250">
            <v>12800</v>
          </cell>
          <cell r="M250">
            <v>15300</v>
          </cell>
          <cell r="N250">
            <v>6</v>
          </cell>
          <cell r="O250">
            <v>6</v>
          </cell>
          <cell r="P250">
            <v>6</v>
          </cell>
          <cell r="Q250" t="str">
            <v>24121L0270</v>
          </cell>
          <cell r="R250">
            <v>45261</v>
          </cell>
          <cell r="S250" t="str">
            <v>KP02/10</v>
          </cell>
          <cell r="T250" t="str">
            <v>PT PENTA VALENT</v>
          </cell>
          <cell r="U250">
            <v>45261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1</v>
          </cell>
          <cell r="AB250">
            <v>1</v>
          </cell>
          <cell r="AC250">
            <v>1</v>
          </cell>
          <cell r="AD250">
            <v>1</v>
          </cell>
          <cell r="AE250">
            <v>1</v>
          </cell>
          <cell r="AF250">
            <v>1</v>
          </cell>
          <cell r="AG250">
            <v>1</v>
          </cell>
          <cell r="AH250">
            <v>1</v>
          </cell>
          <cell r="AI250">
            <v>1</v>
          </cell>
          <cell r="AJ250">
            <v>1</v>
          </cell>
          <cell r="AK250">
            <v>1</v>
          </cell>
          <cell r="AL250">
            <v>1</v>
          </cell>
          <cell r="AM250">
            <v>1</v>
          </cell>
          <cell r="AN250">
            <v>1</v>
          </cell>
          <cell r="AO250">
            <v>1</v>
          </cell>
          <cell r="AP250">
            <v>1</v>
          </cell>
          <cell r="AQ250">
            <v>1</v>
          </cell>
          <cell r="AR250">
            <v>1</v>
          </cell>
          <cell r="AS250">
            <v>1</v>
          </cell>
          <cell r="AT250">
            <v>1</v>
          </cell>
          <cell r="AU250">
            <v>1</v>
          </cell>
          <cell r="AV250">
            <v>1</v>
          </cell>
          <cell r="AW250">
            <v>1</v>
          </cell>
          <cell r="AX250">
            <v>1</v>
          </cell>
          <cell r="AY250">
            <v>1</v>
          </cell>
          <cell r="AZ250">
            <v>1</v>
          </cell>
          <cell r="BA250">
            <v>1</v>
          </cell>
          <cell r="BB250">
            <v>5</v>
          </cell>
          <cell r="BC250">
            <v>5</v>
          </cell>
        </row>
        <row r="251">
          <cell r="B251" t="str">
            <v>SUMA3</v>
          </cell>
          <cell r="C251" t="str">
            <v>Sumagesic Tablet (3)</v>
          </cell>
          <cell r="D251">
            <v>100</v>
          </cell>
          <cell r="E251" t="str">
            <v>tablet</v>
          </cell>
          <cell r="F251">
            <v>100</v>
          </cell>
          <cell r="G251">
            <v>100</v>
          </cell>
          <cell r="H251">
            <v>100</v>
          </cell>
          <cell r="I251">
            <v>450.90909090909088</v>
          </cell>
          <cell r="J251">
            <v>496</v>
          </cell>
          <cell r="K251">
            <v>595.19999999999993</v>
          </cell>
          <cell r="L251">
            <v>500</v>
          </cell>
          <cell r="M251">
            <v>600</v>
          </cell>
          <cell r="N251">
            <v>198</v>
          </cell>
          <cell r="O251">
            <v>198</v>
          </cell>
          <cell r="P251">
            <v>198</v>
          </cell>
          <cell r="Q251" t="str">
            <v>22014301</v>
          </cell>
          <cell r="R251">
            <v>46388</v>
          </cell>
          <cell r="S251" t="str">
            <v>KP03/12</v>
          </cell>
          <cell r="T251" t="str">
            <v>APOTEK BUMI MEDIKA GANESA</v>
          </cell>
          <cell r="U251">
            <v>46388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45</v>
          </cell>
          <cell r="AA251">
            <v>15</v>
          </cell>
          <cell r="AB251">
            <v>15</v>
          </cell>
          <cell r="AC251">
            <v>15</v>
          </cell>
          <cell r="AD251">
            <v>15</v>
          </cell>
          <cell r="AE251">
            <v>30</v>
          </cell>
          <cell r="AF251">
            <v>18</v>
          </cell>
          <cell r="AG251">
            <v>20</v>
          </cell>
          <cell r="AH251">
            <v>20</v>
          </cell>
          <cell r="AI251">
            <v>20</v>
          </cell>
          <cell r="AJ251">
            <v>20</v>
          </cell>
          <cell r="AK251">
            <v>20</v>
          </cell>
          <cell r="AL251">
            <v>20</v>
          </cell>
          <cell r="AM251">
            <v>25</v>
          </cell>
          <cell r="AN251">
            <v>10</v>
          </cell>
          <cell r="AO251">
            <v>10</v>
          </cell>
          <cell r="AP251">
            <v>10</v>
          </cell>
          <cell r="AQ251">
            <v>10</v>
          </cell>
          <cell r="AR251">
            <v>10</v>
          </cell>
          <cell r="AS251">
            <v>10</v>
          </cell>
          <cell r="AT251">
            <v>10</v>
          </cell>
          <cell r="AU251">
            <v>10</v>
          </cell>
          <cell r="AV251">
            <v>10</v>
          </cell>
          <cell r="AW251">
            <v>10</v>
          </cell>
          <cell r="AX251">
            <v>10</v>
          </cell>
          <cell r="AY251">
            <v>10</v>
          </cell>
          <cell r="AZ251">
            <v>198</v>
          </cell>
          <cell r="BA251">
            <v>198</v>
          </cell>
          <cell r="BB251">
            <v>0</v>
          </cell>
          <cell r="BC251">
            <v>0</v>
          </cell>
        </row>
        <row r="252">
          <cell r="B252" t="str">
            <v>SUMA4</v>
          </cell>
          <cell r="C252" t="str">
            <v>Sumagesic Tablet (4)</v>
          </cell>
          <cell r="D252">
            <v>100</v>
          </cell>
          <cell r="E252" t="str">
            <v>tablet</v>
          </cell>
          <cell r="F252">
            <v>100</v>
          </cell>
          <cell r="G252">
            <v>100</v>
          </cell>
          <cell r="H252">
            <v>100</v>
          </cell>
          <cell r="I252">
            <v>496.36363636363632</v>
          </cell>
          <cell r="J252">
            <v>546</v>
          </cell>
          <cell r="K252">
            <v>655.19999999999993</v>
          </cell>
          <cell r="L252">
            <v>600</v>
          </cell>
          <cell r="M252">
            <v>700</v>
          </cell>
          <cell r="N252">
            <v>0</v>
          </cell>
          <cell r="O252">
            <v>300</v>
          </cell>
          <cell r="P252">
            <v>300</v>
          </cell>
          <cell r="Q252" t="str">
            <v>22014301</v>
          </cell>
          <cell r="R252">
            <v>46388</v>
          </cell>
          <cell r="S252" t="str">
            <v>KP04/1</v>
          </cell>
          <cell r="T252" t="str">
            <v>APOTEK BUMI MEDIKA GANESA</v>
          </cell>
          <cell r="U252">
            <v>46388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5</v>
          </cell>
          <cell r="AO252">
            <v>30</v>
          </cell>
          <cell r="AP252">
            <v>30</v>
          </cell>
          <cell r="AQ252">
            <v>30</v>
          </cell>
          <cell r="AR252">
            <v>30</v>
          </cell>
          <cell r="AS252">
            <v>25</v>
          </cell>
          <cell r="AT252">
            <v>25</v>
          </cell>
          <cell r="AU252">
            <v>10</v>
          </cell>
          <cell r="AV252">
            <v>10</v>
          </cell>
          <cell r="AW252">
            <v>10</v>
          </cell>
          <cell r="AX252">
            <v>10</v>
          </cell>
          <cell r="AY252">
            <v>10</v>
          </cell>
          <cell r="AZ252">
            <v>70</v>
          </cell>
          <cell r="BA252">
            <v>70</v>
          </cell>
          <cell r="BB252">
            <v>230</v>
          </cell>
          <cell r="BC252">
            <v>230</v>
          </cell>
        </row>
        <row r="253">
          <cell r="B253" t="str">
            <v>SPRHD2</v>
          </cell>
          <cell r="C253" t="str">
            <v>Superhoid Suppositoria (2)</v>
          </cell>
          <cell r="D253">
            <v>6</v>
          </cell>
          <cell r="E253" t="str">
            <v>suppositoria</v>
          </cell>
          <cell r="F253">
            <v>6</v>
          </cell>
          <cell r="G253">
            <v>6</v>
          </cell>
          <cell r="H253">
            <v>6</v>
          </cell>
          <cell r="I253">
            <v>4688.6592499999997</v>
          </cell>
          <cell r="J253">
            <v>5157.5251749999998</v>
          </cell>
          <cell r="K253">
            <v>6189.0302099999999</v>
          </cell>
          <cell r="L253">
            <v>5200</v>
          </cell>
          <cell r="M253">
            <v>6200</v>
          </cell>
          <cell r="N253">
            <v>11</v>
          </cell>
          <cell r="O253">
            <v>11</v>
          </cell>
          <cell r="P253">
            <v>11</v>
          </cell>
          <cell r="Q253" t="str">
            <v>N20012</v>
          </cell>
          <cell r="R253">
            <v>45260</v>
          </cell>
          <cell r="S253" t="str">
            <v>KP05/01</v>
          </cell>
          <cell r="T253" t="str">
            <v>PT SINGGASANA WITRA SURYAMAS</v>
          </cell>
          <cell r="U253">
            <v>45260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11</v>
          </cell>
          <cell r="BC253">
            <v>11</v>
          </cell>
        </row>
        <row r="254">
          <cell r="B254" t="str">
            <v>TANGK1</v>
          </cell>
          <cell r="C254" t="str">
            <v>Teh Angkak</v>
          </cell>
          <cell r="D254">
            <v>25</v>
          </cell>
          <cell r="E254" t="str">
            <v>kantong</v>
          </cell>
          <cell r="F254">
            <v>25</v>
          </cell>
          <cell r="G254">
            <v>25</v>
          </cell>
          <cell r="H254">
            <v>25</v>
          </cell>
          <cell r="I254">
            <v>1000</v>
          </cell>
          <cell r="J254">
            <v>1100</v>
          </cell>
          <cell r="K254">
            <v>1320</v>
          </cell>
          <cell r="L254">
            <v>1100</v>
          </cell>
          <cell r="M254">
            <v>1400</v>
          </cell>
          <cell r="N254">
            <v>50</v>
          </cell>
          <cell r="O254">
            <v>50</v>
          </cell>
          <cell r="P254">
            <v>50</v>
          </cell>
          <cell r="Q254" t="str">
            <v>9H0134</v>
          </cell>
          <cell r="R254">
            <v>45261</v>
          </cell>
          <cell r="S254">
            <v>0</v>
          </cell>
          <cell r="T254" t="str">
            <v>APOTEK OBAT PANDU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50</v>
          </cell>
          <cell r="BC254">
            <v>50</v>
          </cell>
        </row>
        <row r="255">
          <cell r="B255" t="str">
            <v>THMPL1</v>
          </cell>
          <cell r="C255" t="str">
            <v>Thiampenicol sirup kering 125mg/5mL</v>
          </cell>
          <cell r="D255">
            <v>1</v>
          </cell>
          <cell r="E255" t="str">
            <v>botol</v>
          </cell>
          <cell r="F255">
            <v>17000</v>
          </cell>
          <cell r="G255">
            <v>18700</v>
          </cell>
          <cell r="H255">
            <v>22440</v>
          </cell>
          <cell r="I255">
            <v>20000</v>
          </cell>
          <cell r="J255">
            <v>22000</v>
          </cell>
          <cell r="K255">
            <v>26400</v>
          </cell>
          <cell r="L255">
            <v>22000</v>
          </cell>
          <cell r="M255">
            <v>26400</v>
          </cell>
          <cell r="N255">
            <v>1</v>
          </cell>
          <cell r="O255">
            <v>1</v>
          </cell>
          <cell r="P255">
            <v>1</v>
          </cell>
          <cell r="Q255" t="str">
            <v>SKE10648</v>
          </cell>
          <cell r="R255">
            <v>44652</v>
          </cell>
          <cell r="S255">
            <v>828467904</v>
          </cell>
          <cell r="T255" t="str">
            <v>PT. DOS NI ROHA</v>
          </cell>
          <cell r="U255">
            <v>828467712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1</v>
          </cell>
          <cell r="BC255">
            <v>1</v>
          </cell>
        </row>
        <row r="256">
          <cell r="B256" t="str">
            <v>THMPS2</v>
          </cell>
          <cell r="C256" t="str">
            <v>Thiamphenicol kapsul 500 mg (2)</v>
          </cell>
          <cell r="D256">
            <v>100</v>
          </cell>
          <cell r="E256" t="str">
            <v>kapsul</v>
          </cell>
          <cell r="F256">
            <v>100</v>
          </cell>
          <cell r="G256">
            <v>100</v>
          </cell>
          <cell r="H256">
            <v>100</v>
          </cell>
          <cell r="I256">
            <v>922.72727272727263</v>
          </cell>
          <cell r="J256">
            <v>1015</v>
          </cell>
          <cell r="K256">
            <v>1218</v>
          </cell>
          <cell r="L256">
            <v>1100</v>
          </cell>
          <cell r="M256">
            <v>1300</v>
          </cell>
          <cell r="N256">
            <v>100</v>
          </cell>
          <cell r="O256">
            <v>100</v>
          </cell>
          <cell r="P256">
            <v>100</v>
          </cell>
          <cell r="Q256" t="str">
            <v>KPJ54749</v>
          </cell>
          <cell r="R256">
            <v>44774</v>
          </cell>
          <cell r="S256" t="str">
            <v>KP04/03</v>
          </cell>
          <cell r="T256" t="str">
            <v>PT. KUDAMAS JAYA MAKMUR SENTOSA</v>
          </cell>
          <cell r="U256">
            <v>44774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100</v>
          </cell>
          <cell r="BC256">
            <v>100</v>
          </cell>
        </row>
        <row r="257">
          <cell r="B257" t="str">
            <v>THRMX3</v>
          </cell>
          <cell r="C257" t="str">
            <v>Thrombogel 10gr (3)</v>
          </cell>
          <cell r="D257">
            <v>1</v>
          </cell>
          <cell r="E257" t="str">
            <v>tube</v>
          </cell>
          <cell r="F257">
            <v>1</v>
          </cell>
          <cell r="G257">
            <v>1</v>
          </cell>
          <cell r="H257">
            <v>1</v>
          </cell>
          <cell r="I257">
            <v>33810</v>
          </cell>
          <cell r="J257">
            <v>37191</v>
          </cell>
          <cell r="K257">
            <v>44629.2</v>
          </cell>
          <cell r="L257">
            <v>37200</v>
          </cell>
          <cell r="M257">
            <v>44700</v>
          </cell>
          <cell r="N257">
            <v>5</v>
          </cell>
          <cell r="O257">
            <v>5</v>
          </cell>
          <cell r="P257">
            <v>5</v>
          </cell>
          <cell r="Q257" t="str">
            <v>780H19</v>
          </cell>
          <cell r="R257">
            <v>45139</v>
          </cell>
          <cell r="S257" t="str">
            <v>KP01/001</v>
          </cell>
          <cell r="T257" t="str">
            <v xml:space="preserve">PT PLANET EXCELENCIA </v>
          </cell>
          <cell r="U257">
            <v>45139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5</v>
          </cell>
          <cell r="BC257">
            <v>5</v>
          </cell>
        </row>
        <row r="258">
          <cell r="B258" t="str">
            <v>THRMX4</v>
          </cell>
          <cell r="C258" t="str">
            <v>Thrombogel 10gr (4)</v>
          </cell>
          <cell r="D258">
            <v>1</v>
          </cell>
          <cell r="E258" t="str">
            <v>tube</v>
          </cell>
          <cell r="F258">
            <v>1</v>
          </cell>
          <cell r="G258">
            <v>1</v>
          </cell>
          <cell r="H258">
            <v>1</v>
          </cell>
          <cell r="I258">
            <v>33810</v>
          </cell>
          <cell r="J258">
            <v>37191</v>
          </cell>
          <cell r="K258">
            <v>44629.2</v>
          </cell>
          <cell r="L258">
            <v>37200</v>
          </cell>
          <cell r="M258">
            <v>44700</v>
          </cell>
          <cell r="N258">
            <v>1</v>
          </cell>
          <cell r="O258">
            <v>1</v>
          </cell>
          <cell r="P258">
            <v>1</v>
          </cell>
          <cell r="Q258" t="str">
            <v>785H19</v>
          </cell>
          <cell r="R258">
            <v>45139</v>
          </cell>
          <cell r="S258" t="str">
            <v>KP01/001</v>
          </cell>
          <cell r="T258" t="str">
            <v xml:space="preserve">PT PLANET EXCELENCIA </v>
          </cell>
          <cell r="U258">
            <v>45139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1</v>
          </cell>
          <cell r="BC258">
            <v>1</v>
          </cell>
        </row>
        <row r="259">
          <cell r="B259" t="str">
            <v>VNEBU1</v>
          </cell>
          <cell r="C259" t="str">
            <v>Ventolin Nebules Ampul</v>
          </cell>
          <cell r="D259">
            <v>20</v>
          </cell>
          <cell r="E259" t="str">
            <v>ampul</v>
          </cell>
          <cell r="F259">
            <v>20</v>
          </cell>
          <cell r="G259">
            <v>20</v>
          </cell>
          <cell r="H259">
            <v>20</v>
          </cell>
          <cell r="I259">
            <v>9909.2727272727279</v>
          </cell>
          <cell r="J259">
            <v>10900.2</v>
          </cell>
          <cell r="K259">
            <v>13080.24</v>
          </cell>
          <cell r="L259">
            <v>11000</v>
          </cell>
          <cell r="M259">
            <v>13100</v>
          </cell>
          <cell r="N259">
            <v>5</v>
          </cell>
          <cell r="O259">
            <v>5</v>
          </cell>
          <cell r="P259">
            <v>5</v>
          </cell>
          <cell r="Q259" t="str">
            <v>FV0727</v>
          </cell>
          <cell r="R259">
            <v>45352</v>
          </cell>
          <cell r="S259" t="str">
            <v>KP11/4</v>
          </cell>
          <cell r="T259" t="str">
            <v>PT KUDAMAS JAYA MAKMUR SENTOSA</v>
          </cell>
          <cell r="U259">
            <v>45352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5</v>
          </cell>
          <cell r="BC259">
            <v>5</v>
          </cell>
        </row>
        <row r="260">
          <cell r="B260" t="str">
            <v>VITBC15</v>
          </cell>
          <cell r="C260" t="str">
            <v>Vit.B Kompleks tablet (5)</v>
          </cell>
          <cell r="D260">
            <v>100</v>
          </cell>
          <cell r="E260" t="str">
            <v>tablet</v>
          </cell>
          <cell r="F260">
            <v>100</v>
          </cell>
          <cell r="G260">
            <v>100</v>
          </cell>
          <cell r="H260">
            <v>100</v>
          </cell>
          <cell r="I260">
            <v>130.9</v>
          </cell>
          <cell r="J260">
            <v>143.99</v>
          </cell>
          <cell r="K260">
            <v>172.78800000000001</v>
          </cell>
          <cell r="L260">
            <v>200</v>
          </cell>
          <cell r="M260">
            <v>200</v>
          </cell>
          <cell r="N260">
            <v>204</v>
          </cell>
          <cell r="O260">
            <v>204</v>
          </cell>
          <cell r="P260">
            <v>204</v>
          </cell>
          <cell r="Q260" t="str">
            <v>D90310T</v>
          </cell>
          <cell r="R260">
            <v>44659</v>
          </cell>
          <cell r="S260">
            <v>2802617390</v>
          </cell>
          <cell r="T260" t="str">
            <v>PT KIMIA FARMA</v>
          </cell>
          <cell r="U260">
            <v>2802616320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204</v>
          </cell>
          <cell r="BC260">
            <v>204</v>
          </cell>
        </row>
        <row r="261">
          <cell r="B261" t="str">
            <v>VITBC16</v>
          </cell>
          <cell r="C261" t="str">
            <v>Vit.B Kompleks tablet (6)</v>
          </cell>
          <cell r="D261">
            <v>100</v>
          </cell>
          <cell r="E261" t="str">
            <v>tablet</v>
          </cell>
          <cell r="F261">
            <v>100</v>
          </cell>
          <cell r="G261">
            <v>100</v>
          </cell>
          <cell r="H261">
            <v>100</v>
          </cell>
          <cell r="I261">
            <v>130.9</v>
          </cell>
          <cell r="J261">
            <v>143.99</v>
          </cell>
          <cell r="K261">
            <v>172.78800000000001</v>
          </cell>
          <cell r="L261">
            <v>200</v>
          </cell>
          <cell r="M261">
            <v>200</v>
          </cell>
          <cell r="N261">
            <v>30</v>
          </cell>
          <cell r="O261">
            <v>30</v>
          </cell>
          <cell r="P261">
            <v>30</v>
          </cell>
          <cell r="Q261" t="str">
            <v>G1923GT</v>
          </cell>
          <cell r="R261">
            <v>44743</v>
          </cell>
          <cell r="S261" t="str">
            <v>NA</v>
          </cell>
          <cell r="T261" t="str">
            <v>NA</v>
          </cell>
          <cell r="U261">
            <v>44743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30</v>
          </cell>
          <cell r="BC261">
            <v>30</v>
          </cell>
        </row>
        <row r="262">
          <cell r="B262" t="str">
            <v>VITB112</v>
          </cell>
          <cell r="C262" t="str">
            <v>Vit.B1 tablet 50 mg (2)</v>
          </cell>
          <cell r="D262">
            <v>100</v>
          </cell>
          <cell r="E262" t="str">
            <v>tablet</v>
          </cell>
          <cell r="F262">
            <v>100</v>
          </cell>
          <cell r="G262">
            <v>100</v>
          </cell>
          <cell r="H262">
            <v>100</v>
          </cell>
          <cell r="I262">
            <v>180.005</v>
          </cell>
          <cell r="J262">
            <v>198.00550000000001</v>
          </cell>
          <cell r="K262">
            <v>237.60660000000001</v>
          </cell>
          <cell r="L262">
            <v>200</v>
          </cell>
          <cell r="M262">
            <v>300</v>
          </cell>
          <cell r="N262">
            <v>100</v>
          </cell>
          <cell r="O262">
            <v>100</v>
          </cell>
          <cell r="P262">
            <v>100</v>
          </cell>
          <cell r="Q262" t="str">
            <v>18TH079</v>
          </cell>
          <cell r="R262">
            <v>44774</v>
          </cell>
          <cell r="S262" t="str">
            <v>FJ1908/3252</v>
          </cell>
          <cell r="T262" t="str">
            <v>APOTEK KUDA MAS</v>
          </cell>
          <cell r="U262">
            <v>44774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100</v>
          </cell>
          <cell r="BC262">
            <v>100</v>
          </cell>
        </row>
        <row r="263">
          <cell r="B263" t="str">
            <v>VITB12</v>
          </cell>
          <cell r="C263" t="str">
            <v>Vit.B12  tablet 50 mcg</v>
          </cell>
          <cell r="D263">
            <v>100</v>
          </cell>
          <cell r="E263" t="str">
            <v>tablet</v>
          </cell>
          <cell r="F263">
            <v>100</v>
          </cell>
          <cell r="G263">
            <v>100</v>
          </cell>
          <cell r="H263">
            <v>100</v>
          </cell>
          <cell r="I263">
            <v>71.05</v>
          </cell>
          <cell r="J263">
            <v>78.155000000000001</v>
          </cell>
          <cell r="K263">
            <v>93.786000000000001</v>
          </cell>
          <cell r="L263">
            <v>100</v>
          </cell>
          <cell r="M263">
            <v>100</v>
          </cell>
          <cell r="N263">
            <v>69</v>
          </cell>
          <cell r="O263">
            <v>69</v>
          </cell>
          <cell r="P263">
            <v>69</v>
          </cell>
          <cell r="Q263" t="str">
            <v>J82083B</v>
          </cell>
          <cell r="R263">
            <v>45170</v>
          </cell>
          <cell r="S263">
            <v>2801956245</v>
          </cell>
          <cell r="T263" t="str">
            <v>PT. KIMIA FARMA</v>
          </cell>
          <cell r="U263">
            <v>2801954816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69</v>
          </cell>
          <cell r="BC263">
            <v>69</v>
          </cell>
        </row>
        <row r="264">
          <cell r="B264" t="str">
            <v>VITB122</v>
          </cell>
          <cell r="C264" t="str">
            <v>Vit.B12  tablet 50 mcg (2)</v>
          </cell>
          <cell r="D264">
            <v>100</v>
          </cell>
          <cell r="E264" t="str">
            <v>tablet</v>
          </cell>
          <cell r="F264">
            <v>100</v>
          </cell>
          <cell r="G264">
            <v>100</v>
          </cell>
          <cell r="H264">
            <v>100</v>
          </cell>
          <cell r="I264">
            <v>71.05</v>
          </cell>
          <cell r="J264">
            <v>78.155000000000001</v>
          </cell>
          <cell r="K264">
            <v>93.786000000000001</v>
          </cell>
          <cell r="L264">
            <v>100</v>
          </cell>
          <cell r="M264">
            <v>100</v>
          </cell>
          <cell r="N264">
            <v>200</v>
          </cell>
          <cell r="O264">
            <v>200</v>
          </cell>
          <cell r="P264">
            <v>200</v>
          </cell>
          <cell r="Q264" t="str">
            <v>J82083B</v>
          </cell>
          <cell r="R264">
            <v>45170</v>
          </cell>
          <cell r="S264">
            <v>2802448231</v>
          </cell>
          <cell r="T264" t="str">
            <v>PT KIMIA FARMA</v>
          </cell>
          <cell r="U264">
            <v>2802446336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200</v>
          </cell>
          <cell r="BC264">
            <v>200</v>
          </cell>
        </row>
        <row r="265">
          <cell r="B265" t="str">
            <v>VITC12</v>
          </cell>
          <cell r="C265" t="str">
            <v>Vit.C tablet 50 mg (2)</v>
          </cell>
          <cell r="D265">
            <v>100</v>
          </cell>
          <cell r="E265" t="str">
            <v>tablet</v>
          </cell>
          <cell r="F265">
            <v>100</v>
          </cell>
          <cell r="G265">
            <v>100</v>
          </cell>
          <cell r="H265">
            <v>100</v>
          </cell>
          <cell r="I265">
            <v>95.24</v>
          </cell>
          <cell r="J265">
            <v>104.764</v>
          </cell>
          <cell r="K265">
            <v>125.71679999999999</v>
          </cell>
          <cell r="L265">
            <v>200</v>
          </cell>
          <cell r="M265">
            <v>200</v>
          </cell>
          <cell r="N265">
            <v>55</v>
          </cell>
          <cell r="O265">
            <v>55</v>
          </cell>
          <cell r="P265">
            <v>55</v>
          </cell>
          <cell r="Q265" t="str">
            <v>G90146BI</v>
          </cell>
          <cell r="R265">
            <v>44742</v>
          </cell>
          <cell r="S265">
            <v>2802617392</v>
          </cell>
          <cell r="T265" t="str">
            <v>PT KIMIA FARMA</v>
          </cell>
          <cell r="U265">
            <v>2802616320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55</v>
          </cell>
          <cell r="BC265">
            <v>55</v>
          </cell>
        </row>
        <row r="266">
          <cell r="B266" t="str">
            <v>GMP1</v>
          </cell>
          <cell r="C266" t="str">
            <v>Water For Injection 20 mL</v>
          </cell>
          <cell r="D266">
            <v>1</v>
          </cell>
          <cell r="E266" t="str">
            <v>vial</v>
          </cell>
          <cell r="F266">
            <v>1</v>
          </cell>
          <cell r="G266">
            <v>1</v>
          </cell>
          <cell r="H266">
            <v>1</v>
          </cell>
          <cell r="I266">
            <v>4500</v>
          </cell>
          <cell r="J266">
            <v>4950</v>
          </cell>
          <cell r="K266">
            <v>5940</v>
          </cell>
          <cell r="L266">
            <v>5000</v>
          </cell>
          <cell r="M266">
            <v>6000</v>
          </cell>
          <cell r="N266">
            <v>5</v>
          </cell>
          <cell r="O266">
            <v>5</v>
          </cell>
          <cell r="P266">
            <v>5</v>
          </cell>
          <cell r="Q266" t="str">
            <v>1100621002</v>
          </cell>
          <cell r="R266">
            <v>45444</v>
          </cell>
          <cell r="S266" t="str">
            <v>KP11/4</v>
          </cell>
          <cell r="T266" t="str">
            <v>PT KUDAMAS JAYA MAKMUR SENTOSA</v>
          </cell>
          <cell r="U266">
            <v>45444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5</v>
          </cell>
          <cell r="BC266">
            <v>5</v>
          </cell>
        </row>
        <row r="267">
          <cell r="B267" t="str">
            <v>WBROM2</v>
          </cell>
          <cell r="C267" t="str">
            <v>Wibrom Syr 60 ml (2)</v>
          </cell>
          <cell r="D267">
            <v>1</v>
          </cell>
          <cell r="E267" t="str">
            <v>botol</v>
          </cell>
          <cell r="F267">
            <v>1</v>
          </cell>
          <cell r="G267">
            <v>1</v>
          </cell>
          <cell r="H267">
            <v>1</v>
          </cell>
          <cell r="I267">
            <v>3863.6363636363635</v>
          </cell>
          <cell r="J267">
            <v>4250</v>
          </cell>
          <cell r="K267">
            <v>5100</v>
          </cell>
          <cell r="L267">
            <v>4300</v>
          </cell>
          <cell r="M267">
            <v>5100</v>
          </cell>
          <cell r="N267">
            <v>14</v>
          </cell>
          <cell r="O267">
            <v>14</v>
          </cell>
          <cell r="P267">
            <v>14</v>
          </cell>
          <cell r="Q267" t="str">
            <v>909161</v>
          </cell>
          <cell r="R267">
            <v>45170</v>
          </cell>
          <cell r="S267" t="str">
            <v>KP02/005</v>
          </cell>
          <cell r="T267" t="str">
            <v>PT KUDAMAS JAYA MAKMUR</v>
          </cell>
          <cell r="U267">
            <v>45170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14</v>
          </cell>
          <cell r="BC267">
            <v>14</v>
          </cell>
        </row>
        <row r="268">
          <cell r="B268" t="str">
            <v>XPZM3</v>
          </cell>
          <cell r="C268" t="str">
            <v>Xepazyme kaplet (3)</v>
          </cell>
          <cell r="D268">
            <v>30</v>
          </cell>
          <cell r="E268" t="str">
            <v>tablet</v>
          </cell>
          <cell r="F268">
            <v>30</v>
          </cell>
          <cell r="G268">
            <v>30</v>
          </cell>
          <cell r="H268">
            <v>30</v>
          </cell>
          <cell r="I268">
            <v>2437.5</v>
          </cell>
          <cell r="J268">
            <v>2681.25</v>
          </cell>
          <cell r="K268">
            <v>3217.5</v>
          </cell>
          <cell r="L268">
            <v>2700</v>
          </cell>
          <cell r="M268">
            <v>3300</v>
          </cell>
          <cell r="N268">
            <v>32</v>
          </cell>
          <cell r="O268">
            <v>32</v>
          </cell>
          <cell r="P268">
            <v>32</v>
          </cell>
          <cell r="Q268">
            <v>400860416</v>
          </cell>
          <cell r="R268">
            <v>44652</v>
          </cell>
          <cell r="S268" t="str">
            <v>NA</v>
          </cell>
          <cell r="T268" t="str">
            <v>NA</v>
          </cell>
          <cell r="U268">
            <v>44652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32</v>
          </cell>
          <cell r="BC268">
            <v>32</v>
          </cell>
        </row>
        <row r="269">
          <cell r="B269" t="str">
            <v>XPZM4</v>
          </cell>
          <cell r="C269" t="str">
            <v>Xepazyme kaplet (4)</v>
          </cell>
          <cell r="D269">
            <v>30</v>
          </cell>
          <cell r="E269" t="str">
            <v>tablet</v>
          </cell>
          <cell r="F269">
            <v>30</v>
          </cell>
          <cell r="G269">
            <v>30</v>
          </cell>
          <cell r="H269">
            <v>30</v>
          </cell>
          <cell r="I269">
            <v>2437.5</v>
          </cell>
          <cell r="J269">
            <v>2681.25</v>
          </cell>
          <cell r="K269">
            <v>3217.5</v>
          </cell>
          <cell r="L269">
            <v>2700</v>
          </cell>
          <cell r="M269">
            <v>3300</v>
          </cell>
          <cell r="N269">
            <v>40</v>
          </cell>
          <cell r="O269">
            <v>40</v>
          </cell>
          <cell r="P269">
            <v>40</v>
          </cell>
          <cell r="Q269">
            <v>400860501</v>
          </cell>
          <cell r="R269">
            <v>44682</v>
          </cell>
          <cell r="S269" t="str">
            <v>NA</v>
          </cell>
          <cell r="T269" t="str">
            <v>NA</v>
          </cell>
          <cell r="U269">
            <v>44682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40</v>
          </cell>
          <cell r="BC269">
            <v>40</v>
          </cell>
        </row>
        <row r="270">
          <cell r="B270" t="str">
            <v>ZINCS4</v>
          </cell>
          <cell r="C270" t="str">
            <v>Zinc 20 mg tablet (4)</v>
          </cell>
          <cell r="D270">
            <v>100</v>
          </cell>
          <cell r="E270" t="str">
            <v>tablet</v>
          </cell>
          <cell r="F270">
            <v>100</v>
          </cell>
          <cell r="G270">
            <v>100</v>
          </cell>
          <cell r="H270">
            <v>100</v>
          </cell>
          <cell r="I270">
            <v>390</v>
          </cell>
          <cell r="J270">
            <v>429</v>
          </cell>
          <cell r="K270">
            <v>514.79999999999995</v>
          </cell>
          <cell r="L270">
            <v>500</v>
          </cell>
          <cell r="M270">
            <v>600</v>
          </cell>
          <cell r="N270">
            <v>118</v>
          </cell>
          <cell r="O270">
            <v>118</v>
          </cell>
          <cell r="P270">
            <v>118</v>
          </cell>
          <cell r="Q270" t="str">
            <v>A1H223</v>
          </cell>
          <cell r="R270">
            <v>45139</v>
          </cell>
          <cell r="S270" t="str">
            <v>KP09/07</v>
          </cell>
          <cell r="T270" t="str">
            <v>PT. KUDAMAS JAYA MAKMUR SENTOSA</v>
          </cell>
          <cell r="U270">
            <v>45139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10</v>
          </cell>
          <cell r="AC270">
            <v>10</v>
          </cell>
          <cell r="AD270">
            <v>10</v>
          </cell>
          <cell r="AE270">
            <v>10</v>
          </cell>
          <cell r="AF270">
            <v>10</v>
          </cell>
          <cell r="AG270">
            <v>10</v>
          </cell>
          <cell r="AH270">
            <v>10</v>
          </cell>
          <cell r="AI270">
            <v>10</v>
          </cell>
          <cell r="AJ270">
            <v>10</v>
          </cell>
          <cell r="AK270">
            <v>10</v>
          </cell>
          <cell r="AL270">
            <v>10</v>
          </cell>
          <cell r="AM270">
            <v>10</v>
          </cell>
          <cell r="AN270">
            <v>10</v>
          </cell>
          <cell r="AO270">
            <v>10</v>
          </cell>
          <cell r="AP270">
            <v>10</v>
          </cell>
          <cell r="AQ270">
            <v>10</v>
          </cell>
          <cell r="AR270">
            <v>10</v>
          </cell>
          <cell r="AS270">
            <v>10</v>
          </cell>
          <cell r="AT270">
            <v>10</v>
          </cell>
          <cell r="AU270">
            <v>10</v>
          </cell>
          <cell r="AV270">
            <v>10</v>
          </cell>
          <cell r="AW270">
            <v>10</v>
          </cell>
          <cell r="AX270">
            <v>10</v>
          </cell>
          <cell r="AY270">
            <v>10</v>
          </cell>
          <cell r="AZ270">
            <v>10</v>
          </cell>
          <cell r="BA270">
            <v>10</v>
          </cell>
          <cell r="BB270">
            <v>108</v>
          </cell>
          <cell r="BC270">
            <v>108</v>
          </cell>
        </row>
        <row r="271">
          <cell r="B271">
            <v>108</v>
          </cell>
          <cell r="C271">
            <v>108</v>
          </cell>
          <cell r="D271">
            <v>108</v>
          </cell>
          <cell r="E271">
            <v>108</v>
          </cell>
          <cell r="F271">
            <v>108</v>
          </cell>
          <cell r="G271">
            <v>108</v>
          </cell>
          <cell r="H271">
            <v>108</v>
          </cell>
          <cell r="I271">
            <v>108</v>
          </cell>
          <cell r="J271">
            <v>108</v>
          </cell>
          <cell r="K271">
            <v>108</v>
          </cell>
          <cell r="L271">
            <v>108</v>
          </cell>
          <cell r="M271">
            <v>108</v>
          </cell>
          <cell r="N271">
            <v>108</v>
          </cell>
          <cell r="O271">
            <v>108</v>
          </cell>
          <cell r="P271">
            <v>108</v>
          </cell>
          <cell r="Q271">
            <v>108</v>
          </cell>
          <cell r="R271">
            <v>108</v>
          </cell>
          <cell r="S271">
            <v>108</v>
          </cell>
          <cell r="T271">
            <v>108</v>
          </cell>
          <cell r="U271">
            <v>108</v>
          </cell>
          <cell r="V271">
            <v>108</v>
          </cell>
          <cell r="W271">
            <v>108</v>
          </cell>
          <cell r="X271">
            <v>108</v>
          </cell>
          <cell r="Y271">
            <v>108</v>
          </cell>
          <cell r="Z271">
            <v>108</v>
          </cell>
          <cell r="AA271">
            <v>108</v>
          </cell>
          <cell r="AB271">
            <v>108</v>
          </cell>
          <cell r="AC271">
            <v>108</v>
          </cell>
          <cell r="AD271">
            <v>108</v>
          </cell>
          <cell r="AE271">
            <v>108</v>
          </cell>
          <cell r="AF271">
            <v>108</v>
          </cell>
          <cell r="AG271">
            <v>108</v>
          </cell>
          <cell r="AH271">
            <v>108</v>
          </cell>
          <cell r="AI271">
            <v>108</v>
          </cell>
          <cell r="AJ271">
            <v>108</v>
          </cell>
          <cell r="AK271">
            <v>108</v>
          </cell>
          <cell r="AL271">
            <v>108</v>
          </cell>
          <cell r="AM271">
            <v>108</v>
          </cell>
          <cell r="AN271">
            <v>108</v>
          </cell>
          <cell r="AO271">
            <v>108</v>
          </cell>
          <cell r="AP271">
            <v>108</v>
          </cell>
          <cell r="AQ271">
            <v>108</v>
          </cell>
          <cell r="AR271">
            <v>108</v>
          </cell>
          <cell r="AS271">
            <v>108</v>
          </cell>
          <cell r="AT271">
            <v>108</v>
          </cell>
          <cell r="AU271">
            <v>108</v>
          </cell>
          <cell r="AV271">
            <v>108</v>
          </cell>
          <cell r="AW271">
            <v>108</v>
          </cell>
          <cell r="AX271">
            <v>108</v>
          </cell>
          <cell r="AY271">
            <v>108</v>
          </cell>
          <cell r="AZ271">
            <v>108</v>
          </cell>
          <cell r="BA271">
            <v>108</v>
          </cell>
          <cell r="BB271">
            <v>108</v>
          </cell>
          <cell r="BC271">
            <v>108</v>
          </cell>
        </row>
        <row r="272">
          <cell r="B272">
            <v>108</v>
          </cell>
          <cell r="C272">
            <v>108</v>
          </cell>
          <cell r="D272">
            <v>108</v>
          </cell>
          <cell r="E272">
            <v>108</v>
          </cell>
          <cell r="F272">
            <v>108</v>
          </cell>
          <cell r="G272">
            <v>108</v>
          </cell>
          <cell r="H272">
            <v>108</v>
          </cell>
          <cell r="I272">
            <v>108</v>
          </cell>
          <cell r="J272">
            <v>108</v>
          </cell>
          <cell r="K272">
            <v>108</v>
          </cell>
          <cell r="L272">
            <v>108</v>
          </cell>
          <cell r="M272">
            <v>108</v>
          </cell>
          <cell r="N272">
            <v>108</v>
          </cell>
          <cell r="O272">
            <v>108</v>
          </cell>
          <cell r="P272">
            <v>108</v>
          </cell>
          <cell r="Q272">
            <v>108</v>
          </cell>
          <cell r="R272">
            <v>108</v>
          </cell>
          <cell r="S272">
            <v>108</v>
          </cell>
          <cell r="T272">
            <v>108</v>
          </cell>
          <cell r="U272">
            <v>108</v>
          </cell>
          <cell r="V272">
            <v>108</v>
          </cell>
          <cell r="W272">
            <v>108</v>
          </cell>
          <cell r="X272">
            <v>108</v>
          </cell>
          <cell r="Y272">
            <v>108</v>
          </cell>
          <cell r="Z272">
            <v>108</v>
          </cell>
          <cell r="AA272">
            <v>108</v>
          </cell>
          <cell r="AB272">
            <v>108</v>
          </cell>
          <cell r="AC272">
            <v>108</v>
          </cell>
          <cell r="AD272">
            <v>108</v>
          </cell>
          <cell r="AE272">
            <v>108</v>
          </cell>
          <cell r="AF272">
            <v>108</v>
          </cell>
          <cell r="AG272">
            <v>108</v>
          </cell>
          <cell r="AH272">
            <v>108</v>
          </cell>
          <cell r="AI272">
            <v>108</v>
          </cell>
          <cell r="AJ272">
            <v>108</v>
          </cell>
          <cell r="AK272">
            <v>108</v>
          </cell>
          <cell r="AL272">
            <v>108</v>
          </cell>
          <cell r="AM272">
            <v>108</v>
          </cell>
          <cell r="AN272">
            <v>108</v>
          </cell>
          <cell r="AO272">
            <v>108</v>
          </cell>
          <cell r="AP272">
            <v>108</v>
          </cell>
          <cell r="AQ272">
            <v>108</v>
          </cell>
          <cell r="AR272">
            <v>108</v>
          </cell>
          <cell r="AS272">
            <v>108</v>
          </cell>
          <cell r="AT272">
            <v>108</v>
          </cell>
          <cell r="AU272">
            <v>108</v>
          </cell>
          <cell r="AV272">
            <v>108</v>
          </cell>
          <cell r="AW272">
            <v>108</v>
          </cell>
          <cell r="AX272">
            <v>108</v>
          </cell>
          <cell r="AY272">
            <v>108</v>
          </cell>
          <cell r="AZ272">
            <v>108</v>
          </cell>
          <cell r="BA272">
            <v>108</v>
          </cell>
          <cell r="BB272">
            <v>108</v>
          </cell>
          <cell r="BC272">
            <v>108</v>
          </cell>
        </row>
        <row r="273">
          <cell r="B273">
            <v>108</v>
          </cell>
          <cell r="C273">
            <v>108</v>
          </cell>
          <cell r="D273">
            <v>108</v>
          </cell>
          <cell r="E273">
            <v>108</v>
          </cell>
          <cell r="F273">
            <v>108</v>
          </cell>
          <cell r="G273">
            <v>108</v>
          </cell>
          <cell r="H273">
            <v>108</v>
          </cell>
          <cell r="I273">
            <v>108</v>
          </cell>
          <cell r="J273">
            <v>108</v>
          </cell>
          <cell r="K273">
            <v>108</v>
          </cell>
          <cell r="L273">
            <v>108</v>
          </cell>
          <cell r="M273">
            <v>108</v>
          </cell>
          <cell r="N273">
            <v>108</v>
          </cell>
          <cell r="O273">
            <v>108</v>
          </cell>
          <cell r="P273">
            <v>108</v>
          </cell>
          <cell r="Q273">
            <v>108</v>
          </cell>
          <cell r="R273">
            <v>108</v>
          </cell>
          <cell r="S273">
            <v>108</v>
          </cell>
          <cell r="T273">
            <v>108</v>
          </cell>
          <cell r="U273">
            <v>108</v>
          </cell>
          <cell r="V273">
            <v>108</v>
          </cell>
          <cell r="W273">
            <v>108</v>
          </cell>
          <cell r="X273">
            <v>108</v>
          </cell>
          <cell r="Y273">
            <v>108</v>
          </cell>
          <cell r="Z273">
            <v>108</v>
          </cell>
          <cell r="AA273">
            <v>108</v>
          </cell>
          <cell r="AB273">
            <v>108</v>
          </cell>
          <cell r="AC273">
            <v>108</v>
          </cell>
          <cell r="AD273">
            <v>108</v>
          </cell>
          <cell r="AE273">
            <v>108</v>
          </cell>
          <cell r="AF273">
            <v>108</v>
          </cell>
          <cell r="AG273">
            <v>108</v>
          </cell>
          <cell r="AH273">
            <v>108</v>
          </cell>
          <cell r="AI273">
            <v>108</v>
          </cell>
          <cell r="AJ273">
            <v>108</v>
          </cell>
          <cell r="AK273">
            <v>108</v>
          </cell>
          <cell r="AL273">
            <v>108</v>
          </cell>
          <cell r="AM273">
            <v>108</v>
          </cell>
          <cell r="AN273">
            <v>108</v>
          </cell>
          <cell r="AO273">
            <v>108</v>
          </cell>
          <cell r="AP273">
            <v>108</v>
          </cell>
          <cell r="AQ273">
            <v>108</v>
          </cell>
          <cell r="AR273">
            <v>108</v>
          </cell>
          <cell r="AS273">
            <v>108</v>
          </cell>
          <cell r="AT273">
            <v>108</v>
          </cell>
          <cell r="AU273">
            <v>108</v>
          </cell>
          <cell r="AV273">
            <v>108</v>
          </cell>
          <cell r="AW273">
            <v>108</v>
          </cell>
          <cell r="AX273">
            <v>108</v>
          </cell>
          <cell r="AY273">
            <v>108</v>
          </cell>
          <cell r="AZ273">
            <v>108</v>
          </cell>
          <cell r="BA273">
            <v>108</v>
          </cell>
          <cell r="BB273">
            <v>108</v>
          </cell>
          <cell r="BC273">
            <v>108</v>
          </cell>
        </row>
        <row r="274">
          <cell r="B274">
            <v>108</v>
          </cell>
          <cell r="C274">
            <v>108</v>
          </cell>
          <cell r="D274">
            <v>108</v>
          </cell>
          <cell r="E274">
            <v>108</v>
          </cell>
          <cell r="F274">
            <v>108</v>
          </cell>
          <cell r="G274">
            <v>108</v>
          </cell>
          <cell r="H274">
            <v>108</v>
          </cell>
          <cell r="I274">
            <v>108</v>
          </cell>
          <cell r="J274">
            <v>108</v>
          </cell>
          <cell r="K274">
            <v>108</v>
          </cell>
          <cell r="L274">
            <v>108</v>
          </cell>
          <cell r="M274">
            <v>108</v>
          </cell>
          <cell r="N274">
            <v>108</v>
          </cell>
          <cell r="O274">
            <v>108</v>
          </cell>
          <cell r="P274">
            <v>108</v>
          </cell>
          <cell r="Q274">
            <v>108</v>
          </cell>
          <cell r="R274">
            <v>108</v>
          </cell>
          <cell r="S274">
            <v>108</v>
          </cell>
          <cell r="T274">
            <v>108</v>
          </cell>
          <cell r="U274">
            <v>108</v>
          </cell>
          <cell r="V274">
            <v>108</v>
          </cell>
          <cell r="W274">
            <v>108</v>
          </cell>
          <cell r="X274">
            <v>108</v>
          </cell>
          <cell r="Y274">
            <v>108</v>
          </cell>
          <cell r="Z274">
            <v>108</v>
          </cell>
          <cell r="AA274">
            <v>108</v>
          </cell>
          <cell r="AB274">
            <v>108</v>
          </cell>
          <cell r="AC274">
            <v>108</v>
          </cell>
          <cell r="AD274">
            <v>108</v>
          </cell>
          <cell r="AE274">
            <v>108</v>
          </cell>
          <cell r="AF274">
            <v>108</v>
          </cell>
          <cell r="AG274">
            <v>108</v>
          </cell>
          <cell r="AH274">
            <v>108</v>
          </cell>
          <cell r="AI274">
            <v>108</v>
          </cell>
          <cell r="AJ274">
            <v>108</v>
          </cell>
          <cell r="AK274">
            <v>108</v>
          </cell>
          <cell r="AL274">
            <v>108</v>
          </cell>
          <cell r="AM274">
            <v>108</v>
          </cell>
          <cell r="AN274">
            <v>108</v>
          </cell>
          <cell r="AO274">
            <v>108</v>
          </cell>
          <cell r="AP274">
            <v>108</v>
          </cell>
          <cell r="AQ274">
            <v>108</v>
          </cell>
          <cell r="AR274">
            <v>108</v>
          </cell>
          <cell r="AS274">
            <v>108</v>
          </cell>
          <cell r="AT274">
            <v>108</v>
          </cell>
          <cell r="AU274">
            <v>108</v>
          </cell>
          <cell r="AV274">
            <v>108</v>
          </cell>
          <cell r="AW274">
            <v>108</v>
          </cell>
          <cell r="AX274">
            <v>108</v>
          </cell>
          <cell r="AY274">
            <v>108</v>
          </cell>
          <cell r="AZ274">
            <v>108</v>
          </cell>
          <cell r="BA274">
            <v>108</v>
          </cell>
          <cell r="BB274">
            <v>108</v>
          </cell>
          <cell r="BC274">
            <v>108</v>
          </cell>
        </row>
        <row r="275">
          <cell r="B275">
            <v>108</v>
          </cell>
          <cell r="C275">
            <v>108</v>
          </cell>
          <cell r="D275">
            <v>108</v>
          </cell>
          <cell r="E275">
            <v>108</v>
          </cell>
          <cell r="F275">
            <v>108</v>
          </cell>
          <cell r="G275">
            <v>108</v>
          </cell>
          <cell r="H275">
            <v>108</v>
          </cell>
          <cell r="I275">
            <v>108</v>
          </cell>
          <cell r="J275">
            <v>108</v>
          </cell>
          <cell r="K275">
            <v>108</v>
          </cell>
          <cell r="L275">
            <v>108</v>
          </cell>
          <cell r="M275">
            <v>108</v>
          </cell>
          <cell r="N275">
            <v>108</v>
          </cell>
          <cell r="O275">
            <v>108</v>
          </cell>
          <cell r="P275">
            <v>108</v>
          </cell>
          <cell r="Q275">
            <v>108</v>
          </cell>
          <cell r="R275">
            <v>108</v>
          </cell>
          <cell r="S275">
            <v>108</v>
          </cell>
          <cell r="T275">
            <v>108</v>
          </cell>
          <cell r="U275">
            <v>108</v>
          </cell>
          <cell r="V275">
            <v>108</v>
          </cell>
          <cell r="W275">
            <v>108</v>
          </cell>
          <cell r="X275">
            <v>108</v>
          </cell>
          <cell r="Y275">
            <v>108</v>
          </cell>
          <cell r="Z275">
            <v>108</v>
          </cell>
          <cell r="AA275">
            <v>108</v>
          </cell>
          <cell r="AB275">
            <v>108</v>
          </cell>
          <cell r="AC275">
            <v>108</v>
          </cell>
          <cell r="AD275">
            <v>108</v>
          </cell>
          <cell r="AE275">
            <v>108</v>
          </cell>
          <cell r="AF275">
            <v>108</v>
          </cell>
          <cell r="AG275">
            <v>108</v>
          </cell>
          <cell r="AH275">
            <v>108</v>
          </cell>
          <cell r="AI275">
            <v>108</v>
          </cell>
          <cell r="AJ275">
            <v>108</v>
          </cell>
          <cell r="AK275">
            <v>108</v>
          </cell>
          <cell r="AL275">
            <v>108</v>
          </cell>
          <cell r="AM275">
            <v>108</v>
          </cell>
          <cell r="AN275">
            <v>108</v>
          </cell>
          <cell r="AO275">
            <v>108</v>
          </cell>
          <cell r="AP275">
            <v>108</v>
          </cell>
          <cell r="AQ275">
            <v>108</v>
          </cell>
          <cell r="AR275">
            <v>108</v>
          </cell>
          <cell r="AS275">
            <v>108</v>
          </cell>
          <cell r="AT275">
            <v>108</v>
          </cell>
          <cell r="AU275">
            <v>108</v>
          </cell>
          <cell r="AV275">
            <v>108</v>
          </cell>
          <cell r="AW275">
            <v>108</v>
          </cell>
          <cell r="AX275">
            <v>108</v>
          </cell>
          <cell r="AY275">
            <v>108</v>
          </cell>
          <cell r="AZ275">
            <v>108</v>
          </cell>
          <cell r="BA275">
            <v>108</v>
          </cell>
          <cell r="BB275">
            <v>108</v>
          </cell>
          <cell r="BC275">
            <v>108</v>
          </cell>
        </row>
        <row r="276">
          <cell r="B276">
            <v>108</v>
          </cell>
          <cell r="C276">
            <v>108</v>
          </cell>
          <cell r="D276">
            <v>108</v>
          </cell>
          <cell r="E276">
            <v>108</v>
          </cell>
          <cell r="F276">
            <v>108</v>
          </cell>
          <cell r="G276">
            <v>108</v>
          </cell>
          <cell r="H276">
            <v>108</v>
          </cell>
          <cell r="I276">
            <v>108</v>
          </cell>
          <cell r="J276">
            <v>108</v>
          </cell>
          <cell r="K276">
            <v>108</v>
          </cell>
          <cell r="L276">
            <v>108</v>
          </cell>
          <cell r="M276">
            <v>108</v>
          </cell>
          <cell r="N276">
            <v>108</v>
          </cell>
          <cell r="O276">
            <v>108</v>
          </cell>
          <cell r="P276">
            <v>108</v>
          </cell>
          <cell r="Q276">
            <v>108</v>
          </cell>
          <cell r="R276">
            <v>108</v>
          </cell>
          <cell r="S276">
            <v>108</v>
          </cell>
          <cell r="T276">
            <v>108</v>
          </cell>
          <cell r="U276">
            <v>108</v>
          </cell>
          <cell r="V276">
            <v>108</v>
          </cell>
          <cell r="W276">
            <v>108</v>
          </cell>
          <cell r="X276">
            <v>108</v>
          </cell>
          <cell r="Y276">
            <v>108</v>
          </cell>
          <cell r="Z276">
            <v>108</v>
          </cell>
          <cell r="AA276">
            <v>108</v>
          </cell>
          <cell r="AB276">
            <v>108</v>
          </cell>
          <cell r="AC276">
            <v>108</v>
          </cell>
          <cell r="AD276">
            <v>108</v>
          </cell>
          <cell r="AE276">
            <v>108</v>
          </cell>
          <cell r="AF276">
            <v>108</v>
          </cell>
          <cell r="AG276">
            <v>108</v>
          </cell>
          <cell r="AH276">
            <v>108</v>
          </cell>
          <cell r="AI276">
            <v>108</v>
          </cell>
          <cell r="AJ276">
            <v>108</v>
          </cell>
          <cell r="AK276">
            <v>108</v>
          </cell>
          <cell r="AL276">
            <v>108</v>
          </cell>
          <cell r="AM276">
            <v>108</v>
          </cell>
          <cell r="AN276">
            <v>108</v>
          </cell>
          <cell r="AO276">
            <v>108</v>
          </cell>
          <cell r="AP276">
            <v>108</v>
          </cell>
          <cell r="AQ276">
            <v>108</v>
          </cell>
          <cell r="AR276">
            <v>108</v>
          </cell>
          <cell r="AS276">
            <v>108</v>
          </cell>
          <cell r="AT276">
            <v>108</v>
          </cell>
          <cell r="AU276">
            <v>108</v>
          </cell>
          <cell r="AV276">
            <v>108</v>
          </cell>
          <cell r="AW276">
            <v>108</v>
          </cell>
          <cell r="AX276">
            <v>108</v>
          </cell>
          <cell r="AY276">
            <v>108</v>
          </cell>
          <cell r="AZ276">
            <v>108</v>
          </cell>
          <cell r="BA276">
            <v>108</v>
          </cell>
          <cell r="BB276">
            <v>108</v>
          </cell>
          <cell r="BC276">
            <v>108</v>
          </cell>
        </row>
        <row r="277">
          <cell r="B277">
            <v>108</v>
          </cell>
          <cell r="C277">
            <v>108</v>
          </cell>
          <cell r="D277">
            <v>108</v>
          </cell>
          <cell r="E277">
            <v>108</v>
          </cell>
          <cell r="F277">
            <v>108</v>
          </cell>
          <cell r="G277">
            <v>108</v>
          </cell>
          <cell r="H277">
            <v>108</v>
          </cell>
          <cell r="I277">
            <v>108</v>
          </cell>
          <cell r="J277">
            <v>108</v>
          </cell>
          <cell r="K277">
            <v>108</v>
          </cell>
          <cell r="L277">
            <v>108</v>
          </cell>
          <cell r="M277">
            <v>108</v>
          </cell>
          <cell r="N277">
            <v>108</v>
          </cell>
          <cell r="O277">
            <v>108</v>
          </cell>
          <cell r="P277">
            <v>108</v>
          </cell>
          <cell r="Q277">
            <v>108</v>
          </cell>
          <cell r="R277">
            <v>108</v>
          </cell>
          <cell r="S277">
            <v>108</v>
          </cell>
          <cell r="T277">
            <v>108</v>
          </cell>
          <cell r="U277">
            <v>108</v>
          </cell>
          <cell r="V277">
            <v>108</v>
          </cell>
          <cell r="W277">
            <v>108</v>
          </cell>
          <cell r="X277">
            <v>108</v>
          </cell>
          <cell r="Y277">
            <v>108</v>
          </cell>
          <cell r="Z277">
            <v>108</v>
          </cell>
          <cell r="AA277">
            <v>108</v>
          </cell>
          <cell r="AB277">
            <v>108</v>
          </cell>
          <cell r="AC277">
            <v>108</v>
          </cell>
          <cell r="AD277">
            <v>108</v>
          </cell>
          <cell r="AE277">
            <v>108</v>
          </cell>
          <cell r="AF277">
            <v>108</v>
          </cell>
          <cell r="AG277">
            <v>108</v>
          </cell>
          <cell r="AH277">
            <v>108</v>
          </cell>
          <cell r="AI277">
            <v>108</v>
          </cell>
          <cell r="AJ277">
            <v>108</v>
          </cell>
          <cell r="AK277">
            <v>108</v>
          </cell>
          <cell r="AL277">
            <v>108</v>
          </cell>
          <cell r="AM277">
            <v>108</v>
          </cell>
          <cell r="AN277">
            <v>108</v>
          </cell>
          <cell r="AO277">
            <v>108</v>
          </cell>
          <cell r="AP277">
            <v>108</v>
          </cell>
          <cell r="AQ277">
            <v>108</v>
          </cell>
          <cell r="AR277">
            <v>108</v>
          </cell>
          <cell r="AS277">
            <v>108</v>
          </cell>
          <cell r="AT277">
            <v>108</v>
          </cell>
          <cell r="AU277">
            <v>108</v>
          </cell>
          <cell r="AV277">
            <v>108</v>
          </cell>
          <cell r="AW277">
            <v>108</v>
          </cell>
          <cell r="AX277">
            <v>108</v>
          </cell>
          <cell r="AY277">
            <v>108</v>
          </cell>
          <cell r="AZ277">
            <v>108</v>
          </cell>
          <cell r="BA277">
            <v>108</v>
          </cell>
          <cell r="BB277">
            <v>108</v>
          </cell>
          <cell r="BC277">
            <v>108</v>
          </cell>
        </row>
        <row r="278">
          <cell r="B278" t="str">
            <v>Pelapor,</v>
          </cell>
          <cell r="C278">
            <v>108</v>
          </cell>
          <cell r="D278">
            <v>108</v>
          </cell>
          <cell r="E278">
            <v>108</v>
          </cell>
          <cell r="F278">
            <v>108</v>
          </cell>
          <cell r="G278">
            <v>108</v>
          </cell>
          <cell r="H278">
            <v>108</v>
          </cell>
          <cell r="I278">
            <v>108</v>
          </cell>
          <cell r="J278">
            <v>108</v>
          </cell>
          <cell r="K278">
            <v>108</v>
          </cell>
          <cell r="L278">
            <v>108</v>
          </cell>
          <cell r="M278">
            <v>108</v>
          </cell>
          <cell r="N278">
            <v>108</v>
          </cell>
          <cell r="O278">
            <v>108</v>
          </cell>
          <cell r="P278">
            <v>108</v>
          </cell>
          <cell r="Q278">
            <v>108</v>
          </cell>
          <cell r="R278">
            <v>108</v>
          </cell>
          <cell r="S278">
            <v>108</v>
          </cell>
          <cell r="T278">
            <v>108</v>
          </cell>
          <cell r="U278">
            <v>108</v>
          </cell>
          <cell r="V278">
            <v>108</v>
          </cell>
          <cell r="W278">
            <v>108</v>
          </cell>
          <cell r="X278">
            <v>108</v>
          </cell>
          <cell r="Y278">
            <v>108</v>
          </cell>
          <cell r="Z278">
            <v>108</v>
          </cell>
          <cell r="AA278">
            <v>108</v>
          </cell>
          <cell r="AB278">
            <v>108</v>
          </cell>
          <cell r="AC278">
            <v>108</v>
          </cell>
          <cell r="AD278">
            <v>108</v>
          </cell>
          <cell r="AE278">
            <v>108</v>
          </cell>
          <cell r="AF278">
            <v>108</v>
          </cell>
          <cell r="AG278">
            <v>108</v>
          </cell>
          <cell r="AH278">
            <v>108</v>
          </cell>
          <cell r="AI278">
            <v>108</v>
          </cell>
          <cell r="AJ278">
            <v>108</v>
          </cell>
          <cell r="AK278">
            <v>108</v>
          </cell>
          <cell r="AL278">
            <v>108</v>
          </cell>
          <cell r="AM278">
            <v>108</v>
          </cell>
          <cell r="AN278">
            <v>108</v>
          </cell>
          <cell r="AO278">
            <v>108</v>
          </cell>
          <cell r="AP278">
            <v>108</v>
          </cell>
          <cell r="AQ278">
            <v>108</v>
          </cell>
          <cell r="AR278">
            <v>108</v>
          </cell>
          <cell r="AS278">
            <v>108</v>
          </cell>
          <cell r="AT278">
            <v>108</v>
          </cell>
          <cell r="AU278">
            <v>108</v>
          </cell>
          <cell r="AV278">
            <v>108</v>
          </cell>
          <cell r="AW278">
            <v>108</v>
          </cell>
          <cell r="AX278">
            <v>108</v>
          </cell>
          <cell r="AY278">
            <v>108</v>
          </cell>
          <cell r="AZ278">
            <v>108</v>
          </cell>
          <cell r="BA278">
            <v>108</v>
          </cell>
          <cell r="BB278">
            <v>108</v>
          </cell>
          <cell r="BC278">
            <v>108</v>
          </cell>
        </row>
        <row r="279">
          <cell r="B279">
            <v>108</v>
          </cell>
          <cell r="C279">
            <v>108</v>
          </cell>
          <cell r="D279">
            <v>108</v>
          </cell>
          <cell r="E279">
            <v>108</v>
          </cell>
          <cell r="F279">
            <v>108</v>
          </cell>
          <cell r="G279">
            <v>108</v>
          </cell>
          <cell r="H279">
            <v>108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</row>
        <row r="281">
          <cell r="B281" t="str">
            <v>Juliana,S.Farm.,Apt.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</row>
        <row r="282">
          <cell r="B282" t="str">
            <v>Apoteker Penanggung Jawab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</row>
        <row r="293"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</row>
        <row r="294"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 t="str">
            <v>Vera Ratnauli, drg.</v>
          </cell>
          <cell r="BA296">
            <v>0</v>
          </cell>
          <cell r="BB296">
            <v>0</v>
          </cell>
          <cell r="BC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 t="str">
            <v>Kepala Klinik Pratama UPT Layanan Kesehatan ITB</v>
          </cell>
          <cell r="BA297">
            <v>0</v>
          </cell>
          <cell r="BB297">
            <v>0</v>
          </cell>
          <cell r="BC297">
            <v>0</v>
          </cell>
        </row>
        <row r="298">
          <cell r="N29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2"/>
    </sheetNames>
    <sheetDataSet>
      <sheetData sheetId="0" refreshError="1">
        <row r="1">
          <cell r="K1">
            <v>0</v>
          </cell>
        </row>
        <row r="2">
          <cell r="K2">
            <v>0</v>
          </cell>
        </row>
        <row r="3">
          <cell r="K3">
            <v>0</v>
          </cell>
        </row>
        <row r="4">
          <cell r="K4">
            <v>0</v>
          </cell>
        </row>
        <row r="5">
          <cell r="K5">
            <v>0</v>
          </cell>
        </row>
        <row r="6">
          <cell r="I6" t="str">
            <v xml:space="preserve">LAPORAN PENERIMAAN OBAT </v>
          </cell>
          <cell r="J6">
            <v>0</v>
          </cell>
          <cell r="K6">
            <v>0</v>
          </cell>
          <cell r="L6">
            <v>0</v>
          </cell>
        </row>
        <row r="7">
          <cell r="I7" t="str">
            <v>BULAN: JANUARI 2022</v>
          </cell>
          <cell r="J7">
            <v>0</v>
          </cell>
          <cell r="K7">
            <v>0</v>
          </cell>
          <cell r="L7">
            <v>0</v>
          </cell>
        </row>
        <row r="8">
          <cell r="K8">
            <v>0</v>
          </cell>
        </row>
        <row r="9">
          <cell r="A9" t="str">
            <v>I. OBAT</v>
          </cell>
          <cell r="K9">
            <v>0</v>
          </cell>
        </row>
        <row r="10">
          <cell r="K10">
            <v>0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F11">
            <v>0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ALLPS13</v>
          </cell>
          <cell r="B12">
            <v>600</v>
          </cell>
          <cell r="C12">
            <v>163.63999999999999</v>
          </cell>
          <cell r="D12">
            <v>180.00399999999999</v>
          </cell>
          <cell r="E12">
            <v>216.00479999999999</v>
          </cell>
          <cell r="G12" t="str">
            <v>KP01/01</v>
          </cell>
          <cell r="H12">
            <v>44567</v>
          </cell>
          <cell r="I12" t="str">
            <v>PT ENSEVAL PUTERA MEGATRADING</v>
          </cell>
          <cell r="J12" t="str">
            <v>Allopurinol tablet 100mg (13)</v>
          </cell>
          <cell r="K12">
            <v>45261</v>
          </cell>
          <cell r="L12" t="str">
            <v>HTALOC16013</v>
          </cell>
        </row>
        <row r="13">
          <cell r="A13" t="str">
            <v>CEFXM1</v>
          </cell>
          <cell r="B13">
            <v>350</v>
          </cell>
          <cell r="C13">
            <v>818.22</v>
          </cell>
          <cell r="D13">
            <v>900.04200000000014</v>
          </cell>
          <cell r="E13">
            <v>1080.0504000000001</v>
          </cell>
          <cell r="F13">
            <v>1080.0498046875</v>
          </cell>
          <cell r="G13" t="str">
            <v>KP01/01</v>
          </cell>
          <cell r="H13">
            <v>44567</v>
          </cell>
          <cell r="I13" t="str">
            <v>PT ENSEVAL PUTERA MEGATRADING</v>
          </cell>
          <cell r="J13" t="str">
            <v xml:space="preserve">Cefixime Kapsul 100 mg </v>
          </cell>
          <cell r="K13">
            <v>45200</v>
          </cell>
          <cell r="L13" t="str">
            <v>KCFMB11189</v>
          </cell>
        </row>
        <row r="14">
          <cell r="A14" t="str">
            <v>CEFXM2</v>
          </cell>
          <cell r="B14">
            <v>400</v>
          </cell>
          <cell r="C14">
            <v>2185</v>
          </cell>
          <cell r="D14">
            <v>2403.5</v>
          </cell>
          <cell r="E14">
            <v>2884.2</v>
          </cell>
          <cell r="F14">
            <v>2884.19921875</v>
          </cell>
          <cell r="G14" t="str">
            <v>KP01/01</v>
          </cell>
          <cell r="H14">
            <v>44567</v>
          </cell>
          <cell r="I14" t="str">
            <v>PT ENSEVAL PUTERA MEGATRADING</v>
          </cell>
          <cell r="J14" t="str">
            <v xml:space="preserve">Cefixime Kapsul 200 mg </v>
          </cell>
          <cell r="K14">
            <v>45170</v>
          </cell>
          <cell r="L14" t="str">
            <v>TCETA10135</v>
          </cell>
        </row>
        <row r="15">
          <cell r="A15" t="str">
            <v>DMPRS5</v>
          </cell>
          <cell r="B15">
            <v>500</v>
          </cell>
          <cell r="C15">
            <v>259.08999999999997</v>
          </cell>
          <cell r="D15">
            <v>284.99900000000002</v>
          </cell>
          <cell r="E15">
            <v>341.99880000000002</v>
          </cell>
          <cell r="F15">
            <v>341.998779296875</v>
          </cell>
          <cell r="G15" t="str">
            <v>KP01/01</v>
          </cell>
          <cell r="H15">
            <v>44567</v>
          </cell>
          <cell r="I15" t="str">
            <v>PT ENSEVAL PUTERA MEGATRADING</v>
          </cell>
          <cell r="J15" t="str">
            <v>Domperidon tablet 10 mg (5)</v>
          </cell>
          <cell r="K15">
            <v>45231</v>
          </cell>
          <cell r="L15" t="str">
            <v>HTDPDB16099</v>
          </cell>
        </row>
        <row r="16">
          <cell r="A16" t="str">
            <v>ASMMS9</v>
          </cell>
          <cell r="B16">
            <v>700</v>
          </cell>
          <cell r="C16">
            <v>245.465</v>
          </cell>
          <cell r="D16">
            <v>270.01150000000001</v>
          </cell>
          <cell r="E16">
            <v>324.0138</v>
          </cell>
          <cell r="F16">
            <v>324.013671875</v>
          </cell>
          <cell r="G16" t="str">
            <v>KP01/01</v>
          </cell>
          <cell r="H16">
            <v>44567</v>
          </cell>
          <cell r="I16" t="str">
            <v>PT ENSEVAL PUTERA MEGATRADING</v>
          </cell>
          <cell r="J16" t="str">
            <v>Asam Mefenamat tablet 500 mg (9)</v>
          </cell>
          <cell r="K16">
            <v>45231</v>
          </cell>
          <cell r="L16" t="str">
            <v>HTMECA16033</v>
          </cell>
        </row>
        <row r="17">
          <cell r="A17" t="str">
            <v>NERBN10</v>
          </cell>
          <cell r="B17">
            <v>250</v>
          </cell>
          <cell r="C17">
            <v>3189.9658399999998</v>
          </cell>
          <cell r="D17">
            <v>3508.9624240000003</v>
          </cell>
          <cell r="E17">
            <v>4210.7549088000005</v>
          </cell>
          <cell r="F17">
            <v>4210.75390625</v>
          </cell>
          <cell r="G17" t="str">
            <v>KP01/01</v>
          </cell>
          <cell r="H17">
            <v>44567</v>
          </cell>
          <cell r="I17" t="str">
            <v>PT ENSEVAL PUTERA MEGATRADING</v>
          </cell>
          <cell r="J17" t="str">
            <v>Neurobion forte Tablet (10)</v>
          </cell>
          <cell r="K17">
            <v>45352</v>
          </cell>
          <cell r="L17" t="str">
            <v>D1136939</v>
          </cell>
        </row>
        <row r="18">
          <cell r="A18" t="str">
            <v>CEFXM12</v>
          </cell>
          <cell r="B18">
            <v>50</v>
          </cell>
          <cell r="C18">
            <v>818.22</v>
          </cell>
          <cell r="D18">
            <v>900.04200000000014</v>
          </cell>
          <cell r="E18">
            <v>1080.0504000000001</v>
          </cell>
          <cell r="G18" t="str">
            <v>KP01/01</v>
          </cell>
          <cell r="H18">
            <v>44567</v>
          </cell>
          <cell r="I18" t="str">
            <v>PT ENSEVAL PUTERA MEGATRADING</v>
          </cell>
          <cell r="J18" t="str">
            <v>Cefixime Kapsul 100 mg (2)</v>
          </cell>
          <cell r="K18" t="str">
            <v>01-Oct-2023</v>
          </cell>
          <cell r="L18" t="str">
            <v>KCFMB11192</v>
          </cell>
        </row>
        <row r="19">
          <cell r="A19">
            <v>44567</v>
          </cell>
          <cell r="B19">
            <v>44567</v>
          </cell>
          <cell r="C19">
            <v>44567</v>
          </cell>
          <cell r="D19">
            <v>44567</v>
          </cell>
          <cell r="E19">
            <v>44567</v>
          </cell>
          <cell r="F19">
            <v>44567</v>
          </cell>
          <cell r="G19">
            <v>44567</v>
          </cell>
          <cell r="H19">
            <v>44567</v>
          </cell>
          <cell r="I19">
            <v>44567</v>
          </cell>
          <cell r="J19">
            <v>44567</v>
          </cell>
          <cell r="K19">
            <v>44567</v>
          </cell>
          <cell r="L19">
            <v>44567</v>
          </cell>
        </row>
        <row r="20">
          <cell r="A20">
            <v>44567</v>
          </cell>
          <cell r="B20">
            <v>44567</v>
          </cell>
          <cell r="C20">
            <v>44567</v>
          </cell>
          <cell r="D20">
            <v>44567</v>
          </cell>
          <cell r="E20">
            <v>44567</v>
          </cell>
          <cell r="F20">
            <v>44567</v>
          </cell>
          <cell r="G20">
            <v>44567</v>
          </cell>
          <cell r="H20">
            <v>44567</v>
          </cell>
          <cell r="I20">
            <v>44567</v>
          </cell>
          <cell r="J20">
            <v>44567</v>
          </cell>
          <cell r="K20">
            <v>44567</v>
          </cell>
          <cell r="L20">
            <v>44567</v>
          </cell>
        </row>
        <row r="21">
          <cell r="A21">
            <v>44567</v>
          </cell>
          <cell r="B21">
            <v>44567</v>
          </cell>
          <cell r="C21">
            <v>44567</v>
          </cell>
          <cell r="D21">
            <v>44567</v>
          </cell>
          <cell r="E21">
            <v>44567</v>
          </cell>
          <cell r="F21">
            <v>44567</v>
          </cell>
          <cell r="G21">
            <v>44567</v>
          </cell>
          <cell r="H21">
            <v>44567</v>
          </cell>
          <cell r="I21">
            <v>44567</v>
          </cell>
          <cell r="J21">
            <v>44567</v>
          </cell>
          <cell r="K21">
            <v>44567</v>
          </cell>
          <cell r="L21">
            <v>44567</v>
          </cell>
        </row>
        <row r="22">
          <cell r="A22">
            <v>44567</v>
          </cell>
          <cell r="B22">
            <v>44567</v>
          </cell>
          <cell r="C22">
            <v>44567</v>
          </cell>
          <cell r="D22">
            <v>44567</v>
          </cell>
          <cell r="E22">
            <v>44567</v>
          </cell>
          <cell r="F22">
            <v>44567</v>
          </cell>
          <cell r="G22">
            <v>44567</v>
          </cell>
          <cell r="H22">
            <v>44567</v>
          </cell>
          <cell r="I22">
            <v>44567</v>
          </cell>
          <cell r="J22">
            <v>44567</v>
          </cell>
          <cell r="K22">
            <v>44567</v>
          </cell>
          <cell r="L22">
            <v>44567</v>
          </cell>
        </row>
        <row r="23">
          <cell r="A23">
            <v>44567</v>
          </cell>
          <cell r="B23">
            <v>44567</v>
          </cell>
          <cell r="C23">
            <v>44567</v>
          </cell>
          <cell r="D23">
            <v>44567</v>
          </cell>
          <cell r="E23">
            <v>44567</v>
          </cell>
          <cell r="F23">
            <v>44567</v>
          </cell>
          <cell r="G23">
            <v>44567</v>
          </cell>
          <cell r="H23">
            <v>44567</v>
          </cell>
          <cell r="I23">
            <v>44567</v>
          </cell>
          <cell r="J23">
            <v>44567</v>
          </cell>
          <cell r="K23">
            <v>44567</v>
          </cell>
          <cell r="L23">
            <v>44567</v>
          </cell>
        </row>
        <row r="24">
          <cell r="A24">
            <v>44567</v>
          </cell>
          <cell r="B24">
            <v>44567</v>
          </cell>
          <cell r="C24">
            <v>44567</v>
          </cell>
          <cell r="D24">
            <v>44567</v>
          </cell>
          <cell r="E24">
            <v>44567</v>
          </cell>
          <cell r="F24">
            <v>44567</v>
          </cell>
          <cell r="G24">
            <v>44567</v>
          </cell>
          <cell r="H24">
            <v>44567</v>
          </cell>
          <cell r="I24">
            <v>44567</v>
          </cell>
          <cell r="J24">
            <v>44567</v>
          </cell>
          <cell r="K24">
            <v>44567</v>
          </cell>
          <cell r="L24">
            <v>44567</v>
          </cell>
        </row>
        <row r="25">
          <cell r="A25">
            <v>44567</v>
          </cell>
          <cell r="B25">
            <v>44567</v>
          </cell>
          <cell r="C25">
            <v>44567</v>
          </cell>
          <cell r="D25">
            <v>44567</v>
          </cell>
          <cell r="E25">
            <v>44567</v>
          </cell>
          <cell r="F25">
            <v>44567</v>
          </cell>
          <cell r="G25">
            <v>44567</v>
          </cell>
          <cell r="H25">
            <v>44567</v>
          </cell>
          <cell r="I25">
            <v>44567</v>
          </cell>
          <cell r="J25">
            <v>44567</v>
          </cell>
          <cell r="K25">
            <v>44567</v>
          </cell>
          <cell r="L25">
            <v>44567</v>
          </cell>
        </row>
        <row r="27">
          <cell r="A27" t="str">
            <v>KODE</v>
          </cell>
          <cell r="B27" t="str">
            <v>JUMLAH OBAT</v>
          </cell>
          <cell r="C27" t="str">
            <v>HARGA NETTO</v>
          </cell>
          <cell r="D27" t="str">
            <v>NETTO+PPN</v>
          </cell>
          <cell r="E27" t="str">
            <v>NETTO+PPN+MARGIN</v>
          </cell>
          <cell r="F27">
            <v>44567</v>
          </cell>
          <cell r="G27" t="str">
            <v>No Faktur</v>
          </cell>
          <cell r="H27" t="str">
            <v>Tgl Order</v>
          </cell>
          <cell r="I27" t="str">
            <v>Suplier</v>
          </cell>
          <cell r="J27" t="str">
            <v>Nama Barang</v>
          </cell>
          <cell r="K27" t="str">
            <v>Exp</v>
          </cell>
          <cell r="L27" t="str">
            <v>No. BATCH</v>
          </cell>
        </row>
        <row r="28">
          <cell r="A28" t="str">
            <v>INTLS5</v>
          </cell>
          <cell r="B28">
            <v>800</v>
          </cell>
          <cell r="C28">
            <v>581.81818181818176</v>
          </cell>
          <cell r="D28">
            <v>640</v>
          </cell>
          <cell r="E28">
            <v>768</v>
          </cell>
          <cell r="F28">
            <v>768</v>
          </cell>
          <cell r="G28" t="str">
            <v>KP01/02</v>
          </cell>
          <cell r="H28">
            <v>44567</v>
          </cell>
          <cell r="I28" t="str">
            <v>PT KUDAMAS JAYA MAKMUR SENTOSA</v>
          </cell>
          <cell r="J28" t="str">
            <v>Intunal Forte Tablet (5)</v>
          </cell>
          <cell r="K28">
            <v>45597</v>
          </cell>
          <cell r="L28" t="str">
            <v>A1L564</v>
          </cell>
        </row>
        <row r="29">
          <cell r="A29">
            <v>45597</v>
          </cell>
          <cell r="B29">
            <v>45597</v>
          </cell>
          <cell r="C29">
            <v>45597</v>
          </cell>
          <cell r="D29">
            <v>45597</v>
          </cell>
          <cell r="E29">
            <v>45597</v>
          </cell>
          <cell r="F29">
            <v>45597</v>
          </cell>
          <cell r="G29">
            <v>45597</v>
          </cell>
          <cell r="H29">
            <v>45597</v>
          </cell>
          <cell r="I29">
            <v>45597</v>
          </cell>
          <cell r="J29">
            <v>45597</v>
          </cell>
          <cell r="K29">
            <v>45597</v>
          </cell>
          <cell r="L29">
            <v>45597</v>
          </cell>
        </row>
        <row r="30">
          <cell r="A30">
            <v>45597</v>
          </cell>
          <cell r="B30">
            <v>45597</v>
          </cell>
          <cell r="C30">
            <v>45597</v>
          </cell>
          <cell r="D30">
            <v>45597</v>
          </cell>
          <cell r="E30">
            <v>45597</v>
          </cell>
          <cell r="F30">
            <v>45597</v>
          </cell>
          <cell r="G30">
            <v>45597</v>
          </cell>
          <cell r="H30">
            <v>45597</v>
          </cell>
          <cell r="I30">
            <v>45597</v>
          </cell>
          <cell r="J30">
            <v>45597</v>
          </cell>
          <cell r="K30">
            <v>45597</v>
          </cell>
          <cell r="L30">
            <v>45597</v>
          </cell>
        </row>
        <row r="31">
          <cell r="A31">
            <v>45597</v>
          </cell>
          <cell r="B31">
            <v>45597</v>
          </cell>
          <cell r="C31">
            <v>45597</v>
          </cell>
          <cell r="D31">
            <v>45597</v>
          </cell>
          <cell r="E31">
            <v>45597</v>
          </cell>
          <cell r="F31">
            <v>45597</v>
          </cell>
          <cell r="G31">
            <v>45597</v>
          </cell>
          <cell r="H31">
            <v>45597</v>
          </cell>
          <cell r="I31">
            <v>45597</v>
          </cell>
          <cell r="J31">
            <v>45597</v>
          </cell>
          <cell r="K31">
            <v>45597</v>
          </cell>
          <cell r="L31">
            <v>45597</v>
          </cell>
        </row>
        <row r="32">
          <cell r="A32">
            <v>45597</v>
          </cell>
          <cell r="B32">
            <v>45597</v>
          </cell>
          <cell r="C32">
            <v>45597</v>
          </cell>
          <cell r="D32">
            <v>45597</v>
          </cell>
          <cell r="E32">
            <v>45597</v>
          </cell>
          <cell r="F32">
            <v>45597</v>
          </cell>
          <cell r="G32">
            <v>45597</v>
          </cell>
          <cell r="H32">
            <v>45597</v>
          </cell>
          <cell r="I32">
            <v>45597</v>
          </cell>
          <cell r="J32">
            <v>45597</v>
          </cell>
          <cell r="K32">
            <v>45597</v>
          </cell>
          <cell r="L32">
            <v>45597</v>
          </cell>
        </row>
        <row r="33">
          <cell r="A33">
            <v>45597</v>
          </cell>
          <cell r="B33">
            <v>45597</v>
          </cell>
          <cell r="C33">
            <v>45597</v>
          </cell>
          <cell r="D33">
            <v>45597</v>
          </cell>
          <cell r="E33">
            <v>45597</v>
          </cell>
          <cell r="F33">
            <v>45597</v>
          </cell>
          <cell r="G33">
            <v>45597</v>
          </cell>
          <cell r="H33">
            <v>45597</v>
          </cell>
          <cell r="I33">
            <v>45597</v>
          </cell>
          <cell r="J33">
            <v>45597</v>
          </cell>
          <cell r="K33">
            <v>45597</v>
          </cell>
          <cell r="L33">
            <v>45597</v>
          </cell>
        </row>
        <row r="34">
          <cell r="A34">
            <v>45597</v>
          </cell>
          <cell r="B34">
            <v>45597</v>
          </cell>
          <cell r="C34">
            <v>45597</v>
          </cell>
          <cell r="D34">
            <v>45597</v>
          </cell>
          <cell r="E34">
            <v>45597</v>
          </cell>
          <cell r="F34">
            <v>45597</v>
          </cell>
          <cell r="G34">
            <v>45597</v>
          </cell>
          <cell r="H34">
            <v>45597</v>
          </cell>
          <cell r="I34">
            <v>45597</v>
          </cell>
          <cell r="J34">
            <v>45597</v>
          </cell>
          <cell r="K34">
            <v>45597</v>
          </cell>
          <cell r="L34">
            <v>45597</v>
          </cell>
        </row>
        <row r="37">
          <cell r="A37" t="str">
            <v>KODE</v>
          </cell>
          <cell r="B37" t="str">
            <v>JUMLAH OBAT</v>
          </cell>
          <cell r="C37" t="str">
            <v>HARGA NETTO</v>
          </cell>
          <cell r="D37" t="str">
            <v>NETTO+PPN</v>
          </cell>
          <cell r="E37" t="str">
            <v>NETTO+PPN+MARGIN</v>
          </cell>
          <cell r="F37">
            <v>45597</v>
          </cell>
          <cell r="G37" t="str">
            <v>No Faktur</v>
          </cell>
          <cell r="H37" t="str">
            <v>Tgl Order</v>
          </cell>
          <cell r="I37" t="str">
            <v>Suplier</v>
          </cell>
          <cell r="J37" t="str">
            <v>Nama Barang</v>
          </cell>
          <cell r="K37" t="str">
            <v>Exp</v>
          </cell>
          <cell r="L37" t="str">
            <v>No. BATCH</v>
          </cell>
        </row>
        <row r="38">
          <cell r="A38" t="str">
            <v>METRL1</v>
          </cell>
          <cell r="B38">
            <v>400</v>
          </cell>
          <cell r="C38">
            <v>219.99999999999997</v>
          </cell>
          <cell r="D38">
            <v>242</v>
          </cell>
          <cell r="E38">
            <v>290.39999999999998</v>
          </cell>
          <cell r="G38" t="str">
            <v>KP01/03</v>
          </cell>
          <cell r="H38">
            <v>44567</v>
          </cell>
          <cell r="I38" t="str">
            <v>PT KUDAMAS JAYA MAKMUR SENTOSA</v>
          </cell>
          <cell r="J38" t="str">
            <v>Metronidazole Tablet 500 mg</v>
          </cell>
          <cell r="K38">
            <v>45962</v>
          </cell>
          <cell r="L38" t="str">
            <v>046413</v>
          </cell>
        </row>
        <row r="39">
          <cell r="A39" t="str">
            <v>NTRMS28</v>
          </cell>
          <cell r="B39">
            <v>400</v>
          </cell>
          <cell r="C39">
            <v>209.09090909090907</v>
          </cell>
          <cell r="D39">
            <v>230</v>
          </cell>
          <cell r="E39">
            <v>276</v>
          </cell>
          <cell r="F39">
            <v>276</v>
          </cell>
          <cell r="G39" t="str">
            <v>KP01/03</v>
          </cell>
          <cell r="H39">
            <v>44567</v>
          </cell>
          <cell r="I39" t="str">
            <v>PT KUDAMAS JAYA MAKMUR SENTOSA</v>
          </cell>
          <cell r="J39" t="str">
            <v>Natrium Diklofenak tablet 50 mg (8)</v>
          </cell>
          <cell r="K39">
            <v>45231</v>
          </cell>
          <cell r="L39" t="str">
            <v>46365034</v>
          </cell>
        </row>
        <row r="40">
          <cell r="A40" t="str">
            <v>KDCF2</v>
          </cell>
          <cell r="B40">
            <v>400</v>
          </cell>
          <cell r="C40">
            <v>386.36363636363632</v>
          </cell>
          <cell r="D40">
            <v>425</v>
          </cell>
          <cell r="E40">
            <v>510</v>
          </cell>
          <cell r="F40">
            <v>510</v>
          </cell>
          <cell r="G40" t="str">
            <v>KP01/03</v>
          </cell>
          <cell r="H40">
            <v>44567</v>
          </cell>
          <cell r="I40" t="str">
            <v>PT KUDAMAS JAYA MAKMUR SENTOSA</v>
          </cell>
          <cell r="J40" t="str">
            <v>Kalium Diklofenak 50 mg Tablet (2)</v>
          </cell>
          <cell r="K40">
            <v>45200</v>
          </cell>
          <cell r="L40" t="str">
            <v>HTDPSB15060</v>
          </cell>
        </row>
        <row r="41">
          <cell r="A41" t="str">
            <v>PHYM1</v>
          </cell>
          <cell r="B41">
            <v>100</v>
          </cell>
          <cell r="C41">
            <v>192.72727272727272</v>
          </cell>
          <cell r="D41">
            <v>212</v>
          </cell>
          <cell r="E41">
            <v>254.39999999999998</v>
          </cell>
          <cell r="F41">
            <v>254.39990234375</v>
          </cell>
          <cell r="G41" t="str">
            <v>KP01/03</v>
          </cell>
          <cell r="H41">
            <v>44567</v>
          </cell>
          <cell r="I41" t="str">
            <v>PT KUDAMAS JAYA MAKMUR SENTOSA</v>
          </cell>
          <cell r="J41" t="str">
            <v>Phytomenadion Tablet 10 mg</v>
          </cell>
          <cell r="K41">
            <v>45901</v>
          </cell>
          <cell r="L41" t="str">
            <v>T5056009</v>
          </cell>
        </row>
        <row r="42">
          <cell r="A42" t="str">
            <v>CTM0S2</v>
          </cell>
          <cell r="B42">
            <v>100</v>
          </cell>
          <cell r="C42">
            <v>81.818181818181813</v>
          </cell>
          <cell r="D42">
            <v>90</v>
          </cell>
          <cell r="E42">
            <v>108</v>
          </cell>
          <cell r="F42">
            <v>108</v>
          </cell>
          <cell r="G42" t="str">
            <v>KP01/03</v>
          </cell>
          <cell r="H42">
            <v>44567</v>
          </cell>
          <cell r="I42" t="str">
            <v>PT KUDAMAS JAYA MAKMUR SENTOSA</v>
          </cell>
          <cell r="J42" t="str">
            <v>Chlorfeniramin tablet 4 mg (CTM) (2)</v>
          </cell>
          <cell r="K42">
            <v>45870</v>
          </cell>
          <cell r="L42" t="str">
            <v>00708101</v>
          </cell>
        </row>
        <row r="43">
          <cell r="A43" t="str">
            <v>AMBR156</v>
          </cell>
          <cell r="B43">
            <v>200</v>
          </cell>
          <cell r="C43">
            <v>92.499999999999986</v>
          </cell>
          <cell r="D43">
            <v>101.75</v>
          </cell>
          <cell r="E43">
            <v>122.1</v>
          </cell>
          <cell r="F43">
            <v>122.0999755859375</v>
          </cell>
          <cell r="G43" t="str">
            <v>KP01/03</v>
          </cell>
          <cell r="H43">
            <v>44567</v>
          </cell>
          <cell r="I43" t="str">
            <v>PT KUDAMAS JAYA MAKMUR SENTOSA</v>
          </cell>
          <cell r="J43" t="str">
            <v>Ambroxol tablet 30 mg (6)</v>
          </cell>
          <cell r="K43">
            <v>45536</v>
          </cell>
          <cell r="L43" t="str">
            <v>K21016</v>
          </cell>
        </row>
        <row r="44">
          <cell r="A44" t="str">
            <v>FSDLS3</v>
          </cell>
          <cell r="B44">
            <v>200</v>
          </cell>
          <cell r="C44">
            <v>243.63636363636363</v>
          </cell>
          <cell r="D44">
            <v>268</v>
          </cell>
          <cell r="E44">
            <v>321.59999999999997</v>
          </cell>
          <cell r="F44">
            <v>321.599853515625</v>
          </cell>
          <cell r="G44" t="str">
            <v>KP01/03</v>
          </cell>
          <cell r="H44">
            <v>44567</v>
          </cell>
          <cell r="I44" t="str">
            <v>PT KUDAMAS JAYA MAKMUR SENTOSA</v>
          </cell>
          <cell r="J44" t="str">
            <v>Fasidol Forte Tablet (3)</v>
          </cell>
          <cell r="K44">
            <v>45931</v>
          </cell>
          <cell r="L44" t="str">
            <v>12830</v>
          </cell>
        </row>
        <row r="45">
          <cell r="A45" t="str">
            <v>PRCT14</v>
          </cell>
          <cell r="B45">
            <v>500</v>
          </cell>
          <cell r="C45">
            <v>155</v>
          </cell>
          <cell r="D45">
            <v>170.5</v>
          </cell>
          <cell r="E45">
            <v>204.6</v>
          </cell>
          <cell r="F45">
            <v>204.5999755859375</v>
          </cell>
          <cell r="G45" t="str">
            <v>KP01/03</v>
          </cell>
          <cell r="H45">
            <v>44567</v>
          </cell>
          <cell r="I45" t="str">
            <v>PT KUDAMAS JAYA MAKMUR SENTOSA</v>
          </cell>
          <cell r="J45" t="str">
            <v>Paracetamol tablet 500mg (PCT) (14)</v>
          </cell>
          <cell r="K45">
            <v>46357</v>
          </cell>
          <cell r="L45" t="str">
            <v>115514</v>
          </cell>
        </row>
        <row r="46">
          <cell r="A46" t="str">
            <v>RNTDS5</v>
          </cell>
          <cell r="B46">
            <v>200</v>
          </cell>
          <cell r="C46">
            <v>136.36363636363635</v>
          </cell>
          <cell r="D46">
            <v>150</v>
          </cell>
          <cell r="E46">
            <v>180</v>
          </cell>
          <cell r="F46">
            <v>180</v>
          </cell>
          <cell r="G46" t="str">
            <v>KP01/03</v>
          </cell>
          <cell r="H46">
            <v>44567</v>
          </cell>
          <cell r="I46" t="str">
            <v>PT KUDAMAS JAYA MAKMUR SENTOSA</v>
          </cell>
          <cell r="J46" t="str">
            <v>Ranitidin tablet 150 mg (5)</v>
          </cell>
          <cell r="K46">
            <v>45231</v>
          </cell>
          <cell r="L46" t="str">
            <v>HTRNTB18904</v>
          </cell>
        </row>
        <row r="47">
          <cell r="A47" t="str">
            <v>RECOL2</v>
          </cell>
          <cell r="B47">
            <v>10</v>
          </cell>
          <cell r="C47">
            <v>7363.6363636363631</v>
          </cell>
          <cell r="D47">
            <v>8100</v>
          </cell>
          <cell r="E47">
            <v>9720</v>
          </cell>
          <cell r="F47">
            <v>9720</v>
          </cell>
          <cell r="G47" t="str">
            <v>KP01/03</v>
          </cell>
          <cell r="H47">
            <v>44567</v>
          </cell>
          <cell r="I47" t="str">
            <v>PT KUDAMAS JAYA MAKMUR SENTOSA</v>
          </cell>
          <cell r="J47" t="str">
            <v>Reco Eye Drop (2)</v>
          </cell>
          <cell r="K47">
            <v>45047</v>
          </cell>
          <cell r="L47" t="str">
            <v>0091121012</v>
          </cell>
        </row>
        <row r="48">
          <cell r="A48" t="str">
            <v>FRMEO2</v>
          </cell>
          <cell r="B48">
            <v>7</v>
          </cell>
          <cell r="C48">
            <v>27545.454545454544</v>
          </cell>
          <cell r="D48">
            <v>30300</v>
          </cell>
          <cell r="E48">
            <v>36360</v>
          </cell>
          <cell r="F48">
            <v>36360</v>
          </cell>
          <cell r="G48" t="str">
            <v>KP01/03</v>
          </cell>
          <cell r="H48">
            <v>44567</v>
          </cell>
          <cell r="I48" t="str">
            <v>PT KUDAMAS JAYA MAKMUR SENTOSA</v>
          </cell>
          <cell r="J48" t="str">
            <v>Forumen Tetes Telinga (2)</v>
          </cell>
          <cell r="K48">
            <v>45383</v>
          </cell>
          <cell r="L48" t="str">
            <v>BK1786</v>
          </cell>
        </row>
        <row r="49">
          <cell r="A49" t="str">
            <v>BNSNX13</v>
          </cell>
          <cell r="B49">
            <v>20</v>
          </cell>
          <cell r="C49">
            <v>10772.727272727272</v>
          </cell>
          <cell r="D49">
            <v>11850</v>
          </cell>
          <cell r="E49">
            <v>14220</v>
          </cell>
          <cell r="F49">
            <v>14220</v>
          </cell>
          <cell r="G49" t="str">
            <v>KP01/03</v>
          </cell>
          <cell r="H49">
            <v>44567</v>
          </cell>
          <cell r="I49" t="str">
            <v>PT KUDAMAS JAYA MAKMUR SENTOSA</v>
          </cell>
          <cell r="J49" t="str">
            <v>Betason-N cream 5 g (13)</v>
          </cell>
          <cell r="K49">
            <v>45597</v>
          </cell>
          <cell r="L49" t="str">
            <v>K13201W</v>
          </cell>
        </row>
        <row r="50">
          <cell r="A50" t="str">
            <v>MNOS1</v>
          </cell>
          <cell r="B50">
            <v>40</v>
          </cell>
          <cell r="C50">
            <v>19545</v>
          </cell>
          <cell r="D50">
            <v>21499.5</v>
          </cell>
          <cell r="E50">
            <v>25799.399999999998</v>
          </cell>
          <cell r="F50">
            <v>25799.390625</v>
          </cell>
          <cell r="G50" t="str">
            <v>KP01/03</v>
          </cell>
          <cell r="H50">
            <v>44567</v>
          </cell>
          <cell r="I50" t="str">
            <v>PT KUDAMAS JAYA MAKMUR SENTOSA</v>
          </cell>
          <cell r="J50" t="str">
            <v>Minosep Obat Kumur</v>
          </cell>
          <cell r="K50">
            <v>45474</v>
          </cell>
          <cell r="L50" t="str">
            <v>10719</v>
          </cell>
        </row>
        <row r="51">
          <cell r="A51" t="str">
            <v>HTDC4</v>
          </cell>
          <cell r="B51">
            <v>50</v>
          </cell>
          <cell r="C51">
            <v>8636.6363636363621</v>
          </cell>
          <cell r="D51">
            <v>9500.2999999999993</v>
          </cell>
          <cell r="E51">
            <v>11400.359999999999</v>
          </cell>
          <cell r="F51">
            <v>11400.359375</v>
          </cell>
          <cell r="G51" t="str">
            <v>KP01/03</v>
          </cell>
          <cell r="H51">
            <v>44567</v>
          </cell>
          <cell r="I51" t="str">
            <v>PT KUDAMAS JAYA MAKMUR SENTOSA</v>
          </cell>
          <cell r="J51" t="str">
            <v>Hotin DCL 30 gram (4)</v>
          </cell>
          <cell r="K51">
            <v>45139</v>
          </cell>
          <cell r="L51" t="str">
            <v>1H08423</v>
          </cell>
        </row>
        <row r="52">
          <cell r="A52" t="str">
            <v>PCTS3</v>
          </cell>
          <cell r="B52">
            <v>10</v>
          </cell>
          <cell r="C52">
            <v>2500</v>
          </cell>
          <cell r="D52">
            <v>2750</v>
          </cell>
          <cell r="E52">
            <v>3300</v>
          </cell>
          <cell r="F52">
            <v>3300</v>
          </cell>
          <cell r="G52" t="str">
            <v>KP01/03</v>
          </cell>
          <cell r="H52">
            <v>44567</v>
          </cell>
          <cell r="I52" t="str">
            <v>PT KUDAMAS JAYA MAKMUR SENTOSA</v>
          </cell>
          <cell r="J52" t="str">
            <v>Paracetamol Syrup 120mg/5mL (60mL) (3)</v>
          </cell>
          <cell r="K52">
            <v>45597</v>
          </cell>
          <cell r="L52" t="str">
            <v>A12079</v>
          </cell>
        </row>
        <row r="53">
          <cell r="A53" t="str">
            <v>SCLFT8</v>
          </cell>
          <cell r="B53">
            <v>20</v>
          </cell>
          <cell r="C53">
            <v>13636.363636363636</v>
          </cell>
          <cell r="D53">
            <v>15000</v>
          </cell>
          <cell r="E53">
            <v>18000</v>
          </cell>
          <cell r="F53">
            <v>18000</v>
          </cell>
          <cell r="G53" t="str">
            <v>KP01/03</v>
          </cell>
          <cell r="H53">
            <v>44567</v>
          </cell>
          <cell r="I53" t="str">
            <v>PT KUDAMAS JAYA MAKMUR SENTOSA</v>
          </cell>
          <cell r="J53" t="str">
            <v>Sucralfate sirup 100mL (8)</v>
          </cell>
          <cell r="K53">
            <v>45200</v>
          </cell>
          <cell r="L53" t="str">
            <v>E1K268</v>
          </cell>
        </row>
        <row r="54">
          <cell r="A54" t="str">
            <v>BFCMB4</v>
          </cell>
          <cell r="B54">
            <v>10</v>
          </cell>
          <cell r="C54">
            <v>15818.181818181816</v>
          </cell>
          <cell r="D54">
            <v>17400</v>
          </cell>
          <cell r="E54">
            <v>20880</v>
          </cell>
          <cell r="F54">
            <v>20880</v>
          </cell>
          <cell r="G54" t="str">
            <v>KP01/03</v>
          </cell>
          <cell r="H54">
            <v>44567</v>
          </cell>
          <cell r="I54" t="str">
            <v>PT KUDAMAS JAYA MAKMUR SENTOSA</v>
          </cell>
          <cell r="J54" t="str">
            <v>Bufacomb in orabase 5 g (4)</v>
          </cell>
          <cell r="K54">
            <v>45139</v>
          </cell>
          <cell r="L54" t="str">
            <v>H0208101</v>
          </cell>
        </row>
        <row r="55">
          <cell r="A55" t="str">
            <v>PHYM2</v>
          </cell>
          <cell r="B55">
            <v>100</v>
          </cell>
          <cell r="C55">
            <v>192.72727272727272</v>
          </cell>
          <cell r="D55">
            <v>212</v>
          </cell>
          <cell r="E55">
            <v>254.39999999999998</v>
          </cell>
          <cell r="F55">
            <v>254.39990234375</v>
          </cell>
          <cell r="G55" t="str">
            <v>KP01/03</v>
          </cell>
          <cell r="H55">
            <v>44567</v>
          </cell>
          <cell r="I55" t="str">
            <v>PT KUDAMAS JAYA MAKMUR SENTOSA</v>
          </cell>
          <cell r="J55" t="str">
            <v>Phytomenadion Tablet 10 mg (2)</v>
          </cell>
          <cell r="K55">
            <v>45901</v>
          </cell>
          <cell r="L55" t="str">
            <v>T5056010</v>
          </cell>
        </row>
        <row r="56">
          <cell r="A56">
            <v>45901</v>
          </cell>
          <cell r="B56">
            <v>45901</v>
          </cell>
          <cell r="C56">
            <v>45901</v>
          </cell>
          <cell r="D56">
            <v>45901</v>
          </cell>
          <cell r="E56">
            <v>45901</v>
          </cell>
          <cell r="F56">
            <v>45901</v>
          </cell>
          <cell r="G56">
            <v>45901</v>
          </cell>
          <cell r="H56">
            <v>45901</v>
          </cell>
          <cell r="I56">
            <v>45901</v>
          </cell>
          <cell r="J56">
            <v>45901</v>
          </cell>
          <cell r="K56">
            <v>45901</v>
          </cell>
          <cell r="L56">
            <v>45901</v>
          </cell>
        </row>
        <row r="57">
          <cell r="A57">
            <v>45901</v>
          </cell>
          <cell r="B57">
            <v>45901</v>
          </cell>
          <cell r="C57">
            <v>45901</v>
          </cell>
          <cell r="D57">
            <v>45901</v>
          </cell>
          <cell r="E57">
            <v>45901</v>
          </cell>
          <cell r="F57">
            <v>45901</v>
          </cell>
          <cell r="G57">
            <v>45901</v>
          </cell>
          <cell r="H57">
            <v>45901</v>
          </cell>
          <cell r="I57">
            <v>45901</v>
          </cell>
          <cell r="J57">
            <v>45901</v>
          </cell>
          <cell r="K57">
            <v>45901</v>
          </cell>
          <cell r="L57">
            <v>45901</v>
          </cell>
        </row>
        <row r="58">
          <cell r="A58">
            <v>45901</v>
          </cell>
          <cell r="B58">
            <v>45901</v>
          </cell>
          <cell r="C58">
            <v>45901</v>
          </cell>
          <cell r="D58">
            <v>45901</v>
          </cell>
          <cell r="E58">
            <v>45901</v>
          </cell>
          <cell r="F58">
            <v>45901</v>
          </cell>
          <cell r="G58">
            <v>45901</v>
          </cell>
          <cell r="H58">
            <v>45901</v>
          </cell>
          <cell r="I58">
            <v>45901</v>
          </cell>
          <cell r="J58">
            <v>45901</v>
          </cell>
          <cell r="K58">
            <v>45901</v>
          </cell>
          <cell r="L58">
            <v>45901</v>
          </cell>
        </row>
        <row r="59">
          <cell r="A59">
            <v>45901</v>
          </cell>
          <cell r="B59">
            <v>45901</v>
          </cell>
          <cell r="C59">
            <v>45901</v>
          </cell>
          <cell r="D59">
            <v>45901</v>
          </cell>
          <cell r="E59">
            <v>45901</v>
          </cell>
          <cell r="F59">
            <v>45901</v>
          </cell>
          <cell r="G59">
            <v>45901</v>
          </cell>
          <cell r="H59">
            <v>45901</v>
          </cell>
          <cell r="I59">
            <v>45901</v>
          </cell>
          <cell r="J59">
            <v>45901</v>
          </cell>
          <cell r="K59">
            <v>45901</v>
          </cell>
          <cell r="L59">
            <v>45901</v>
          </cell>
        </row>
        <row r="60">
          <cell r="A60">
            <v>45901</v>
          </cell>
          <cell r="B60">
            <v>45901</v>
          </cell>
          <cell r="C60">
            <v>45901</v>
          </cell>
          <cell r="D60">
            <v>45901</v>
          </cell>
          <cell r="E60">
            <v>45901</v>
          </cell>
          <cell r="F60">
            <v>45901</v>
          </cell>
          <cell r="G60">
            <v>45901</v>
          </cell>
          <cell r="H60">
            <v>45901</v>
          </cell>
          <cell r="I60">
            <v>45901</v>
          </cell>
          <cell r="J60">
            <v>45901</v>
          </cell>
          <cell r="K60">
            <v>45901</v>
          </cell>
          <cell r="L60">
            <v>45901</v>
          </cell>
        </row>
        <row r="61">
          <cell r="A61">
            <v>45901</v>
          </cell>
          <cell r="B61">
            <v>45901</v>
          </cell>
          <cell r="C61">
            <v>45901</v>
          </cell>
          <cell r="D61">
            <v>45901</v>
          </cell>
          <cell r="E61">
            <v>45901</v>
          </cell>
          <cell r="F61">
            <v>45901</v>
          </cell>
          <cell r="G61">
            <v>45901</v>
          </cell>
          <cell r="H61">
            <v>45901</v>
          </cell>
          <cell r="I61">
            <v>45901</v>
          </cell>
          <cell r="J61">
            <v>45901</v>
          </cell>
          <cell r="K61">
            <v>45901</v>
          </cell>
          <cell r="L61">
            <v>45901</v>
          </cell>
        </row>
        <row r="64">
          <cell r="A64" t="str">
            <v>KODE</v>
          </cell>
          <cell r="B64" t="str">
            <v>JUMLAH OBAT</v>
          </cell>
          <cell r="C64" t="str">
            <v>HARGA NETTO</v>
          </cell>
          <cell r="D64" t="str">
            <v>NETTO+PPN</v>
          </cell>
          <cell r="E64" t="str">
            <v>NETTO+PPN+MARGIN</v>
          </cell>
          <cell r="F64">
            <v>45901</v>
          </cell>
          <cell r="G64" t="str">
            <v>No Faktur</v>
          </cell>
          <cell r="H64" t="str">
            <v>Tgl Order</v>
          </cell>
          <cell r="I64" t="str">
            <v>Suplier</v>
          </cell>
          <cell r="J64" t="str">
            <v>Nama Barang</v>
          </cell>
          <cell r="K64" t="str">
            <v>Exp</v>
          </cell>
          <cell r="L64" t="str">
            <v>No. BATCH</v>
          </cell>
        </row>
        <row r="65">
          <cell r="A65" t="str">
            <v>BTMSX7</v>
          </cell>
          <cell r="B65">
            <v>24</v>
          </cell>
          <cell r="C65">
            <v>4545.2365</v>
          </cell>
          <cell r="D65">
            <v>4999.7601500000001</v>
          </cell>
          <cell r="E65">
            <v>5999.7121799999995</v>
          </cell>
          <cell r="F65">
            <v>5999.7109375</v>
          </cell>
          <cell r="G65" t="str">
            <v>KP01/04</v>
          </cell>
          <cell r="H65">
            <v>44568</v>
          </cell>
          <cell r="I65" t="str">
            <v>PT SINGGASANA WITRA SURYAMAS</v>
          </cell>
          <cell r="J65" t="str">
            <v>Betametason 0,1% cream 5 g (7)</v>
          </cell>
          <cell r="K65">
            <v>45200</v>
          </cell>
          <cell r="L65" t="str">
            <v>6518</v>
          </cell>
        </row>
        <row r="66">
          <cell r="A66" t="str">
            <v>OMZ5</v>
          </cell>
          <cell r="B66">
            <v>1000</v>
          </cell>
          <cell r="C66">
            <v>359.074479</v>
          </cell>
          <cell r="D66">
            <v>394.98192690000002</v>
          </cell>
          <cell r="E66">
            <v>473.97831228000001</v>
          </cell>
          <cell r="F66">
            <v>473.978271484375</v>
          </cell>
          <cell r="G66" t="str">
            <v>KP01/04</v>
          </cell>
          <cell r="H66">
            <v>44568</v>
          </cell>
          <cell r="I66" t="str">
            <v>PT SINGGASANA WITRA SURYAMAS</v>
          </cell>
          <cell r="J66" t="str">
            <v>Omeprazole kapsul 20 mg (5)</v>
          </cell>
          <cell r="K66">
            <v>45231</v>
          </cell>
          <cell r="L66" t="str">
            <v>KOPZB10656</v>
          </cell>
        </row>
        <row r="67">
          <cell r="A67" t="str">
            <v>CEFXM2</v>
          </cell>
          <cell r="B67">
            <v>400</v>
          </cell>
          <cell r="C67">
            <v>2185</v>
          </cell>
          <cell r="D67">
            <v>2403.5</v>
          </cell>
          <cell r="E67">
            <v>2884.2</v>
          </cell>
          <cell r="F67">
            <v>2884.19921875</v>
          </cell>
          <cell r="G67" t="str">
            <v>KP01/04</v>
          </cell>
          <cell r="H67">
            <v>44568</v>
          </cell>
          <cell r="I67" t="str">
            <v>PT SINGGASANA WITRA SURYAMAS</v>
          </cell>
          <cell r="J67" t="str">
            <v xml:space="preserve">Cefixime Kapsul 200 mg </v>
          </cell>
          <cell r="K67">
            <v>45170</v>
          </cell>
          <cell r="L67" t="str">
            <v>TCETA10135</v>
          </cell>
        </row>
        <row r="68">
          <cell r="A68" t="str">
            <v>DMPRS5</v>
          </cell>
          <cell r="B68">
            <v>500</v>
          </cell>
          <cell r="C68">
            <v>259.08999999999997</v>
          </cell>
          <cell r="D68">
            <v>284.99900000000002</v>
          </cell>
          <cell r="E68">
            <v>341.99880000000002</v>
          </cell>
          <cell r="F68">
            <v>341.998779296875</v>
          </cell>
          <cell r="G68" t="str">
            <v>KP01/04</v>
          </cell>
          <cell r="H68">
            <v>44568</v>
          </cell>
          <cell r="I68" t="str">
            <v>PT SINGGASANA WITRA SURYAMAS</v>
          </cell>
          <cell r="J68" t="str">
            <v>Domperidon tablet 10 mg (5)</v>
          </cell>
          <cell r="K68">
            <v>45231</v>
          </cell>
          <cell r="L68" t="str">
            <v>HTDPDB16099</v>
          </cell>
        </row>
        <row r="69">
          <cell r="A69" t="str">
            <v>ASMMS9</v>
          </cell>
          <cell r="B69">
            <v>700</v>
          </cell>
          <cell r="C69">
            <v>245.465</v>
          </cell>
          <cell r="D69">
            <v>270.01150000000001</v>
          </cell>
          <cell r="E69">
            <v>324.0138</v>
          </cell>
          <cell r="F69">
            <v>324.013671875</v>
          </cell>
          <cell r="G69" t="str">
            <v>KP01/04</v>
          </cell>
          <cell r="H69">
            <v>44568</v>
          </cell>
          <cell r="I69" t="str">
            <v>PT SINGGASANA WITRA SURYAMAS</v>
          </cell>
          <cell r="J69" t="str">
            <v>Asam Mefenamat tablet 500 mg (9)</v>
          </cell>
          <cell r="K69">
            <v>45231</v>
          </cell>
          <cell r="L69" t="str">
            <v>HTMECA16033</v>
          </cell>
        </row>
        <row r="70">
          <cell r="A70" t="str">
            <v>NERBN10</v>
          </cell>
          <cell r="B70">
            <v>250</v>
          </cell>
          <cell r="C70">
            <v>3189.9658399999998</v>
          </cell>
          <cell r="D70">
            <v>3508.9624240000003</v>
          </cell>
          <cell r="E70">
            <v>4210.7549088000005</v>
          </cell>
          <cell r="F70">
            <v>4210.75390625</v>
          </cell>
          <cell r="G70" t="str">
            <v>KP01/04</v>
          </cell>
          <cell r="H70">
            <v>44568</v>
          </cell>
          <cell r="I70" t="str">
            <v>PT SINGGASANA WITRA SURYAMAS</v>
          </cell>
          <cell r="J70" t="str">
            <v>Neurobion forte Tablet (10)</v>
          </cell>
          <cell r="K70">
            <v>45352</v>
          </cell>
          <cell r="L70" t="str">
            <v>D1136939</v>
          </cell>
        </row>
        <row r="71">
          <cell r="A71" t="str">
            <v>CEFXM12</v>
          </cell>
          <cell r="B71">
            <v>50</v>
          </cell>
          <cell r="C71">
            <v>818.22</v>
          </cell>
          <cell r="D71">
            <v>900.04200000000014</v>
          </cell>
          <cell r="E71">
            <v>1080.0504000000001</v>
          </cell>
          <cell r="G71" t="str">
            <v>KP01/04</v>
          </cell>
          <cell r="H71">
            <v>44568</v>
          </cell>
          <cell r="I71" t="str">
            <v>PT SINGGASANA WITRA SURYAMAS</v>
          </cell>
          <cell r="J71" t="str">
            <v>Cefixime Kapsul 100 mg (2)</v>
          </cell>
          <cell r="K71" t="str">
            <v>01-Oct-2023</v>
          </cell>
          <cell r="L71" t="str">
            <v>KCFMB11192</v>
          </cell>
        </row>
        <row r="72">
          <cell r="A72">
            <v>44568</v>
          </cell>
          <cell r="B72">
            <v>44568</v>
          </cell>
          <cell r="C72">
            <v>44568</v>
          </cell>
          <cell r="D72">
            <v>44568</v>
          </cell>
          <cell r="E72">
            <v>44568</v>
          </cell>
          <cell r="F72">
            <v>44568</v>
          </cell>
          <cell r="G72">
            <v>44568</v>
          </cell>
          <cell r="H72">
            <v>44568</v>
          </cell>
          <cell r="I72">
            <v>44568</v>
          </cell>
          <cell r="J72">
            <v>44568</v>
          </cell>
          <cell r="K72">
            <v>44568</v>
          </cell>
          <cell r="L72">
            <v>44568</v>
          </cell>
        </row>
        <row r="73">
          <cell r="A73">
            <v>44568</v>
          </cell>
          <cell r="B73">
            <v>44568</v>
          </cell>
          <cell r="C73">
            <v>44568</v>
          </cell>
          <cell r="D73">
            <v>44568</v>
          </cell>
          <cell r="E73">
            <v>44568</v>
          </cell>
          <cell r="F73">
            <v>44568</v>
          </cell>
          <cell r="G73">
            <v>44568</v>
          </cell>
          <cell r="H73">
            <v>44568</v>
          </cell>
          <cell r="I73">
            <v>44568</v>
          </cell>
          <cell r="J73">
            <v>44568</v>
          </cell>
          <cell r="K73">
            <v>44568</v>
          </cell>
          <cell r="L73">
            <v>44568</v>
          </cell>
        </row>
        <row r="74">
          <cell r="A74">
            <v>44568</v>
          </cell>
          <cell r="B74">
            <v>44568</v>
          </cell>
          <cell r="C74">
            <v>44568</v>
          </cell>
          <cell r="D74">
            <v>44568</v>
          </cell>
          <cell r="E74">
            <v>44568</v>
          </cell>
          <cell r="F74">
            <v>44568</v>
          </cell>
          <cell r="G74">
            <v>44568</v>
          </cell>
          <cell r="H74">
            <v>44568</v>
          </cell>
          <cell r="I74">
            <v>44568</v>
          </cell>
          <cell r="J74">
            <v>44568</v>
          </cell>
          <cell r="K74">
            <v>44568</v>
          </cell>
          <cell r="L74">
            <v>44568</v>
          </cell>
        </row>
        <row r="75">
          <cell r="A75">
            <v>44568</v>
          </cell>
          <cell r="B75">
            <v>44568</v>
          </cell>
          <cell r="C75">
            <v>44568</v>
          </cell>
          <cell r="D75">
            <v>44568</v>
          </cell>
          <cell r="E75">
            <v>44568</v>
          </cell>
          <cell r="F75">
            <v>44568</v>
          </cell>
          <cell r="G75">
            <v>44568</v>
          </cell>
          <cell r="H75">
            <v>44568</v>
          </cell>
          <cell r="I75">
            <v>44568</v>
          </cell>
          <cell r="J75">
            <v>44568</v>
          </cell>
          <cell r="K75">
            <v>44568</v>
          </cell>
          <cell r="L75">
            <v>44568</v>
          </cell>
        </row>
        <row r="76">
          <cell r="A76">
            <v>44568</v>
          </cell>
          <cell r="B76">
            <v>44568</v>
          </cell>
          <cell r="C76">
            <v>44568</v>
          </cell>
          <cell r="D76">
            <v>44568</v>
          </cell>
          <cell r="E76">
            <v>44568</v>
          </cell>
          <cell r="F76">
            <v>44568</v>
          </cell>
          <cell r="G76">
            <v>44568</v>
          </cell>
          <cell r="H76">
            <v>44568</v>
          </cell>
          <cell r="I76">
            <v>44568</v>
          </cell>
          <cell r="J76">
            <v>44568</v>
          </cell>
          <cell r="K76">
            <v>44568</v>
          </cell>
          <cell r="L76">
            <v>44568</v>
          </cell>
        </row>
        <row r="77">
          <cell r="A77">
            <v>44568</v>
          </cell>
          <cell r="B77">
            <v>44568</v>
          </cell>
          <cell r="C77">
            <v>44568</v>
          </cell>
          <cell r="D77">
            <v>44568</v>
          </cell>
          <cell r="E77">
            <v>44568</v>
          </cell>
          <cell r="F77">
            <v>44568</v>
          </cell>
          <cell r="G77">
            <v>44568</v>
          </cell>
          <cell r="H77">
            <v>44568</v>
          </cell>
          <cell r="I77">
            <v>44568</v>
          </cell>
          <cell r="J77">
            <v>44568</v>
          </cell>
          <cell r="K77">
            <v>44568</v>
          </cell>
          <cell r="L77">
            <v>44568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20" zoomScaleNormal="120" workbookViewId="0">
      <selection activeCell="H7" sqref="H7"/>
    </sheetView>
  </sheetViews>
  <sheetFormatPr defaultRowHeight="15" x14ac:dyDescent="0.25"/>
  <cols>
    <col min="1" max="1" width="4.7109375" customWidth="1"/>
    <col min="2" max="2" width="15.85546875" customWidth="1"/>
    <col min="3" max="3" width="38.28515625" customWidth="1"/>
    <col min="4" max="4" width="87.7109375" bestFit="1" customWidth="1"/>
  </cols>
  <sheetData>
    <row r="1" spans="1:4" ht="15.75" x14ac:dyDescent="0.25">
      <c r="A1" s="103" t="s">
        <v>4</v>
      </c>
      <c r="B1" s="103"/>
      <c r="C1" s="103"/>
      <c r="D1" s="103"/>
    </row>
    <row r="3" spans="1:4" ht="30.75" customHeight="1" x14ac:dyDescent="0.25">
      <c r="A3" s="7" t="s">
        <v>0</v>
      </c>
      <c r="B3" s="7" t="s">
        <v>2</v>
      </c>
      <c r="C3" s="7" t="s">
        <v>1</v>
      </c>
      <c r="D3" s="7" t="s">
        <v>3</v>
      </c>
    </row>
    <row r="4" spans="1:4" x14ac:dyDescent="0.25">
      <c r="A4" s="1">
        <v>1</v>
      </c>
      <c r="B4" s="1">
        <v>720</v>
      </c>
      <c r="C4" s="2" t="s">
        <v>5</v>
      </c>
      <c r="D4" s="3" t="s">
        <v>24</v>
      </c>
    </row>
    <row r="5" spans="1:4" x14ac:dyDescent="0.25">
      <c r="A5" s="1">
        <f>1+A4</f>
        <v>2</v>
      </c>
      <c r="B5" s="1">
        <v>10018</v>
      </c>
      <c r="C5" s="2" t="s">
        <v>6</v>
      </c>
      <c r="D5" s="3" t="s">
        <v>26</v>
      </c>
    </row>
    <row r="6" spans="1:4" x14ac:dyDescent="0.25">
      <c r="A6" s="1">
        <f t="shared" ref="A6:A14" si="0">1+A5</f>
        <v>3</v>
      </c>
      <c r="B6" s="1">
        <v>10019</v>
      </c>
      <c r="C6" s="2" t="s">
        <v>7</v>
      </c>
      <c r="D6" s="3" t="s">
        <v>20</v>
      </c>
    </row>
    <row r="7" spans="1:4" x14ac:dyDescent="0.25">
      <c r="A7" s="1">
        <f t="shared" si="0"/>
        <v>4</v>
      </c>
      <c r="B7" s="1">
        <v>10587</v>
      </c>
      <c r="C7" s="4" t="s">
        <v>8</v>
      </c>
      <c r="D7" s="2" t="s">
        <v>22</v>
      </c>
    </row>
    <row r="8" spans="1:4" x14ac:dyDescent="0.25">
      <c r="A8" s="1">
        <f t="shared" si="0"/>
        <v>5</v>
      </c>
      <c r="B8" s="1">
        <v>10081</v>
      </c>
      <c r="C8" s="4" t="s">
        <v>9</v>
      </c>
      <c r="D8" s="5" t="s">
        <v>21</v>
      </c>
    </row>
    <row r="9" spans="1:4" x14ac:dyDescent="0.25">
      <c r="A9" s="1">
        <f t="shared" si="0"/>
        <v>6</v>
      </c>
      <c r="B9" s="1">
        <v>10404</v>
      </c>
      <c r="C9" s="4" t="s">
        <v>10</v>
      </c>
      <c r="D9" s="4" t="s">
        <v>23</v>
      </c>
    </row>
    <row r="10" spans="1:4" x14ac:dyDescent="0.25">
      <c r="A10" s="1">
        <f t="shared" si="0"/>
        <v>7</v>
      </c>
      <c r="B10" s="1">
        <v>10068</v>
      </c>
      <c r="C10" s="4" t="s">
        <v>11</v>
      </c>
      <c r="D10" s="2" t="s">
        <v>25</v>
      </c>
    </row>
    <row r="11" spans="1:4" x14ac:dyDescent="0.25">
      <c r="A11" s="1">
        <f t="shared" si="0"/>
        <v>8</v>
      </c>
      <c r="B11" s="1">
        <v>10071</v>
      </c>
      <c r="C11" s="4" t="s">
        <v>12</v>
      </c>
      <c r="D11" s="4" t="s">
        <v>13</v>
      </c>
    </row>
    <row r="12" spans="1:4" x14ac:dyDescent="0.25">
      <c r="A12" s="1">
        <f t="shared" si="0"/>
        <v>9</v>
      </c>
      <c r="B12" s="1">
        <v>11043</v>
      </c>
      <c r="C12" s="4" t="s">
        <v>14</v>
      </c>
      <c r="D12" s="4" t="s">
        <v>15</v>
      </c>
    </row>
    <row r="13" spans="1:4" x14ac:dyDescent="0.25">
      <c r="A13" s="1">
        <f t="shared" si="0"/>
        <v>10</v>
      </c>
      <c r="B13" s="1">
        <v>11146</v>
      </c>
      <c r="C13" s="4" t="s">
        <v>16</v>
      </c>
      <c r="D13" s="6" t="s">
        <v>17</v>
      </c>
    </row>
    <row r="14" spans="1:4" x14ac:dyDescent="0.25">
      <c r="A14" s="1">
        <f t="shared" si="0"/>
        <v>11</v>
      </c>
      <c r="B14" s="1">
        <v>717</v>
      </c>
      <c r="C14" s="4" t="s">
        <v>18</v>
      </c>
      <c r="D14" s="6" t="s">
        <v>19</v>
      </c>
    </row>
    <row r="15" spans="1:4" x14ac:dyDescent="0.25">
      <c r="A15" s="1">
        <v>12</v>
      </c>
      <c r="B15" s="1">
        <v>719</v>
      </c>
      <c r="C15" s="102" t="s">
        <v>915</v>
      </c>
      <c r="D15" s="102" t="s">
        <v>913</v>
      </c>
    </row>
    <row r="16" spans="1:4" x14ac:dyDescent="0.25">
      <c r="A16" s="1">
        <v>13</v>
      </c>
      <c r="B16" s="1">
        <v>714</v>
      </c>
      <c r="C16" s="102" t="s">
        <v>916</v>
      </c>
      <c r="D16" s="102" t="s">
        <v>914</v>
      </c>
    </row>
    <row r="17" spans="1:4" x14ac:dyDescent="0.25">
      <c r="A17" s="1"/>
      <c r="B17" s="1"/>
      <c r="C17" s="4"/>
      <c r="D17" s="4"/>
    </row>
  </sheetData>
  <mergeCells count="1">
    <mergeCell ref="A1:D1"/>
  </mergeCells>
  <dataValidations count="2"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C4:C7 D7 C9:D10 C15:C16" xr:uid="{00000000-0002-0000-0000-000000000000}">
      <formula1>150</formula1>
    </dataValidation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C8" xr:uid="{00000000-0002-0000-0000-000001000000}">
      <formula1>240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E638-2131-4165-9E24-D706729B829F}">
  <dimension ref="A7:U316"/>
  <sheetViews>
    <sheetView topLeftCell="A10" workbookViewId="0">
      <selection activeCell="D14" sqref="D14"/>
    </sheetView>
  </sheetViews>
  <sheetFormatPr defaultRowHeight="15" x14ac:dyDescent="0.25"/>
  <cols>
    <col min="2" max="3" width="19" style="8" customWidth="1"/>
    <col min="4" max="4" width="55.5703125" bestFit="1" customWidth="1"/>
    <col min="6" max="6" width="15.140625" bestFit="1" customWidth="1"/>
    <col min="7" max="7" width="27" customWidth="1"/>
    <col min="8" max="8" width="13.140625" customWidth="1"/>
    <col min="9" max="9" width="18" hidden="1" customWidth="1"/>
    <col min="10" max="10" width="18.42578125" hidden="1" customWidth="1"/>
    <col min="11" max="11" width="13.7109375" customWidth="1"/>
    <col min="12" max="12" width="14.7109375" customWidth="1"/>
    <col min="13" max="15" width="0" hidden="1" customWidth="1"/>
    <col min="16" max="16" width="19" customWidth="1"/>
    <col min="17" max="17" width="21" customWidth="1"/>
    <col min="18" max="18" width="0" hidden="1" customWidth="1"/>
    <col min="19" max="19" width="47.140625" customWidth="1"/>
    <col min="21" max="21" width="17.5703125" customWidth="1"/>
  </cols>
  <sheetData>
    <row r="7" spans="1:21" ht="18.75" x14ac:dyDescent="0.3">
      <c r="K7" s="104" t="s">
        <v>27</v>
      </c>
      <c r="L7" s="104"/>
      <c r="M7" s="104"/>
      <c r="N7" s="104"/>
      <c r="O7" s="104"/>
      <c r="P7" s="104"/>
    </row>
    <row r="8" spans="1:21" ht="18.75" x14ac:dyDescent="0.3">
      <c r="K8" s="105">
        <v>44682</v>
      </c>
      <c r="L8" s="105"/>
      <c r="M8" s="105"/>
      <c r="N8" s="105"/>
      <c r="O8" s="105"/>
      <c r="P8" s="105"/>
    </row>
    <row r="9" spans="1:21" ht="112.5" customHeight="1" x14ac:dyDescent="0.25">
      <c r="A9" s="9" t="s">
        <v>28</v>
      </c>
      <c r="B9" s="10" t="s">
        <v>912</v>
      </c>
      <c r="C9" s="11"/>
      <c r="D9" s="11" t="s">
        <v>29</v>
      </c>
      <c r="E9" s="11" t="s">
        <v>30</v>
      </c>
      <c r="F9" s="11" t="s">
        <v>31</v>
      </c>
      <c r="G9" s="11" t="s">
        <v>32</v>
      </c>
      <c r="H9" s="12" t="s">
        <v>33</v>
      </c>
      <c r="I9" s="13" t="s">
        <v>34</v>
      </c>
      <c r="J9" s="12" t="s">
        <v>35</v>
      </c>
      <c r="K9" s="12" t="s">
        <v>36</v>
      </c>
      <c r="L9" s="12" t="s">
        <v>37</v>
      </c>
      <c r="M9" s="14" t="s">
        <v>38</v>
      </c>
      <c r="N9" s="15" t="s">
        <v>39</v>
      </c>
      <c r="O9" s="14" t="s">
        <v>40</v>
      </c>
      <c r="P9" s="15" t="s">
        <v>41</v>
      </c>
      <c r="Q9" s="16" t="s">
        <v>42</v>
      </c>
      <c r="R9" s="17" t="s">
        <v>43</v>
      </c>
      <c r="S9" s="18" t="s">
        <v>44</v>
      </c>
      <c r="T9" s="19"/>
      <c r="U9" s="19"/>
    </row>
    <row r="10" spans="1:21" ht="18.75" x14ac:dyDescent="0.3">
      <c r="A10" s="20">
        <v>1</v>
      </c>
      <c r="B10" s="20" t="s">
        <v>45</v>
      </c>
      <c r="C10" s="20"/>
      <c r="D10" s="21" t="s">
        <v>46</v>
      </c>
      <c r="E10" s="20">
        <v>100</v>
      </c>
      <c r="F10" s="20" t="s">
        <v>47</v>
      </c>
      <c r="G10" s="20" t="s">
        <v>48</v>
      </c>
      <c r="H10" s="22">
        <f>VLOOKUP(B10,'[1]MAR 2022'!$A:$D,3,FALSE)</f>
        <v>681.81818181818176</v>
      </c>
      <c r="I10" s="23">
        <f>VLOOKUP(B10,'[1]MAR 2022'!$A:$D,4,FALSE)</f>
        <v>750</v>
      </c>
      <c r="J10" s="24">
        <f>VLOOKUP(B10,'[1]MAR 2022'!$A:$E,5,FALSE)</f>
        <v>900</v>
      </c>
      <c r="K10" s="22">
        <f>ROUNDUP(I10,-2)</f>
        <v>800</v>
      </c>
      <c r="L10" s="22">
        <f>ROUNDUP(J10,-2)</f>
        <v>900</v>
      </c>
      <c r="M10" s="25">
        <f>VLOOKUP(B10,'[2]LP OBAT DAN BMHP ALL APRIL'!$B:$BC,54,FALSE)</f>
        <v>343</v>
      </c>
      <c r="N10" s="26"/>
      <c r="O10" s="27">
        <f t="shared" ref="O10:O73" si="0">M10+N10</f>
        <v>343</v>
      </c>
      <c r="P10" s="28" t="str">
        <f>VLOOKUP(B10,'[1]MAR 2022'!$A:$L,12,FALSE)</f>
        <v>C02806BZ</v>
      </c>
      <c r="Q10" s="29">
        <f>VLOOKUP(B10,'[1]MAR 2022'!$A:$K,11,FALSE)</f>
        <v>45323</v>
      </c>
      <c r="R10" s="22" t="str">
        <f>VLOOKUP(B10,'[1]MAR 2022'!$A:$G,7,FALSE)</f>
        <v>KP03/10</v>
      </c>
      <c r="S10" s="30" t="str">
        <f>VLOOKUP(B10,'[1]MAR 2022'!$A:$I,9,FALSE)</f>
        <v>PT KUDAMAS JAYA MAKMUR SENTOSA</v>
      </c>
    </row>
    <row r="11" spans="1:21" ht="18.75" x14ac:dyDescent="0.3">
      <c r="A11" s="20">
        <v>2</v>
      </c>
      <c r="B11" s="31" t="s">
        <v>49</v>
      </c>
      <c r="C11" s="31"/>
      <c r="D11" s="32" t="s">
        <v>50</v>
      </c>
      <c r="E11" s="33">
        <v>100</v>
      </c>
      <c r="F11" s="28" t="s">
        <v>51</v>
      </c>
      <c r="G11" s="20" t="s">
        <v>48</v>
      </c>
      <c r="H11" s="22">
        <v>518.16</v>
      </c>
      <c r="I11" s="23">
        <v>569.976</v>
      </c>
      <c r="J11" s="24">
        <v>683.97119999999995</v>
      </c>
      <c r="K11" s="22">
        <v>600</v>
      </c>
      <c r="L11" s="22">
        <v>700</v>
      </c>
      <c r="M11" s="25">
        <f>VLOOKUP(B11,'[2]LP OBAT DAN BMHP ALL APRIL'!$B:$BC,54,FALSE)</f>
        <v>60</v>
      </c>
      <c r="N11" s="26"/>
      <c r="O11" s="27">
        <f t="shared" si="0"/>
        <v>60</v>
      </c>
      <c r="P11" s="28" t="s">
        <v>52</v>
      </c>
      <c r="Q11" s="29">
        <v>45139</v>
      </c>
      <c r="R11" s="29" t="s">
        <v>53</v>
      </c>
      <c r="S11" s="34" t="s">
        <v>54</v>
      </c>
    </row>
    <row r="12" spans="1:21" ht="18.75" x14ac:dyDescent="0.3">
      <c r="A12" s="20">
        <v>3</v>
      </c>
      <c r="B12" s="31" t="s">
        <v>55</v>
      </c>
      <c r="C12" s="31"/>
      <c r="D12" s="32" t="s">
        <v>56</v>
      </c>
      <c r="E12" s="33">
        <v>100</v>
      </c>
      <c r="F12" s="28" t="s">
        <v>51</v>
      </c>
      <c r="G12" s="20" t="s">
        <v>48</v>
      </c>
      <c r="H12" s="22">
        <f>VLOOKUP(B12,'[1]MEI 2022'!$A:$C,3,FALSE)</f>
        <v>509.04</v>
      </c>
      <c r="I12" s="35">
        <f>VLOOKUP(B12,'[1]MEI 2022'!$A:$D,4,FALSE)</f>
        <v>559.94400000000007</v>
      </c>
      <c r="J12" s="24">
        <f>VLOOKUP(B12,'[1]MEI 2022'!$A:$E,5,FALSE)</f>
        <v>671.93280000000004</v>
      </c>
      <c r="K12" s="22">
        <f t="shared" ref="K12:L14" si="1">ROUNDUP(I12,-2)</f>
        <v>600</v>
      </c>
      <c r="L12" s="22">
        <f t="shared" si="1"/>
        <v>700</v>
      </c>
      <c r="M12" s="25"/>
      <c r="N12" s="26">
        <f>VLOOKUP(B12,'[1]MEI 2022'!$A:$B,2,FALSE)</f>
        <v>100</v>
      </c>
      <c r="O12" s="27">
        <f t="shared" si="0"/>
        <v>100</v>
      </c>
      <c r="P12" s="22" t="str">
        <f>VLOOKUP(B12,'[1]MEI 2022'!$A:$L,12,FALSE)</f>
        <v>HTACVE22045</v>
      </c>
      <c r="Q12" s="29">
        <f>VLOOKUP(B12,'[1]MEI 2022'!$A:$K,11,FALSE)</f>
        <v>45352</v>
      </c>
      <c r="R12" s="29" t="str">
        <f>VLOOKUP(B12,'[1]MEI 2022'!$A:$G,7,FALSE)</f>
        <v>KP05/7</v>
      </c>
      <c r="S12" s="34" t="str">
        <f>VLOOKUP(B12,'[1]MEI 2022'!$A:$I,9,FALSE)</f>
        <v>PT PLANET EXCELENCIA PHARMACY</v>
      </c>
    </row>
    <row r="13" spans="1:21" ht="18.75" x14ac:dyDescent="0.3">
      <c r="A13" s="20">
        <v>4</v>
      </c>
      <c r="B13" s="36" t="s">
        <v>57</v>
      </c>
      <c r="C13" s="36"/>
      <c r="D13" s="32" t="s">
        <v>58</v>
      </c>
      <c r="E13" s="33">
        <v>1</v>
      </c>
      <c r="F13" s="28" t="s">
        <v>59</v>
      </c>
      <c r="G13" s="20" t="s">
        <v>48</v>
      </c>
      <c r="H13" s="22">
        <f>VLOOKUP(B13,'[1]MAR 2022'!$A:$C,3,FALSE)</f>
        <v>4363.5515000000005</v>
      </c>
      <c r="I13" s="23">
        <f>VLOOKUP(B13,'[1]MAR 2022'!$A:$D,4,FALSE)</f>
        <v>4799.9066500000008</v>
      </c>
      <c r="J13" s="24">
        <f>VLOOKUP(B13,'[1]MAR 2022'!$A:$E,5,FALSE)</f>
        <v>5759.8879800000004</v>
      </c>
      <c r="K13" s="22">
        <f t="shared" si="1"/>
        <v>4800</v>
      </c>
      <c r="L13" s="22">
        <f t="shared" si="1"/>
        <v>5800</v>
      </c>
      <c r="M13" s="25">
        <f>VLOOKUP(B13,'[2]LP OBAT DAN BMHP ALL APRIL'!$B:$BC,54,FALSE)</f>
        <v>10</v>
      </c>
      <c r="N13" s="26"/>
      <c r="O13" s="27">
        <f t="shared" si="0"/>
        <v>10</v>
      </c>
      <c r="P13" s="28" t="str">
        <f>VLOOKUP(B13,'[1]MAR 2022'!$A:$L,12,FALSE)</f>
        <v>1419</v>
      </c>
      <c r="Q13" s="29">
        <f>VLOOKUP(B13,'[1]MAR 2022'!$A:$K,11,FALSE)</f>
        <v>45627</v>
      </c>
      <c r="R13" s="22" t="str">
        <f>VLOOKUP(B13,'[1]MAR 2022'!$A:$G,7,FALSE)</f>
        <v>KP03/6</v>
      </c>
      <c r="S13" s="30" t="str">
        <f>VLOOKUP(B13,'[1]MAR 2022'!$A:$I,9,FALSE)</f>
        <v>PT SINGGASANA WITRA SURYAMAS</v>
      </c>
    </row>
    <row r="14" spans="1:21" ht="18.75" x14ac:dyDescent="0.3">
      <c r="A14" s="20">
        <v>5</v>
      </c>
      <c r="B14" s="31" t="s">
        <v>60</v>
      </c>
      <c r="C14" s="31"/>
      <c r="D14" s="32" t="s">
        <v>61</v>
      </c>
      <c r="E14" s="33">
        <v>100</v>
      </c>
      <c r="F14" s="28" t="s">
        <v>62</v>
      </c>
      <c r="G14" s="20" t="s">
        <v>48</v>
      </c>
      <c r="H14" s="22">
        <f>VLOOKUP(B14,'[3]JAN 2022'!$A:$C,3,FALSE)</f>
        <v>163.63999999999999</v>
      </c>
      <c r="I14" s="35">
        <f>VLOOKUP(B14,'[3]JAN 2022'!$A:$D,4,FALSE)</f>
        <v>180.00399999999999</v>
      </c>
      <c r="J14" s="24">
        <f>VLOOKUP(B14,'[3]JAN 2022'!$A:$E,5,FALSE)</f>
        <v>216.00479999999999</v>
      </c>
      <c r="K14" s="22">
        <f t="shared" si="1"/>
        <v>200</v>
      </c>
      <c r="L14" s="22">
        <f t="shared" si="1"/>
        <v>300</v>
      </c>
      <c r="M14" s="25">
        <f>VLOOKUP(B14,'[2]LP OBAT DAN BMHP ALL APRIL'!$B:$BC,54,FALSE)</f>
        <v>6</v>
      </c>
      <c r="N14" s="26"/>
      <c r="O14" s="27">
        <f t="shared" si="0"/>
        <v>6</v>
      </c>
      <c r="P14" s="22" t="str">
        <f>VLOOKUP(B14,'[3]JAN 2022'!$A:$L,12,FALSE)</f>
        <v>HTALOC16013</v>
      </c>
      <c r="Q14" s="29">
        <f>VLOOKUP(B14,'[3]JAN 2022'!$A:$K,11,FALSE)</f>
        <v>45261</v>
      </c>
      <c r="R14" s="29" t="str">
        <f>VLOOKUP(B14,'[3]JAN 2022'!$A:$G,7,FALSE)</f>
        <v>KP01/01</v>
      </c>
      <c r="S14" s="34" t="str">
        <f>VLOOKUP(B14,'[3]JAN 2022'!$A:$I,9,FALSE)</f>
        <v>PT ENSEVAL PUTERA MEGATRADING</v>
      </c>
    </row>
    <row r="15" spans="1:21" ht="18.75" x14ac:dyDescent="0.3">
      <c r="A15" s="20">
        <v>6</v>
      </c>
      <c r="B15" s="31" t="s">
        <v>63</v>
      </c>
      <c r="C15" s="31"/>
      <c r="D15" s="32" t="s">
        <v>64</v>
      </c>
      <c r="E15" s="33">
        <v>100</v>
      </c>
      <c r="F15" s="28" t="s">
        <v>62</v>
      </c>
      <c r="G15" s="20" t="s">
        <v>48</v>
      </c>
      <c r="H15" s="22"/>
      <c r="I15" s="35"/>
      <c r="J15" s="24"/>
      <c r="K15" s="22"/>
      <c r="L15" s="22"/>
      <c r="M15" s="25">
        <f>VLOOKUP(B15,'[2]LP OBAT DAN BMHP ALL APRIL'!$B:$BC,54,FALSE)</f>
        <v>100</v>
      </c>
      <c r="N15" s="26"/>
      <c r="O15" s="27">
        <f t="shared" si="0"/>
        <v>100</v>
      </c>
      <c r="P15" s="22" t="s">
        <v>65</v>
      </c>
      <c r="Q15" s="29">
        <v>45139</v>
      </c>
      <c r="R15" s="29"/>
      <c r="S15" s="30" t="s">
        <v>54</v>
      </c>
    </row>
    <row r="16" spans="1:21" ht="18.75" x14ac:dyDescent="0.3">
      <c r="A16" s="20">
        <v>7</v>
      </c>
      <c r="B16" s="31" t="s">
        <v>66</v>
      </c>
      <c r="C16" s="31"/>
      <c r="D16" s="32" t="s">
        <v>67</v>
      </c>
      <c r="E16" s="33">
        <v>100</v>
      </c>
      <c r="F16" s="28" t="s">
        <v>62</v>
      </c>
      <c r="G16" s="20" t="s">
        <v>48</v>
      </c>
      <c r="H16" s="22">
        <f>VLOOKUP(B16,'[1]APR 2022'!$A:$C,3,FALSE)</f>
        <v>163.63999999999999</v>
      </c>
      <c r="I16" s="23">
        <f>VLOOKUP(B16,'[1]APR 2022'!$A:$D,4,FALSE)</f>
        <v>180.00399999999999</v>
      </c>
      <c r="J16" s="24">
        <f>VLOOKUP(B16,'[1]APR 2022'!$A:$E,5,FALSE)</f>
        <v>216.00479999999999</v>
      </c>
      <c r="K16" s="22">
        <f t="shared" ref="K16:L18" si="2">ROUNDUP(I16,-2)</f>
        <v>200</v>
      </c>
      <c r="L16" s="22">
        <f t="shared" si="2"/>
        <v>300</v>
      </c>
      <c r="M16" s="25">
        <f>VLOOKUP(B16,'[2]LP OBAT DAN BMHP ALL APRIL'!$B:$BC,54,FALSE)</f>
        <v>100</v>
      </c>
      <c r="N16" s="26"/>
      <c r="O16" s="37">
        <f t="shared" si="0"/>
        <v>100</v>
      </c>
      <c r="P16" s="28" t="str">
        <f>VLOOKUP(B16,'[1]APR 2022'!$A:$L,12,FALSE)</f>
        <v>HTALOC21035</v>
      </c>
      <c r="Q16" s="29">
        <f>VLOOKUP(B16,'[1]APR 2022'!$A:$K,11,FALSE)</f>
        <v>45323</v>
      </c>
      <c r="R16" s="22" t="str">
        <f>VLOOKUP(B16,'[1]APR 2022'!$A:$G,7,FALSE)</f>
        <v>KP04/3</v>
      </c>
      <c r="S16" s="30" t="str">
        <f>VLOOKUP(B16,'[1]APR 2022'!$A:$I,9,FALSE)</f>
        <v>PT Enseval Putera Megatrading</v>
      </c>
    </row>
    <row r="17" spans="1:19" ht="18.75" x14ac:dyDescent="0.3">
      <c r="A17" s="20">
        <v>8</v>
      </c>
      <c r="B17" s="31" t="s">
        <v>68</v>
      </c>
      <c r="C17" s="31"/>
      <c r="D17" s="32" t="s">
        <v>69</v>
      </c>
      <c r="E17" s="33">
        <v>100</v>
      </c>
      <c r="F17" s="28" t="s">
        <v>62</v>
      </c>
      <c r="G17" s="20" t="s">
        <v>48</v>
      </c>
      <c r="H17" s="22">
        <f>VLOOKUP(B17,'[1]MEI 2022'!$A:$C,3,FALSE)</f>
        <v>156.36363636363635</v>
      </c>
      <c r="I17" s="35">
        <f>VLOOKUP(B17,'[1]MEI 2022'!$A:$D,4,FALSE)</f>
        <v>172</v>
      </c>
      <c r="J17" s="24">
        <f>VLOOKUP(B17,'[1]MEI 2022'!$A:$E,5,FALSE)</f>
        <v>206.4</v>
      </c>
      <c r="K17" s="22">
        <f t="shared" si="2"/>
        <v>200</v>
      </c>
      <c r="L17" s="22">
        <f t="shared" si="2"/>
        <v>300</v>
      </c>
      <c r="M17" s="25"/>
      <c r="N17" s="26">
        <f>VLOOKUP(B17,'[1]MEI 2022'!$A:$B,2,FALSE)</f>
        <v>100</v>
      </c>
      <c r="O17" s="27">
        <f t="shared" si="0"/>
        <v>100</v>
      </c>
      <c r="P17" s="22" t="str">
        <f>VLOOKUP(B17,'[1]MEI 2022'!$A:$L,12,FALSE)</f>
        <v>HTALOC21036</v>
      </c>
      <c r="Q17" s="29">
        <f>VLOOKUP(B17,'[1]MEI 2022'!$A:$K,11,FALSE)</f>
        <v>45323</v>
      </c>
      <c r="R17" s="29" t="str">
        <f>VLOOKUP(B17,'[1]MEI 2022'!$A:$G,7,FALSE)</f>
        <v>KP05/2</v>
      </c>
      <c r="S17" s="34" t="str">
        <f>VLOOKUP(B17,'[1]MEI 2022'!$A:$I,9,FALSE)</f>
        <v>PT KUDAMAS JAYA MAKMUR SENTOSA</v>
      </c>
    </row>
    <row r="18" spans="1:19" ht="18.75" x14ac:dyDescent="0.3">
      <c r="A18" s="20">
        <v>9</v>
      </c>
      <c r="B18" s="31" t="s">
        <v>70</v>
      </c>
      <c r="C18" s="31"/>
      <c r="D18" s="32" t="s">
        <v>71</v>
      </c>
      <c r="E18" s="33">
        <v>100</v>
      </c>
      <c r="F18" s="28" t="s">
        <v>62</v>
      </c>
      <c r="G18" s="20" t="s">
        <v>48</v>
      </c>
      <c r="H18" s="22">
        <f>VLOOKUP(B18,'[1]MEI 2022'!$A:$C,3,FALSE)</f>
        <v>156.36363636363635</v>
      </c>
      <c r="I18" s="35">
        <f>VLOOKUP(B18,'[1]MEI 2022'!$A:$D,4,FALSE)</f>
        <v>172</v>
      </c>
      <c r="J18" s="24">
        <f>VLOOKUP(B18,'[1]MEI 2022'!$A:$E,5,FALSE)</f>
        <v>206.4</v>
      </c>
      <c r="K18" s="22">
        <f t="shared" si="2"/>
        <v>200</v>
      </c>
      <c r="L18" s="22">
        <f t="shared" si="2"/>
        <v>300</v>
      </c>
      <c r="M18" s="25"/>
      <c r="N18" s="26">
        <f>VLOOKUP(B18,'[1]MEI 2022'!$A:$B,2,FALSE)</f>
        <v>100</v>
      </c>
      <c r="O18" s="27">
        <f t="shared" si="0"/>
        <v>100</v>
      </c>
      <c r="P18" s="22" t="str">
        <f>VLOOKUP(B18,'[1]MEI 2022'!$A:$L,12,FALSE)</f>
        <v>HTALOC21039</v>
      </c>
      <c r="Q18" s="29">
        <f>VLOOKUP(B18,'[1]MEI 2022'!$A:$K,11,FALSE)</f>
        <v>45323</v>
      </c>
      <c r="R18" s="29" t="str">
        <f>VLOOKUP(B18,'[1]MEI 2022'!$A:$G,7,FALSE)</f>
        <v>KP05/10</v>
      </c>
      <c r="S18" s="34" t="str">
        <f>VLOOKUP(B18,'[1]MEI 2022'!$A:$I,9,FALSE)</f>
        <v>PT KUDAMAS JAYA MAKMUR SENTOSA</v>
      </c>
    </row>
    <row r="19" spans="1:19" ht="18.75" x14ac:dyDescent="0.3">
      <c r="A19" s="20">
        <v>10</v>
      </c>
      <c r="B19" s="31" t="s">
        <v>72</v>
      </c>
      <c r="C19" s="31"/>
      <c r="D19" s="32" t="s">
        <v>73</v>
      </c>
      <c r="E19" s="28">
        <v>100</v>
      </c>
      <c r="F19" s="28" t="s">
        <v>62</v>
      </c>
      <c r="G19" s="20" t="s">
        <v>48</v>
      </c>
      <c r="H19" s="22">
        <v>156</v>
      </c>
      <c r="I19" s="35"/>
      <c r="J19" s="24"/>
      <c r="K19" s="22">
        <v>200</v>
      </c>
      <c r="L19" s="22">
        <v>300</v>
      </c>
      <c r="M19" s="25">
        <f>VLOOKUP(B19,'[2]LP OBAT DAN BMHP ALL APRIL'!$B:$BC,54,FALSE)</f>
        <v>115</v>
      </c>
      <c r="N19" s="26"/>
      <c r="O19" s="27">
        <f t="shared" si="0"/>
        <v>115</v>
      </c>
      <c r="P19" s="22" t="s">
        <v>74</v>
      </c>
      <c r="Q19" s="29">
        <v>45261</v>
      </c>
      <c r="R19" s="29"/>
      <c r="S19" s="34" t="s">
        <v>54</v>
      </c>
    </row>
    <row r="20" spans="1:19" ht="18.75" x14ac:dyDescent="0.3">
      <c r="A20" s="20">
        <v>11</v>
      </c>
      <c r="B20" s="31" t="s">
        <v>75</v>
      </c>
      <c r="C20" s="31"/>
      <c r="D20" s="32" t="s">
        <v>76</v>
      </c>
      <c r="E20" s="28">
        <v>100</v>
      </c>
      <c r="F20" s="28" t="s">
        <v>62</v>
      </c>
      <c r="G20" s="20" t="s">
        <v>48</v>
      </c>
      <c r="H20" s="22">
        <f>VLOOKUP(B20,'[1]MEI 2022'!$A:$C,3,FALSE)</f>
        <v>369.39</v>
      </c>
      <c r="I20" s="35">
        <f>VLOOKUP(B20,'[1]MEI 2022'!$A:$D,4,FALSE)</f>
        <v>406.32900000000001</v>
      </c>
      <c r="J20" s="24">
        <f>VLOOKUP(B20,'[1]MEI 2022'!$A:$E,5,FALSE)</f>
        <v>487.59479999999996</v>
      </c>
      <c r="K20" s="22">
        <f>ROUNDUP(I20,-2)</f>
        <v>500</v>
      </c>
      <c r="L20" s="22">
        <f>ROUNDUP(J20,-2)</f>
        <v>500</v>
      </c>
      <c r="M20" s="25"/>
      <c r="N20" s="26">
        <f>VLOOKUP(B20,'[1]MEI 2022'!$A:$B,2,FALSE)</f>
        <v>200</v>
      </c>
      <c r="O20" s="27">
        <f t="shared" si="0"/>
        <v>200</v>
      </c>
      <c r="P20" s="22" t="str">
        <f>VLOOKUP(B20,'[1]MEI 2022'!$A:$L,12,FALSE)</f>
        <v>HTALOD21032</v>
      </c>
      <c r="Q20" s="29">
        <f>VLOOKUP(B20,'[1]MEI 2022'!$A:$K,11,FALSE)</f>
        <v>45292</v>
      </c>
      <c r="R20" s="29" t="str">
        <f>VLOOKUP(B20,'[1]MEI 2022'!$A:$G,7,FALSE)</f>
        <v>KP05/7</v>
      </c>
      <c r="S20" s="34" t="str">
        <f>VLOOKUP(B20,'[1]MEI 2022'!$A:$I,9,FALSE)</f>
        <v>PT PLANET EXCELENCIA PHARMACY</v>
      </c>
    </row>
    <row r="21" spans="1:19" ht="18.75" x14ac:dyDescent="0.3">
      <c r="A21" s="20">
        <v>12</v>
      </c>
      <c r="B21" s="38" t="s">
        <v>77</v>
      </c>
      <c r="C21" s="38"/>
      <c r="D21" s="39" t="s">
        <v>78</v>
      </c>
      <c r="E21" s="28">
        <v>100</v>
      </c>
      <c r="F21" s="28" t="s">
        <v>79</v>
      </c>
      <c r="G21" s="28" t="s">
        <v>80</v>
      </c>
      <c r="H21" s="22">
        <v>1284</v>
      </c>
      <c r="I21" s="35"/>
      <c r="J21" s="24"/>
      <c r="K21" s="22">
        <v>1500</v>
      </c>
      <c r="L21" s="22">
        <v>1700</v>
      </c>
      <c r="M21" s="25">
        <f>VLOOKUP(B21,'[2]LP OBAT DAN BMHP ALL APRIL'!$B:$BC,54,FALSE)</f>
        <v>20</v>
      </c>
      <c r="N21" s="26"/>
      <c r="O21" s="27">
        <f t="shared" si="0"/>
        <v>20</v>
      </c>
      <c r="P21" s="22" t="s">
        <v>81</v>
      </c>
      <c r="Q21" s="29">
        <v>45597</v>
      </c>
      <c r="R21" s="29"/>
      <c r="S21" s="34" t="s">
        <v>82</v>
      </c>
    </row>
    <row r="22" spans="1:19" ht="18.75" x14ac:dyDescent="0.3">
      <c r="A22" s="20">
        <v>13</v>
      </c>
      <c r="B22" s="38" t="s">
        <v>83</v>
      </c>
      <c r="C22" s="38"/>
      <c r="D22" s="39" t="s">
        <v>84</v>
      </c>
      <c r="E22" s="28">
        <v>100</v>
      </c>
      <c r="F22" s="28" t="s">
        <v>79</v>
      </c>
      <c r="G22" s="28" t="s">
        <v>80</v>
      </c>
      <c r="H22" s="22">
        <f>VLOOKUP(B22,'[1]APR 2022'!$A:$C,3,FALSE)</f>
        <v>1283.52</v>
      </c>
      <c r="I22" s="23">
        <f>VLOOKUP(B22,'[1]APR 2022'!$A:$D,4,FALSE)</f>
        <v>1411.8720000000001</v>
      </c>
      <c r="J22" s="24">
        <f>VLOOKUP(B22,'[1]APR 2022'!$A:$E,5,FALSE)</f>
        <v>1694.2464</v>
      </c>
      <c r="K22" s="22">
        <f>ROUNDUP(I22,-2)</f>
        <v>1500</v>
      </c>
      <c r="L22" s="22">
        <f>ROUNDUP(J22,-2)</f>
        <v>1700</v>
      </c>
      <c r="M22" s="25">
        <f>VLOOKUP(B22,'[2]LP OBAT DAN BMHP ALL APRIL'!$B:$BC,54,FALSE)</f>
        <v>100</v>
      </c>
      <c r="N22" s="26"/>
      <c r="O22" s="37">
        <f t="shared" si="0"/>
        <v>100</v>
      </c>
      <c r="P22" s="28" t="str">
        <f>VLOOKUP(B22,'[1]APR 2022'!$A:$L,12,FALSE)</f>
        <v>193MA01</v>
      </c>
      <c r="Q22" s="29">
        <f>VLOOKUP(B22,'[1]APR 2022'!$A:$K,11,FALSE)</f>
        <v>45597</v>
      </c>
      <c r="R22" s="22" t="str">
        <f>VLOOKUP(B22,'[1]APR 2022'!$A:$G,7,FALSE)</f>
        <v>KP04/2</v>
      </c>
      <c r="S22" s="30" t="str">
        <f>VLOOKUP(B22,'[1]APR 2022'!$A:$I,9,FALSE)</f>
        <v>PT SINGGASANA WITRA SURYAMAS</v>
      </c>
    </row>
    <row r="23" spans="1:19" ht="18.75" x14ac:dyDescent="0.3">
      <c r="A23" s="20">
        <v>14</v>
      </c>
      <c r="B23" s="31" t="s">
        <v>85</v>
      </c>
      <c r="C23" s="31"/>
      <c r="D23" s="32" t="s">
        <v>86</v>
      </c>
      <c r="E23" s="33">
        <v>1</v>
      </c>
      <c r="F23" s="28" t="s">
        <v>87</v>
      </c>
      <c r="G23" s="20" t="s">
        <v>48</v>
      </c>
      <c r="H23" s="22">
        <v>4373.72</v>
      </c>
      <c r="I23" s="40">
        <v>4811.0920000000006</v>
      </c>
      <c r="J23" s="24">
        <v>5773.3104000000003</v>
      </c>
      <c r="K23" s="22">
        <v>4900</v>
      </c>
      <c r="L23" s="22">
        <v>5800</v>
      </c>
      <c r="M23" s="25">
        <f>VLOOKUP(B23,'[2]LP OBAT DAN BMHP ALL APRIL'!$B:$BC,54,FALSE)</f>
        <v>10</v>
      </c>
      <c r="N23" s="26"/>
      <c r="O23" s="27">
        <f t="shared" si="0"/>
        <v>10</v>
      </c>
      <c r="P23" s="38" t="s">
        <v>88</v>
      </c>
      <c r="Q23" s="41">
        <v>44748</v>
      </c>
      <c r="R23" s="42" t="s">
        <v>89</v>
      </c>
      <c r="S23" s="43" t="s">
        <v>90</v>
      </c>
    </row>
    <row r="24" spans="1:19" ht="18.75" x14ac:dyDescent="0.3">
      <c r="A24" s="20">
        <v>15</v>
      </c>
      <c r="B24" s="36" t="s">
        <v>91</v>
      </c>
      <c r="C24" s="36"/>
      <c r="D24" s="44" t="s">
        <v>92</v>
      </c>
      <c r="E24" s="33">
        <v>100</v>
      </c>
      <c r="F24" s="28" t="s">
        <v>62</v>
      </c>
      <c r="G24" s="20" t="s">
        <v>48</v>
      </c>
      <c r="H24" s="22">
        <f>VLOOKUP(B24,'[1]APR 2022'!$A:$C,3,FALSE)</f>
        <v>220</v>
      </c>
      <c r="I24" s="35">
        <f>VLOOKUP(B24,'[1]APR 2022'!$A:$D,4,FALSE)</f>
        <v>242.00000000000003</v>
      </c>
      <c r="J24" s="24">
        <f>VLOOKUP(B24,'[1]APR 2022'!$A:$E,5,FALSE)</f>
        <v>290.40000000000003</v>
      </c>
      <c r="K24" s="22">
        <f>ROUNDUP(I24,-2)</f>
        <v>300</v>
      </c>
      <c r="L24" s="22">
        <f>ROUNDUP(J24,-2)</f>
        <v>300</v>
      </c>
      <c r="M24" s="25">
        <f>VLOOKUP(B24,'[2]LP OBAT DAN BMHP ALL APRIL'!$B:$BC,54,FALSE)</f>
        <v>391</v>
      </c>
      <c r="N24" s="26"/>
      <c r="O24" s="27">
        <f t="shared" si="0"/>
        <v>391</v>
      </c>
      <c r="P24" s="22" t="str">
        <f>VLOOKUP(B24,'[1]APR 2022'!$A:$L,12,FALSE)</f>
        <v>0962IJ0030</v>
      </c>
      <c r="Q24" s="29">
        <f>VLOOKUP(B24,'[1]APR 2022'!$A:$K,11,FALSE)</f>
        <v>46296</v>
      </c>
      <c r="R24" s="29" t="str">
        <f>VLOOKUP(B24,'[1]APR 2022'!$A:$G,7,FALSE)</f>
        <v>KP04/5</v>
      </c>
      <c r="S24" s="34" t="str">
        <f>VLOOKUP(B24,'[1]APR 2022'!$A:$I,9,FALSE)</f>
        <v>PT PENTA VALENT</v>
      </c>
    </row>
    <row r="25" spans="1:19" ht="18.75" x14ac:dyDescent="0.3">
      <c r="A25" s="20">
        <v>16</v>
      </c>
      <c r="B25" s="36" t="s">
        <v>93</v>
      </c>
      <c r="C25" s="36"/>
      <c r="D25" s="44" t="s">
        <v>94</v>
      </c>
      <c r="E25" s="33">
        <v>100</v>
      </c>
      <c r="F25" s="28" t="s">
        <v>62</v>
      </c>
      <c r="G25" s="20" t="s">
        <v>48</v>
      </c>
      <c r="H25" s="22">
        <f>VLOOKUP(B25,'[1]MAR 2022'!$A:$C,3,FALSE)</f>
        <v>140</v>
      </c>
      <c r="I25" s="23">
        <f>VLOOKUP(B25,'[1]MAR 2022'!$A:$D,4,FALSE)</f>
        <v>154</v>
      </c>
      <c r="J25" s="24">
        <f>VLOOKUP(B25,'[1]MAR 2022'!$A:$E,5,FALSE)</f>
        <v>184.79999999999998</v>
      </c>
      <c r="K25" s="22">
        <f>ROUNDUP(I25,-2)</f>
        <v>200</v>
      </c>
      <c r="L25" s="22">
        <f>ROUNDUP(J25,-2)</f>
        <v>200</v>
      </c>
      <c r="M25" s="25">
        <f>VLOOKUP(B25,'[2]LP OBAT DAN BMHP ALL APRIL'!$B:$BC,54,FALSE)</f>
        <v>0</v>
      </c>
      <c r="N25" s="26"/>
      <c r="O25" s="27">
        <f t="shared" si="0"/>
        <v>0</v>
      </c>
      <c r="P25" s="28" t="str">
        <f>VLOOKUP(B25,'[1]MAR 2022'!$A:$L,12,FALSE)</f>
        <v>09621I0110</v>
      </c>
      <c r="Q25" s="29">
        <f>VLOOKUP(B25,'[1]MAR 2022'!$A:$K,11,FALSE)</f>
        <v>46266</v>
      </c>
      <c r="R25" s="22" t="str">
        <f>VLOOKUP(B25,'[1]MAR 2022'!$A:$G,7,FALSE)</f>
        <v>KP03/5</v>
      </c>
      <c r="S25" s="30" t="str">
        <f>VLOOKUP(B25,'[1]MAR 2022'!$A:$I,9,FALSE)</f>
        <v>PT PENTA VALENT</v>
      </c>
    </row>
    <row r="26" spans="1:19" ht="18.75" x14ac:dyDescent="0.3">
      <c r="A26" s="20">
        <v>17</v>
      </c>
      <c r="B26" s="31" t="s">
        <v>95</v>
      </c>
      <c r="C26" s="31"/>
      <c r="D26" s="32" t="s">
        <v>96</v>
      </c>
      <c r="E26" s="28">
        <v>100</v>
      </c>
      <c r="F26" s="28" t="s">
        <v>62</v>
      </c>
      <c r="G26" s="20" t="s">
        <v>48</v>
      </c>
      <c r="H26" s="22">
        <v>188.63636363636363</v>
      </c>
      <c r="I26" s="23">
        <v>207.5</v>
      </c>
      <c r="J26" s="24">
        <v>249</v>
      </c>
      <c r="K26" s="22">
        <v>300</v>
      </c>
      <c r="L26" s="22">
        <v>300</v>
      </c>
      <c r="M26" s="25">
        <f>VLOOKUP(B26,'[2]LP OBAT DAN BMHP ALL APRIL'!$B:$BC,54,FALSE)</f>
        <v>0</v>
      </c>
      <c r="N26" s="26"/>
      <c r="O26" s="27">
        <f t="shared" si="0"/>
        <v>0</v>
      </c>
      <c r="P26" s="28" t="s">
        <v>97</v>
      </c>
      <c r="Q26" s="29">
        <v>45170</v>
      </c>
      <c r="R26" s="22" t="s">
        <v>98</v>
      </c>
      <c r="S26" s="30" t="s">
        <v>99</v>
      </c>
    </row>
    <row r="27" spans="1:19" ht="18.75" x14ac:dyDescent="0.3">
      <c r="A27" s="20">
        <v>18</v>
      </c>
      <c r="B27" s="31" t="s">
        <v>100</v>
      </c>
      <c r="C27" s="31"/>
      <c r="D27" s="32" t="s">
        <v>101</v>
      </c>
      <c r="E27" s="28">
        <v>100</v>
      </c>
      <c r="F27" s="28" t="s">
        <v>62</v>
      </c>
      <c r="G27" s="20" t="s">
        <v>48</v>
      </c>
      <c r="H27" s="22">
        <v>188.63636363636363</v>
      </c>
      <c r="I27" s="23">
        <v>207.5</v>
      </c>
      <c r="J27" s="24">
        <v>249</v>
      </c>
      <c r="K27" s="22">
        <v>300</v>
      </c>
      <c r="L27" s="22">
        <v>300</v>
      </c>
      <c r="M27" s="25">
        <f>VLOOKUP(B27,'[2]LP OBAT DAN BMHP ALL APRIL'!$B:$BC,54,FALSE)</f>
        <v>0</v>
      </c>
      <c r="N27" s="26"/>
      <c r="O27" s="27">
        <f t="shared" si="0"/>
        <v>0</v>
      </c>
      <c r="P27" s="28" t="s">
        <v>102</v>
      </c>
      <c r="Q27" s="29">
        <v>45170</v>
      </c>
      <c r="R27" s="22" t="s">
        <v>98</v>
      </c>
      <c r="S27" s="30" t="s">
        <v>99</v>
      </c>
    </row>
    <row r="28" spans="1:19" ht="18.75" x14ac:dyDescent="0.3">
      <c r="A28" s="20">
        <v>19</v>
      </c>
      <c r="B28" s="31" t="s">
        <v>103</v>
      </c>
      <c r="C28" s="31"/>
      <c r="D28" s="32" t="s">
        <v>104</v>
      </c>
      <c r="E28" s="28">
        <v>100</v>
      </c>
      <c r="F28" s="28" t="s">
        <v>62</v>
      </c>
      <c r="G28" s="20" t="s">
        <v>48</v>
      </c>
      <c r="H28" s="22">
        <f>VLOOKUP(B28,'[1]APR 2022'!$A:$C,3,FALSE)</f>
        <v>236.34420000000003</v>
      </c>
      <c r="I28" s="23">
        <f>VLOOKUP(B28,'[1]APR 2022'!$A:$D,4,FALSE)</f>
        <v>259.97862000000003</v>
      </c>
      <c r="J28" s="24">
        <f>VLOOKUP(B28,'[1]APR 2022'!$A:$E,5,FALSE)</f>
        <v>311.97434400000003</v>
      </c>
      <c r="K28" s="22">
        <f t="shared" ref="K28:L33" si="3">ROUNDUP(I28,-2)</f>
        <v>300</v>
      </c>
      <c r="L28" s="22">
        <f t="shared" si="3"/>
        <v>400</v>
      </c>
      <c r="M28" s="25">
        <f>VLOOKUP(B28,'[2]LP OBAT DAN BMHP ALL APRIL'!$B:$BC,54,FALSE)</f>
        <v>72</v>
      </c>
      <c r="N28" s="26"/>
      <c r="O28" s="37">
        <f t="shared" si="0"/>
        <v>72</v>
      </c>
      <c r="P28" s="28" t="str">
        <f>VLOOKUP(B28,'[1]APR 2022'!$A:$L,12,FALSE)</f>
        <v>HTALNF21497</v>
      </c>
      <c r="Q28" s="29">
        <f>VLOOKUP(B28,'[1]APR 2022'!$A:$K,11,FALSE)</f>
        <v>45292</v>
      </c>
      <c r="R28" s="22" t="str">
        <f>VLOOKUP(B28,'[1]APR 2022'!$A:$G,7,FALSE)</f>
        <v>KP04/3</v>
      </c>
      <c r="S28" s="30" t="str">
        <f>VLOOKUP(B28,'[1]APR 2022'!$A:$I,9,FALSE)</f>
        <v>PT Enseval Putera Megatrading</v>
      </c>
    </row>
    <row r="29" spans="1:19" ht="18.75" x14ac:dyDescent="0.3">
      <c r="A29" s="20">
        <v>20</v>
      </c>
      <c r="B29" s="31" t="s">
        <v>105</v>
      </c>
      <c r="C29" s="31"/>
      <c r="D29" s="32" t="s">
        <v>106</v>
      </c>
      <c r="E29" s="28">
        <v>100</v>
      </c>
      <c r="F29" s="28" t="s">
        <v>62</v>
      </c>
      <c r="G29" s="20" t="s">
        <v>48</v>
      </c>
      <c r="H29" s="22">
        <f>VLOOKUP(B29,'[1]MEI 2022'!$A:$C,3,FALSE)</f>
        <v>196.81818181818181</v>
      </c>
      <c r="I29" s="35">
        <f>VLOOKUP(B29,'[1]MEI 2022'!$A:$D,4,FALSE)</f>
        <v>216.5</v>
      </c>
      <c r="J29" s="24">
        <f>VLOOKUP(B29,'[1]MEI 2022'!$A:$E,5,FALSE)</f>
        <v>259.8</v>
      </c>
      <c r="K29" s="22">
        <f t="shared" si="3"/>
        <v>300</v>
      </c>
      <c r="L29" s="22">
        <f t="shared" si="3"/>
        <v>300</v>
      </c>
      <c r="M29" s="25"/>
      <c r="N29" s="26">
        <f>VLOOKUP(B29,'[1]MEI 2022'!$A:$B,2,FALSE)</f>
        <v>600</v>
      </c>
      <c r="O29" s="27">
        <f t="shared" si="0"/>
        <v>600</v>
      </c>
      <c r="P29" s="22" t="str">
        <f>VLOOKUP(B29,'[1]MEI 2022'!$A:$L,12,FALSE)</f>
        <v>HTALNE22512</v>
      </c>
      <c r="Q29" s="29">
        <f>VLOOKUP(B29,'[1]MEI 2022'!$A:$K,11,FALSE)</f>
        <v>45352</v>
      </c>
      <c r="R29" s="29" t="str">
        <f>VLOOKUP(B29,'[1]MEI 2022'!$A:$G,7,FALSE)</f>
        <v>KP05/2</v>
      </c>
      <c r="S29" s="34" t="str">
        <f>VLOOKUP(B29,'[1]MEI 2022'!$A:$I,9,FALSE)</f>
        <v>PT KUDAMAS JAYA MAKMUR SENTOSA</v>
      </c>
    </row>
    <row r="30" spans="1:19" ht="18.75" x14ac:dyDescent="0.3">
      <c r="A30" s="20">
        <v>21</v>
      </c>
      <c r="B30" s="31" t="s">
        <v>107</v>
      </c>
      <c r="C30" s="31"/>
      <c r="D30" s="32" t="s">
        <v>108</v>
      </c>
      <c r="E30" s="28">
        <v>100</v>
      </c>
      <c r="F30" s="28" t="s">
        <v>62</v>
      </c>
      <c r="G30" s="20" t="s">
        <v>48</v>
      </c>
      <c r="H30" s="22">
        <f>VLOOKUP(B30,'[1]MEI 2022'!$A:$C,3,FALSE)</f>
        <v>196.81818181818181</v>
      </c>
      <c r="I30" s="35">
        <f>VLOOKUP(B30,'[1]MEI 2022'!$A:$D,4,FALSE)</f>
        <v>216.5</v>
      </c>
      <c r="J30" s="24">
        <f>VLOOKUP(B30,'[1]MEI 2022'!$A:$E,5,FALSE)</f>
        <v>259.8</v>
      </c>
      <c r="K30" s="22">
        <f t="shared" si="3"/>
        <v>300</v>
      </c>
      <c r="L30" s="22">
        <f t="shared" si="3"/>
        <v>300</v>
      </c>
      <c r="M30" s="25"/>
      <c r="N30" s="26">
        <f>VLOOKUP(B30,'[1]MEI 2022'!$A:$B,2,FALSE)</f>
        <v>300</v>
      </c>
      <c r="O30" s="27">
        <f t="shared" si="0"/>
        <v>300</v>
      </c>
      <c r="P30" s="22" t="str">
        <f>VLOOKUP(B30,'[1]MEI 2022'!$A:$L,12,FALSE)</f>
        <v>HTALNE22512</v>
      </c>
      <c r="Q30" s="29">
        <f>VLOOKUP(B30,'[1]MEI 2022'!$A:$K,11,FALSE)</f>
        <v>45352</v>
      </c>
      <c r="R30" s="29" t="str">
        <f>VLOOKUP(B30,'[1]MEI 2022'!$A:$G,7,FALSE)</f>
        <v>KP05/10</v>
      </c>
      <c r="S30" s="34" t="str">
        <f>VLOOKUP(B30,'[1]MEI 2022'!$A:$I,9,FALSE)</f>
        <v>PT KUDAMAS JAYA MAKMUR SENTOSA</v>
      </c>
    </row>
    <row r="31" spans="1:19" ht="18.75" x14ac:dyDescent="0.3">
      <c r="A31" s="20">
        <v>23</v>
      </c>
      <c r="B31" s="31" t="s">
        <v>109</v>
      </c>
      <c r="C31" s="31"/>
      <c r="D31" s="32" t="s">
        <v>110</v>
      </c>
      <c r="E31" s="28">
        <v>100</v>
      </c>
      <c r="F31" s="28" t="s">
        <v>62</v>
      </c>
      <c r="G31" s="20" t="s">
        <v>48</v>
      </c>
      <c r="H31" s="22">
        <f>VLOOKUP(B31,'[1]APR 2022'!$A:$C,3,FALSE)</f>
        <v>418.2</v>
      </c>
      <c r="I31" s="23">
        <f>VLOOKUP(B31,'[1]APR 2022'!$A:$D,4,FALSE)</f>
        <v>460.02000000000004</v>
      </c>
      <c r="J31" s="24">
        <f>VLOOKUP(B31,'[1]APR 2022'!$A:$E,5,FALSE)</f>
        <v>552.024</v>
      </c>
      <c r="K31" s="22">
        <f t="shared" si="3"/>
        <v>500</v>
      </c>
      <c r="L31" s="22">
        <f t="shared" si="3"/>
        <v>600</v>
      </c>
      <c r="M31" s="25">
        <f>VLOOKUP(B31,'[2]LP OBAT DAN BMHP ALL APRIL'!$B:$BC,54,FALSE)</f>
        <v>53</v>
      </c>
      <c r="N31" s="26"/>
      <c r="O31" s="37">
        <f t="shared" si="0"/>
        <v>53</v>
      </c>
      <c r="P31" s="28" t="str">
        <f>VLOOKUP(B31,'[1]APR 2022'!$A:$L,12,FALSE)</f>
        <v>HTALNF21368</v>
      </c>
      <c r="Q31" s="29">
        <f>VLOOKUP(B31,'[1]APR 2022'!$A:$K,11,FALSE)</f>
        <v>45323</v>
      </c>
      <c r="R31" s="22" t="str">
        <f>VLOOKUP(B31,'[1]APR 2022'!$A:$G,7,FALSE)</f>
        <v>KP04/3</v>
      </c>
      <c r="S31" s="30" t="str">
        <f>VLOOKUP(B31,'[1]APR 2022'!$A:$I,9,FALSE)</f>
        <v>PT Enseval Putera Megatrading</v>
      </c>
    </row>
    <row r="32" spans="1:19" ht="18.75" x14ac:dyDescent="0.3">
      <c r="A32" s="20">
        <v>24</v>
      </c>
      <c r="B32" s="31" t="s">
        <v>111</v>
      </c>
      <c r="C32" s="31"/>
      <c r="D32" s="32" t="s">
        <v>112</v>
      </c>
      <c r="E32" s="28">
        <v>100</v>
      </c>
      <c r="F32" s="28" t="s">
        <v>62</v>
      </c>
      <c r="G32" s="20" t="s">
        <v>48</v>
      </c>
      <c r="H32" s="22">
        <f>VLOOKUP(B32,'[1]MEI 2022'!$A:$C,3,FALSE)</f>
        <v>373.63636363636363</v>
      </c>
      <c r="I32" s="35">
        <f>VLOOKUP(B32,'[1]MEI 2022'!$A:$D,4,FALSE)</f>
        <v>411</v>
      </c>
      <c r="J32" s="24">
        <f>VLOOKUP(B32,'[1]MEI 2022'!$A:$E,5,FALSE)</f>
        <v>493.2</v>
      </c>
      <c r="K32" s="22">
        <f t="shared" si="3"/>
        <v>500</v>
      </c>
      <c r="L32" s="22">
        <f t="shared" si="3"/>
        <v>500</v>
      </c>
      <c r="M32" s="25"/>
      <c r="N32" s="26">
        <f>VLOOKUP(B32,'[1]MEI 2022'!$A:$B,2,FALSE)</f>
        <v>600</v>
      </c>
      <c r="O32" s="27">
        <f t="shared" si="0"/>
        <v>600</v>
      </c>
      <c r="P32" s="22" t="str">
        <f>VLOOKUP(B32,'[1]MEI 2022'!$A:$L,12,FALSE)</f>
        <v>HTALNF22386</v>
      </c>
      <c r="Q32" s="29">
        <f>VLOOKUP(B32,'[1]MEI 2022'!$A:$K,11,FALSE)</f>
        <v>45352</v>
      </c>
      <c r="R32" s="29" t="str">
        <f>VLOOKUP(B32,'[1]MEI 2022'!$A:$G,7,FALSE)</f>
        <v>KP05/2</v>
      </c>
      <c r="S32" s="34" t="str">
        <f>VLOOKUP(B32,'[1]MEI 2022'!$A:$I,9,FALSE)</f>
        <v>PT KUDAMAS JAYA MAKMUR SENTOSA</v>
      </c>
    </row>
    <row r="33" spans="1:19" ht="18.75" x14ac:dyDescent="0.3">
      <c r="A33" s="20">
        <v>25</v>
      </c>
      <c r="B33" s="31" t="s">
        <v>113</v>
      </c>
      <c r="C33" s="31"/>
      <c r="D33" s="32" t="s">
        <v>114</v>
      </c>
      <c r="E33" s="33">
        <v>100</v>
      </c>
      <c r="F33" s="28" t="s">
        <v>47</v>
      </c>
      <c r="G33" s="20" t="s">
        <v>48</v>
      </c>
      <c r="H33" s="22">
        <f>VLOOKUP(B33,'[1]APR 2022'!$A:$C,3,FALSE)</f>
        <v>409.08600000000001</v>
      </c>
      <c r="I33" s="35">
        <f>VLOOKUP(B33,'[1]APR 2022'!$A:$D,4,FALSE)</f>
        <v>449.99460000000005</v>
      </c>
      <c r="J33" s="24">
        <f>VLOOKUP(B33,'[1]APR 2022'!$A:$E,5,FALSE)</f>
        <v>539.99351999999999</v>
      </c>
      <c r="K33" s="22">
        <f t="shared" si="3"/>
        <v>500</v>
      </c>
      <c r="L33" s="22">
        <f t="shared" si="3"/>
        <v>600</v>
      </c>
      <c r="M33" s="25">
        <f>VLOOKUP(B33,'[2]LP OBAT DAN BMHP ALL APRIL'!$B:$BC,54,FALSE)</f>
        <v>300</v>
      </c>
      <c r="N33" s="26"/>
      <c r="O33" s="27">
        <f t="shared" si="0"/>
        <v>300</v>
      </c>
      <c r="P33" s="22" t="str">
        <f>VLOOKUP(B33,'[1]APR 2022'!$A:$L,12,FALSE)</f>
        <v>LL1A086</v>
      </c>
      <c r="Q33" s="29">
        <f>VLOOKUP(B33,'[1]APR 2022'!$A:$K,11,FALSE)</f>
        <v>45962</v>
      </c>
      <c r="R33" s="29" t="str">
        <f>VLOOKUP(B33,'[1]APR 2022'!$A:$G,7,FALSE)</f>
        <v>KP04/6</v>
      </c>
      <c r="S33" s="34" t="str">
        <f>VLOOKUP(B33,'[1]APR 2022'!$A:$I,9,FALSE)</f>
        <v>PT SINGGASANA WITRA SURYAMAS</v>
      </c>
    </row>
    <row r="34" spans="1:19" ht="18.75" x14ac:dyDescent="0.3">
      <c r="A34" s="20">
        <v>26</v>
      </c>
      <c r="B34" s="31" t="s">
        <v>115</v>
      </c>
      <c r="C34" s="31"/>
      <c r="D34" s="32" t="s">
        <v>116</v>
      </c>
      <c r="E34" s="28">
        <v>100</v>
      </c>
      <c r="F34" s="28" t="s">
        <v>62</v>
      </c>
      <c r="G34" s="20" t="s">
        <v>48</v>
      </c>
      <c r="H34" s="22">
        <v>409</v>
      </c>
      <c r="I34" s="35"/>
      <c r="J34" s="24"/>
      <c r="K34" s="22">
        <v>500</v>
      </c>
      <c r="L34" s="22">
        <v>600</v>
      </c>
      <c r="M34" s="25">
        <f>VLOOKUP(B34,'[2]LP OBAT DAN BMHP ALL APRIL'!$B:$BC,54,FALSE)</f>
        <v>0</v>
      </c>
      <c r="N34" s="26"/>
      <c r="O34" s="27">
        <f t="shared" si="0"/>
        <v>0</v>
      </c>
      <c r="P34" s="22" t="s">
        <v>117</v>
      </c>
      <c r="Q34" s="29">
        <v>45962</v>
      </c>
      <c r="R34" s="29"/>
      <c r="S34" s="34" t="s">
        <v>82</v>
      </c>
    </row>
    <row r="35" spans="1:19" ht="18.75" x14ac:dyDescent="0.3">
      <c r="A35" s="20">
        <v>27</v>
      </c>
      <c r="B35" s="31" t="s">
        <v>118</v>
      </c>
      <c r="C35" s="31"/>
      <c r="D35" s="32" t="s">
        <v>119</v>
      </c>
      <c r="E35" s="33">
        <v>200</v>
      </c>
      <c r="F35" s="28" t="s">
        <v>47</v>
      </c>
      <c r="G35" s="20" t="s">
        <v>48</v>
      </c>
      <c r="H35" s="22">
        <f>VLOOKUP(B35,'[1]MAR 2022'!$A:$I,3,FALSE)</f>
        <v>322.72727272727269</v>
      </c>
      <c r="I35" s="23">
        <f>VLOOKUP(B35,'[1]MAR 2022'!$A:$D,4,FALSE)</f>
        <v>355</v>
      </c>
      <c r="J35" s="24">
        <f>VLOOKUP(B35,'[1]MAR 2022'!$A:$E,5,FALSE)</f>
        <v>426</v>
      </c>
      <c r="K35" s="22">
        <f>ROUNDUP(I35,-2)</f>
        <v>400</v>
      </c>
      <c r="L35" s="22">
        <f>ROUNDUP(J35,-2)</f>
        <v>500</v>
      </c>
      <c r="M35" s="25">
        <f>VLOOKUP(B35,'[2]LP OBAT DAN BMHP ALL APRIL'!$B:$BC,54,FALSE)</f>
        <v>150</v>
      </c>
      <c r="N35" s="26"/>
      <c r="O35" s="27">
        <f t="shared" si="0"/>
        <v>150</v>
      </c>
      <c r="P35" s="28" t="str">
        <f>VLOOKUP(B35,'[1]MAR 2022'!$A:$L,12,FALSE)</f>
        <v>TAMXB12956</v>
      </c>
      <c r="Q35" s="29">
        <f>VLOOKUP(B35,'[1]MAR 2022'!$A:$K,11,FALSE)</f>
        <v>45261</v>
      </c>
      <c r="R35" s="22" t="str">
        <f>VLOOKUP(B35,'[1]MAR 2022'!$A:$G,7,FALSE)</f>
        <v>KP03/13</v>
      </c>
      <c r="S35" s="30" t="str">
        <f>VLOOKUP(B35,'[1]MAR 2022'!$A:$I,9,FALSE)</f>
        <v>PT KUDAMAS JAYA MAKMUR SENTOSA</v>
      </c>
    </row>
    <row r="36" spans="1:19" ht="18.75" x14ac:dyDescent="0.3">
      <c r="A36" s="20">
        <v>28</v>
      </c>
      <c r="B36" s="31" t="s">
        <v>120</v>
      </c>
      <c r="C36" s="31"/>
      <c r="D36" s="32" t="s">
        <v>121</v>
      </c>
      <c r="E36" s="33">
        <v>1</v>
      </c>
      <c r="F36" s="28" t="s">
        <v>87</v>
      </c>
      <c r="G36" s="20" t="s">
        <v>48</v>
      </c>
      <c r="H36" s="22">
        <f>VLOOKUP(B36,'[1]APR 2022'!$A:$C,3,FALSE)</f>
        <v>7000</v>
      </c>
      <c r="I36" s="23">
        <f>VLOOKUP(B36,'[1]APR 2022'!$A:$D,4,FALSE)</f>
        <v>7700.0000000000009</v>
      </c>
      <c r="J36" s="24">
        <f>VLOOKUP(B36,'[1]APR 2022'!$A:$E,5,FALSE)</f>
        <v>9240</v>
      </c>
      <c r="K36" s="22">
        <f>ROUNDUP(I36,-2)</f>
        <v>7700</v>
      </c>
      <c r="L36" s="22">
        <f>ROUNDUP(J36,-2)</f>
        <v>9300</v>
      </c>
      <c r="M36" s="25">
        <f>VLOOKUP(B36,'[2]LP OBAT DAN BMHP ALL APRIL'!$B:$BC,54,FALSE)</f>
        <v>2</v>
      </c>
      <c r="N36" s="26"/>
      <c r="O36" s="37">
        <f t="shared" si="0"/>
        <v>2</v>
      </c>
      <c r="P36" s="28" t="str">
        <f>VLOOKUP(B36,'[1]APR 2022'!$A:$L,12,FALSE)</f>
        <v>TDAMXA21194</v>
      </c>
      <c r="Q36" s="29">
        <f>VLOOKUP(B36,'[1]APR 2022'!$A:$K,11,FALSE)</f>
        <v>45292</v>
      </c>
      <c r="R36" s="22" t="str">
        <f>VLOOKUP(B36,'[1]APR 2022'!$A:$G,7,FALSE)</f>
        <v>KP04/3</v>
      </c>
      <c r="S36" s="30" t="str">
        <f>VLOOKUP(B36,'[1]APR 2022'!$A:$I,9,FALSE)</f>
        <v>PT Enseval Putera Megatrading</v>
      </c>
    </row>
    <row r="37" spans="1:19" ht="18.75" x14ac:dyDescent="0.3">
      <c r="A37" s="20">
        <v>29</v>
      </c>
      <c r="B37" s="38" t="s">
        <v>122</v>
      </c>
      <c r="C37" s="38"/>
      <c r="D37" s="39" t="s">
        <v>123</v>
      </c>
      <c r="E37" s="28">
        <v>100</v>
      </c>
      <c r="F37" s="28" t="s">
        <v>62</v>
      </c>
      <c r="G37" s="20" t="s">
        <v>48</v>
      </c>
      <c r="H37" s="22">
        <v>1525</v>
      </c>
      <c r="I37" s="40">
        <v>1677.5000000000002</v>
      </c>
      <c r="J37" s="24">
        <v>2013.0000000000002</v>
      </c>
      <c r="K37" s="22">
        <v>1700</v>
      </c>
      <c r="L37" s="22">
        <v>2100</v>
      </c>
      <c r="M37" s="25">
        <f>VLOOKUP(B37,'[2]LP OBAT DAN BMHP ALL APRIL'!$B:$BC,54,FALSE)</f>
        <v>1</v>
      </c>
      <c r="N37" s="26"/>
      <c r="O37" s="27">
        <f t="shared" si="0"/>
        <v>1</v>
      </c>
      <c r="P37" s="38" t="s">
        <v>124</v>
      </c>
      <c r="Q37" s="41">
        <v>44752</v>
      </c>
      <c r="R37" s="42">
        <v>402710</v>
      </c>
      <c r="S37" s="43" t="s">
        <v>125</v>
      </c>
    </row>
    <row r="38" spans="1:19" ht="18.75" x14ac:dyDescent="0.3">
      <c r="A38" s="20">
        <v>30</v>
      </c>
      <c r="B38" s="38" t="s">
        <v>126</v>
      </c>
      <c r="C38" s="38"/>
      <c r="D38" s="39" t="s">
        <v>127</v>
      </c>
      <c r="E38" s="33">
        <v>100</v>
      </c>
      <c r="F38" s="28" t="s">
        <v>51</v>
      </c>
      <c r="G38" s="20" t="s">
        <v>48</v>
      </c>
      <c r="H38" s="22">
        <f>VLOOKUP(B38,'[1]APR 2022'!$A:$C,3,FALSE)</f>
        <v>1550</v>
      </c>
      <c r="I38" s="35">
        <f>VLOOKUP(B38,'[1]APR 2022'!$A:$D,4,FALSE)</f>
        <v>1705.0000000000002</v>
      </c>
      <c r="J38" s="24">
        <f>VLOOKUP(B38,'[1]APR 2022'!$A:$E,5,FALSE)</f>
        <v>2046.0000000000002</v>
      </c>
      <c r="K38" s="22">
        <f>ROUNDUP(I38,-2)</f>
        <v>1800</v>
      </c>
      <c r="L38" s="22">
        <f>ROUNDUP(J38,-2)</f>
        <v>2100</v>
      </c>
      <c r="M38" s="25">
        <f>VLOOKUP(B38,'[2]LP OBAT DAN BMHP ALL APRIL'!$B:$BC,54,FALSE)</f>
        <v>200</v>
      </c>
      <c r="N38" s="26"/>
      <c r="O38" s="27">
        <f t="shared" si="0"/>
        <v>200</v>
      </c>
      <c r="P38" s="22" t="str">
        <f>VLOOKUP(B38,'[1]APR 2022'!$A:$L,12,FALSE)</f>
        <v>CA2157</v>
      </c>
      <c r="Q38" s="29">
        <f>VLOOKUP(B38,'[1]APR 2022'!$A:$K,11,FALSE)</f>
        <v>45292</v>
      </c>
      <c r="R38" s="29" t="str">
        <f>VLOOKUP(B38,'[1]APR 2022'!$A:$G,7,FALSE)</f>
        <v>KP04/7</v>
      </c>
      <c r="S38" s="34" t="str">
        <f>VLOOKUP(B38,'[1]APR 2022'!$A:$I,9,FALSE)</f>
        <v>PT BINA SAN PRIMA</v>
      </c>
    </row>
    <row r="39" spans="1:19" ht="18.75" x14ac:dyDescent="0.3">
      <c r="A39" s="20">
        <v>31</v>
      </c>
      <c r="B39" s="38" t="s">
        <v>128</v>
      </c>
      <c r="C39" s="38"/>
      <c r="D39" s="39" t="s">
        <v>129</v>
      </c>
      <c r="E39" s="33">
        <v>100</v>
      </c>
      <c r="F39" s="28" t="s">
        <v>51</v>
      </c>
      <c r="G39" s="20" t="s">
        <v>48</v>
      </c>
      <c r="H39" s="22">
        <f>VLOOKUP(B39,'[1]MEI 2022'!$A:$C,3,FALSE)</f>
        <v>1550</v>
      </c>
      <c r="I39" s="35">
        <f>VLOOKUP(B39,'[1]MEI 2022'!$A:$D,4,FALSE)</f>
        <v>1705.0000000000002</v>
      </c>
      <c r="J39" s="24">
        <f>VLOOKUP(B39,'[1]MEI 2022'!$A:$E,5,FALSE)</f>
        <v>2046.0000000000002</v>
      </c>
      <c r="K39" s="22">
        <f>ROUNDUP(I39,-2)</f>
        <v>1800</v>
      </c>
      <c r="L39" s="22">
        <f>ROUNDUP(J39,-2)</f>
        <v>2100</v>
      </c>
      <c r="M39" s="25"/>
      <c r="N39" s="26">
        <f>VLOOKUP(B39,'[1]MEI 2022'!$A:$B,2,FALSE)</f>
        <v>200</v>
      </c>
      <c r="O39" s="27">
        <f t="shared" si="0"/>
        <v>200</v>
      </c>
      <c r="P39" s="22" t="str">
        <f>VLOOKUP(B39,'[1]MEI 2022'!$A:$L,12,FALSE)</f>
        <v>CA2160</v>
      </c>
      <c r="Q39" s="29">
        <f>VLOOKUP(B39,'[1]MEI 2022'!$A:$K,11,FALSE)</f>
        <v>45292</v>
      </c>
      <c r="R39" s="29" t="str">
        <f>VLOOKUP(B39,'[1]MEI 2022'!$A:$G,7,FALSE)</f>
        <v>KP05/1</v>
      </c>
      <c r="S39" s="34" t="str">
        <f>VLOOKUP(B39,'[1]MEI 2022'!$A:$I,9,FALSE)</f>
        <v>PT BINA SAN PRIMA</v>
      </c>
    </row>
    <row r="40" spans="1:19" ht="18.75" x14ac:dyDescent="0.3">
      <c r="A40" s="20">
        <v>32</v>
      </c>
      <c r="B40" s="31" t="s">
        <v>130</v>
      </c>
      <c r="C40" s="31"/>
      <c r="D40" s="32" t="s">
        <v>131</v>
      </c>
      <c r="E40" s="28">
        <v>1</v>
      </c>
      <c r="F40" s="28" t="s">
        <v>87</v>
      </c>
      <c r="G40" s="28" t="s">
        <v>132</v>
      </c>
      <c r="H40" s="22">
        <v>4371.25</v>
      </c>
      <c r="I40" s="22">
        <v>4808.375</v>
      </c>
      <c r="J40" s="22">
        <v>5770.05</v>
      </c>
      <c r="K40" s="22">
        <v>4900</v>
      </c>
      <c r="L40" s="22">
        <v>5800</v>
      </c>
      <c r="M40" s="25">
        <f>VLOOKUP(B40,'[2]LP OBAT DAN BMHP ALL APRIL'!$B:$BC,54,FALSE)</f>
        <v>7</v>
      </c>
      <c r="N40" s="26"/>
      <c r="O40" s="27">
        <f t="shared" si="0"/>
        <v>7</v>
      </c>
      <c r="P40" s="22" t="s">
        <v>133</v>
      </c>
      <c r="Q40" s="29">
        <v>45078</v>
      </c>
      <c r="R40" s="29" t="s">
        <v>134</v>
      </c>
      <c r="S40" s="34" t="s">
        <v>135</v>
      </c>
    </row>
    <row r="41" spans="1:19" ht="18.75" x14ac:dyDescent="0.3">
      <c r="A41" s="20">
        <v>33</v>
      </c>
      <c r="B41" s="31" t="s">
        <v>136</v>
      </c>
      <c r="C41" s="31"/>
      <c r="D41" s="32" t="s">
        <v>137</v>
      </c>
      <c r="E41" s="28">
        <v>1</v>
      </c>
      <c r="F41" s="28" t="s">
        <v>87</v>
      </c>
      <c r="G41" s="28" t="s">
        <v>132</v>
      </c>
      <c r="H41" s="22">
        <v>4371.25</v>
      </c>
      <c r="I41" s="45">
        <v>4808.375</v>
      </c>
      <c r="J41" s="22">
        <v>5770.05</v>
      </c>
      <c r="K41" s="22">
        <v>4900</v>
      </c>
      <c r="L41" s="22">
        <v>5800</v>
      </c>
      <c r="M41" s="25">
        <f>VLOOKUP(B41,'[2]LP OBAT DAN BMHP ALL APRIL'!$B:$BC,54,FALSE)</f>
        <v>16</v>
      </c>
      <c r="N41" s="26"/>
      <c r="O41" s="27">
        <f t="shared" si="0"/>
        <v>16</v>
      </c>
      <c r="P41" s="28" t="s">
        <v>138</v>
      </c>
      <c r="Q41" s="29">
        <v>45170</v>
      </c>
      <c r="R41" s="22" t="s">
        <v>139</v>
      </c>
      <c r="S41" s="30" t="s">
        <v>135</v>
      </c>
    </row>
    <row r="42" spans="1:19" ht="18.75" x14ac:dyDescent="0.3">
      <c r="A42" s="20">
        <v>34</v>
      </c>
      <c r="B42" s="31" t="s">
        <v>140</v>
      </c>
      <c r="C42" s="31"/>
      <c r="D42" s="32" t="s">
        <v>141</v>
      </c>
      <c r="E42" s="33">
        <v>100</v>
      </c>
      <c r="F42" s="28" t="s">
        <v>62</v>
      </c>
      <c r="G42" s="28" t="s">
        <v>132</v>
      </c>
      <c r="H42" s="22">
        <v>131.82064000000003</v>
      </c>
      <c r="I42" s="35">
        <v>145.00270400000005</v>
      </c>
      <c r="J42" s="24">
        <v>174.00324480000006</v>
      </c>
      <c r="K42" s="22">
        <v>200</v>
      </c>
      <c r="L42" s="22">
        <v>200</v>
      </c>
      <c r="M42" s="25">
        <f>VLOOKUP(B42,'[2]LP OBAT DAN BMHP ALL APRIL'!$B:$BC,54,FALSE)</f>
        <v>360</v>
      </c>
      <c r="N42" s="26"/>
      <c r="O42" s="27">
        <f t="shared" si="0"/>
        <v>360</v>
      </c>
      <c r="P42" s="38" t="s">
        <v>142</v>
      </c>
      <c r="Q42" s="41">
        <v>45566</v>
      </c>
      <c r="R42" s="42" t="s">
        <v>143</v>
      </c>
      <c r="S42" s="43" t="s">
        <v>144</v>
      </c>
    </row>
    <row r="43" spans="1:19" ht="18.75" x14ac:dyDescent="0.3">
      <c r="A43" s="20">
        <v>35</v>
      </c>
      <c r="B43" s="31" t="s">
        <v>145</v>
      </c>
      <c r="C43" s="31"/>
      <c r="D43" s="32" t="s">
        <v>146</v>
      </c>
      <c r="E43" s="28">
        <v>100</v>
      </c>
      <c r="F43" s="28" t="s">
        <v>62</v>
      </c>
      <c r="G43" s="28" t="s">
        <v>147</v>
      </c>
      <c r="H43" s="22">
        <v>95.45</v>
      </c>
      <c r="I43" s="23">
        <v>104.995</v>
      </c>
      <c r="J43" s="24">
        <v>125.994</v>
      </c>
      <c r="K43" s="22">
        <v>200</v>
      </c>
      <c r="L43" s="22">
        <v>200</v>
      </c>
      <c r="M43" s="25">
        <f>VLOOKUP(B43,'[2]LP OBAT DAN BMHP ALL APRIL'!$B:$BC,54,FALSE)</f>
        <v>347</v>
      </c>
      <c r="N43" s="26"/>
      <c r="O43" s="27">
        <f t="shared" si="0"/>
        <v>347</v>
      </c>
      <c r="P43" s="28" t="s">
        <v>148</v>
      </c>
      <c r="Q43" s="29">
        <v>45748</v>
      </c>
      <c r="R43" s="22" t="s">
        <v>149</v>
      </c>
      <c r="S43" s="30" t="s">
        <v>150</v>
      </c>
    </row>
    <row r="44" spans="1:19" ht="18.75" x14ac:dyDescent="0.3">
      <c r="A44" s="20">
        <v>36</v>
      </c>
      <c r="B44" s="31" t="s">
        <v>151</v>
      </c>
      <c r="C44" s="31"/>
      <c r="D44" s="39" t="s">
        <v>152</v>
      </c>
      <c r="E44" s="28">
        <v>100</v>
      </c>
      <c r="F44" s="28" t="s">
        <v>62</v>
      </c>
      <c r="G44" s="20" t="s">
        <v>48</v>
      </c>
      <c r="H44" s="22">
        <v>275</v>
      </c>
      <c r="I44" s="35"/>
      <c r="J44" s="24"/>
      <c r="K44" s="22">
        <v>400</v>
      </c>
      <c r="L44" s="22">
        <v>400</v>
      </c>
      <c r="M44" s="25">
        <f>VLOOKUP(B44,'[2]LP OBAT DAN BMHP ALL APRIL'!$B:$BC,54,FALSE)</f>
        <v>0</v>
      </c>
      <c r="N44" s="26"/>
      <c r="O44" s="27">
        <f t="shared" si="0"/>
        <v>0</v>
      </c>
      <c r="P44" s="22" t="s">
        <v>153</v>
      </c>
      <c r="Q44" s="29">
        <v>45290</v>
      </c>
      <c r="R44" s="29" t="s">
        <v>154</v>
      </c>
      <c r="S44" s="30" t="s">
        <v>150</v>
      </c>
    </row>
    <row r="45" spans="1:19" ht="18.75" x14ac:dyDescent="0.3">
      <c r="A45" s="20">
        <v>37</v>
      </c>
      <c r="B45" s="31" t="s">
        <v>155</v>
      </c>
      <c r="C45" s="31"/>
      <c r="D45" s="39" t="s">
        <v>156</v>
      </c>
      <c r="E45" s="28">
        <v>100</v>
      </c>
      <c r="F45" s="28" t="s">
        <v>62</v>
      </c>
      <c r="G45" s="20" t="s">
        <v>48</v>
      </c>
      <c r="H45" s="22">
        <f>VLOOKUP(B45,'[1]MAR 2022'!$A:$C,3,FALSE)</f>
        <v>275</v>
      </c>
      <c r="I45" s="35">
        <f>VLOOKUP(B45,'[1]MAR 2022'!$A:$D,4,FALSE)</f>
        <v>302.5</v>
      </c>
      <c r="J45" s="24">
        <f>VLOOKUP(B45,'[1]MAR 2022'!$A:$E,5,FALSE)</f>
        <v>363</v>
      </c>
      <c r="K45" s="22">
        <f t="shared" ref="K45:L48" si="4">ROUNDUP(I45,-2)</f>
        <v>400</v>
      </c>
      <c r="L45" s="22">
        <f t="shared" si="4"/>
        <v>400</v>
      </c>
      <c r="M45" s="25">
        <f>VLOOKUP(B45,'[2]LP OBAT DAN BMHP ALL APRIL'!$B:$BC,54,FALSE)</f>
        <v>0</v>
      </c>
      <c r="N45" s="26"/>
      <c r="O45" s="27">
        <f t="shared" si="0"/>
        <v>0</v>
      </c>
      <c r="P45" s="22" t="s">
        <v>153</v>
      </c>
      <c r="Q45" s="29">
        <v>45290</v>
      </c>
      <c r="R45" s="29" t="s">
        <v>154</v>
      </c>
      <c r="S45" s="30" t="s">
        <v>150</v>
      </c>
    </row>
    <row r="46" spans="1:19" ht="18.75" x14ac:dyDescent="0.3">
      <c r="A46" s="20">
        <v>38</v>
      </c>
      <c r="B46" s="31" t="s">
        <v>157</v>
      </c>
      <c r="C46" s="31"/>
      <c r="D46" s="39" t="s">
        <v>158</v>
      </c>
      <c r="E46" s="28">
        <v>100</v>
      </c>
      <c r="F46" s="28" t="s">
        <v>62</v>
      </c>
      <c r="G46" s="20" t="s">
        <v>48</v>
      </c>
      <c r="H46" s="22">
        <f>VLOOKUP(B46,'[1]APR 2022'!$A:$C,3,FALSE)</f>
        <v>245.465</v>
      </c>
      <c r="I46" s="23">
        <f>VLOOKUP(B46,'[1]APR 2022'!$A:$D,4,FALSE)</f>
        <v>270.01150000000001</v>
      </c>
      <c r="J46" s="24">
        <f>VLOOKUP(B46,'[1]APR 2022'!$A:$E,5,FALSE)</f>
        <v>324.0138</v>
      </c>
      <c r="K46" s="22">
        <f t="shared" si="4"/>
        <v>300</v>
      </c>
      <c r="L46" s="22">
        <f t="shared" si="4"/>
        <v>400</v>
      </c>
      <c r="M46" s="25">
        <f>VLOOKUP(B46,'[2]LP OBAT DAN BMHP ALL APRIL'!$B:$BC,54,FALSE)</f>
        <v>125</v>
      </c>
      <c r="N46" s="26"/>
      <c r="O46" s="37">
        <f t="shared" si="0"/>
        <v>125</v>
      </c>
      <c r="P46" s="28" t="str">
        <f>VLOOKUP(B46,'[1]APR 2022'!$A:$L,12,FALSE)</f>
        <v>HTMECA21156</v>
      </c>
      <c r="Q46" s="29">
        <f>VLOOKUP(B46,'[1]APR 2022'!$A:$K,11,FALSE)</f>
        <v>45292</v>
      </c>
      <c r="R46" s="22" t="str">
        <f>VLOOKUP(B46,'[1]APR 2022'!$A:$G,7,FALSE)</f>
        <v>KP04/3</v>
      </c>
      <c r="S46" s="30" t="str">
        <f>VLOOKUP(B46,'[1]APR 2022'!$A:$I,9,FALSE)</f>
        <v>PT Enseval Putera Megatrading</v>
      </c>
    </row>
    <row r="47" spans="1:19" ht="18.75" x14ac:dyDescent="0.3">
      <c r="A47" s="20">
        <v>39</v>
      </c>
      <c r="B47" s="31" t="s">
        <v>159</v>
      </c>
      <c r="C47" s="31"/>
      <c r="D47" s="39" t="s">
        <v>160</v>
      </c>
      <c r="E47" s="28">
        <v>100</v>
      </c>
      <c r="F47" s="28" t="s">
        <v>62</v>
      </c>
      <c r="G47" s="20" t="s">
        <v>48</v>
      </c>
      <c r="H47" s="22">
        <f>VLOOKUP(B47,'[1]MEI 2022'!$A:$C,3,FALSE)</f>
        <v>275</v>
      </c>
      <c r="I47" s="35">
        <f>VLOOKUP(B47,'[1]MEI 2022'!$A:$D,4,FALSE)</f>
        <v>302.5</v>
      </c>
      <c r="J47" s="24">
        <f>VLOOKUP(B47,'[1]MEI 2022'!$A:$E,5,FALSE)</f>
        <v>363</v>
      </c>
      <c r="K47" s="22">
        <f t="shared" si="4"/>
        <v>400</v>
      </c>
      <c r="L47" s="22">
        <f t="shared" si="4"/>
        <v>400</v>
      </c>
      <c r="M47" s="25"/>
      <c r="N47" s="26">
        <f>VLOOKUP(B47,'[1]MEI 2022'!$A:$B,2,FALSE)</f>
        <v>200</v>
      </c>
      <c r="O47" s="27">
        <f t="shared" si="0"/>
        <v>200</v>
      </c>
      <c r="P47" s="22" t="str">
        <f>VLOOKUP(B47,'[1]MEI 2022'!$A:$L,12,FALSE)</f>
        <v>HTMECA21160</v>
      </c>
      <c r="Q47" s="29">
        <f>VLOOKUP(B47,'[1]MEI 2022'!$A:$K,11,FALSE)</f>
        <v>45292</v>
      </c>
      <c r="R47" s="29" t="str">
        <f>VLOOKUP(B47,'[1]MEI 2022'!$A:$G,7,FALSE)</f>
        <v>KP05/6</v>
      </c>
      <c r="S47" s="34" t="str">
        <f>VLOOKUP(B47,'[1]MEI 2022'!$A:$I,9,FALSE)</f>
        <v>PT Singgasana Witra Suryamas</v>
      </c>
    </row>
    <row r="48" spans="1:19" ht="18.75" x14ac:dyDescent="0.3">
      <c r="A48" s="20">
        <v>40</v>
      </c>
      <c r="B48" s="31" t="s">
        <v>161</v>
      </c>
      <c r="C48" s="31"/>
      <c r="D48" s="39" t="s">
        <v>162</v>
      </c>
      <c r="E48" s="28">
        <v>100</v>
      </c>
      <c r="F48" s="28" t="s">
        <v>62</v>
      </c>
      <c r="G48" s="20" t="s">
        <v>48</v>
      </c>
      <c r="H48" s="22">
        <f>VLOOKUP(B48,'[1]MEI 2022'!$A:$C,3,FALSE)</f>
        <v>275.45454545454544</v>
      </c>
      <c r="I48" s="23">
        <f>VLOOKUP(B48,'[1]MEI 2022'!$A:$D,4,FALSE)</f>
        <v>303</v>
      </c>
      <c r="J48" s="24">
        <f>VLOOKUP(B48,'[1]MEI 2022'!$A:$E,5,FALSE)</f>
        <v>363.59999999999997</v>
      </c>
      <c r="K48" s="22">
        <f t="shared" si="4"/>
        <v>400</v>
      </c>
      <c r="L48" s="22">
        <f t="shared" si="4"/>
        <v>400</v>
      </c>
      <c r="M48" s="26"/>
      <c r="N48" s="26">
        <f>VLOOKUP(B48,'[1]MEI 2022'!$A:$B,2,FALSE)</f>
        <v>100</v>
      </c>
      <c r="O48" s="26">
        <f t="shared" si="0"/>
        <v>100</v>
      </c>
      <c r="P48" s="28" t="str">
        <f>VLOOKUP(B48,'[1]MEI 2022'!$A:$L,12,FALSE)</f>
        <v xml:space="preserve"> HTMECA16055</v>
      </c>
      <c r="Q48" s="29">
        <f>VLOOKUP(B48,'[1]MEI 2022'!$A:$K,11,FALSE)</f>
        <v>45261</v>
      </c>
      <c r="R48" s="22" t="str">
        <f>VLOOKUP(B48,'[1]MEI 2022'!$A:$G,7,FALSE)</f>
        <v>KP05/14</v>
      </c>
      <c r="S48" s="34" t="str">
        <f>VLOOKUP(B48,'[1]MEI 2022'!$A:$I,9,FALSE)</f>
        <v>APOTEK BUMI MEDIKA GANESA</v>
      </c>
    </row>
    <row r="49" spans="1:19" ht="18.75" x14ac:dyDescent="0.3">
      <c r="A49" s="20">
        <v>41</v>
      </c>
      <c r="B49" s="33" t="s">
        <v>163</v>
      </c>
      <c r="C49" s="33"/>
      <c r="D49" s="46" t="s">
        <v>164</v>
      </c>
      <c r="E49" s="33">
        <v>100</v>
      </c>
      <c r="F49" s="28" t="s">
        <v>62</v>
      </c>
      <c r="G49" s="20" t="s">
        <v>48</v>
      </c>
      <c r="H49" s="22">
        <v>680</v>
      </c>
      <c r="I49" s="23">
        <v>748</v>
      </c>
      <c r="J49" s="24">
        <v>897.6</v>
      </c>
      <c r="K49" s="22">
        <v>800</v>
      </c>
      <c r="L49" s="22">
        <v>900</v>
      </c>
      <c r="M49" s="25">
        <f>VLOOKUP(B49,'[2]LP OBAT DAN BMHP ALL APRIL'!$B:$BC,54,FALSE)</f>
        <v>170</v>
      </c>
      <c r="N49" s="26"/>
      <c r="O49" s="27">
        <f t="shared" si="0"/>
        <v>170</v>
      </c>
      <c r="P49" s="28" t="s">
        <v>165</v>
      </c>
      <c r="Q49" s="29">
        <v>0</v>
      </c>
      <c r="R49" s="22" t="s">
        <v>166</v>
      </c>
      <c r="S49" s="30" t="s">
        <v>99</v>
      </c>
    </row>
    <row r="50" spans="1:19" ht="18.75" x14ac:dyDescent="0.3">
      <c r="A50" s="20">
        <v>42</v>
      </c>
      <c r="B50" s="28" t="s">
        <v>167</v>
      </c>
      <c r="C50" s="28"/>
      <c r="D50" s="47" t="s">
        <v>168</v>
      </c>
      <c r="E50" s="28">
        <v>100</v>
      </c>
      <c r="F50" s="28" t="s">
        <v>62</v>
      </c>
      <c r="G50" s="20" t="s">
        <v>48</v>
      </c>
      <c r="H50" s="22">
        <v>554.5454545454545</v>
      </c>
      <c r="I50" s="23">
        <v>610</v>
      </c>
      <c r="J50" s="24">
        <v>732</v>
      </c>
      <c r="K50" s="22">
        <v>700</v>
      </c>
      <c r="L50" s="22">
        <v>800</v>
      </c>
      <c r="M50" s="25">
        <f>VLOOKUP(B50,'[2]LP OBAT DAN BMHP ALL APRIL'!$B:$BC,54,FALSE)</f>
        <v>320</v>
      </c>
      <c r="N50" s="26"/>
      <c r="O50" s="27">
        <f t="shared" si="0"/>
        <v>320</v>
      </c>
      <c r="P50" s="28" t="s">
        <v>169</v>
      </c>
      <c r="Q50" s="29">
        <v>45292</v>
      </c>
      <c r="R50" s="22" t="s">
        <v>170</v>
      </c>
      <c r="S50" s="30" t="s">
        <v>99</v>
      </c>
    </row>
    <row r="51" spans="1:19" ht="18.75" x14ac:dyDescent="0.3">
      <c r="A51" s="20">
        <v>43</v>
      </c>
      <c r="B51" s="28" t="s">
        <v>171</v>
      </c>
      <c r="C51" s="28"/>
      <c r="D51" s="47" t="s">
        <v>172</v>
      </c>
      <c r="E51" s="28">
        <v>10</v>
      </c>
      <c r="F51" s="28" t="s">
        <v>62</v>
      </c>
      <c r="G51" s="20" t="s">
        <v>48</v>
      </c>
      <c r="H51" s="22">
        <v>7000</v>
      </c>
      <c r="I51" s="35">
        <v>7700.0000000000009</v>
      </c>
      <c r="J51" s="24">
        <v>9240</v>
      </c>
      <c r="K51" s="22">
        <v>7700</v>
      </c>
      <c r="L51" s="48">
        <v>9300</v>
      </c>
      <c r="M51" s="25">
        <f>VLOOKUP(B51,'[2]LP OBAT DAN BMHP ALL APRIL'!$B:$BC,54,FALSE)</f>
        <v>285</v>
      </c>
      <c r="N51" s="26"/>
      <c r="O51" s="27">
        <f t="shared" si="0"/>
        <v>285</v>
      </c>
      <c r="P51" s="38">
        <v>2103102</v>
      </c>
      <c r="Q51" s="41">
        <v>44986</v>
      </c>
      <c r="R51" s="49" t="s">
        <v>173</v>
      </c>
      <c r="S51" s="43"/>
    </row>
    <row r="52" spans="1:19" ht="18.75" x14ac:dyDescent="0.3">
      <c r="A52" s="20">
        <v>44</v>
      </c>
      <c r="B52" s="31" t="s">
        <v>174</v>
      </c>
      <c r="C52" s="31"/>
      <c r="D52" s="32" t="s">
        <v>175</v>
      </c>
      <c r="E52" s="33">
        <v>1</v>
      </c>
      <c r="F52" s="28" t="s">
        <v>87</v>
      </c>
      <c r="G52" s="28" t="s">
        <v>176</v>
      </c>
      <c r="H52" s="22">
        <v>3850</v>
      </c>
      <c r="I52" s="40">
        <v>4235</v>
      </c>
      <c r="J52" s="24">
        <v>5082</v>
      </c>
      <c r="K52" s="22">
        <v>4300</v>
      </c>
      <c r="L52" s="22">
        <v>5100</v>
      </c>
      <c r="M52" s="25">
        <f>VLOOKUP(B52,'[2]LP OBAT DAN BMHP ALL APRIL'!$B:$BC,54,FALSE)</f>
        <v>12</v>
      </c>
      <c r="N52" s="26"/>
      <c r="O52" s="27">
        <f t="shared" si="0"/>
        <v>12</v>
      </c>
      <c r="P52" s="38" t="s">
        <v>177</v>
      </c>
      <c r="Q52" s="41">
        <v>44743</v>
      </c>
      <c r="R52" s="49" t="s">
        <v>178</v>
      </c>
      <c r="S52" s="43" t="s">
        <v>179</v>
      </c>
    </row>
    <row r="53" spans="1:19" ht="18.75" x14ac:dyDescent="0.3">
      <c r="A53" s="20">
        <v>45</v>
      </c>
      <c r="B53" s="31" t="s">
        <v>180</v>
      </c>
      <c r="C53" s="31"/>
      <c r="D53" s="32" t="s">
        <v>181</v>
      </c>
      <c r="E53" s="33">
        <v>1</v>
      </c>
      <c r="F53" s="28" t="s">
        <v>87</v>
      </c>
      <c r="G53" s="28" t="s">
        <v>176</v>
      </c>
      <c r="H53" s="22">
        <v>3850</v>
      </c>
      <c r="I53" s="35">
        <v>4235</v>
      </c>
      <c r="J53" s="24">
        <v>5082</v>
      </c>
      <c r="K53" s="22">
        <v>4300</v>
      </c>
      <c r="L53" s="22">
        <v>5100</v>
      </c>
      <c r="M53" s="25">
        <f>VLOOKUP(B53,'[2]LP OBAT DAN BMHP ALL APRIL'!$B:$BC,54,FALSE)</f>
        <v>0</v>
      </c>
      <c r="N53" s="26"/>
      <c r="O53" s="27">
        <f t="shared" si="0"/>
        <v>0</v>
      </c>
      <c r="P53" s="38" t="s">
        <v>182</v>
      </c>
      <c r="Q53" s="41">
        <v>44927</v>
      </c>
      <c r="R53" s="49" t="s">
        <v>143</v>
      </c>
      <c r="S53" s="43" t="s">
        <v>144</v>
      </c>
    </row>
    <row r="54" spans="1:19" ht="18.75" x14ac:dyDescent="0.3">
      <c r="A54" s="20">
        <v>46</v>
      </c>
      <c r="B54" s="31" t="s">
        <v>183</v>
      </c>
      <c r="C54" s="31"/>
      <c r="D54" s="32" t="s">
        <v>184</v>
      </c>
      <c r="E54" s="33">
        <v>1</v>
      </c>
      <c r="F54" s="28" t="s">
        <v>87</v>
      </c>
      <c r="G54" s="28" t="s">
        <v>176</v>
      </c>
      <c r="H54" s="22">
        <v>3850</v>
      </c>
      <c r="I54" s="35">
        <v>4235</v>
      </c>
      <c r="J54" s="24">
        <v>5082</v>
      </c>
      <c r="K54" s="22">
        <v>4300</v>
      </c>
      <c r="L54" s="22">
        <v>5100</v>
      </c>
      <c r="M54" s="25">
        <f>VLOOKUP(B54,'[2]LP OBAT DAN BMHP ALL APRIL'!$B:$BC,54,FALSE)</f>
        <v>36</v>
      </c>
      <c r="N54" s="26"/>
      <c r="O54" s="27">
        <f t="shared" si="0"/>
        <v>36</v>
      </c>
      <c r="P54" s="38" t="s">
        <v>185</v>
      </c>
      <c r="Q54" s="41">
        <v>45139</v>
      </c>
      <c r="R54" s="49" t="s">
        <v>143</v>
      </c>
      <c r="S54" s="43" t="s">
        <v>144</v>
      </c>
    </row>
    <row r="55" spans="1:19" ht="18.75" x14ac:dyDescent="0.3">
      <c r="A55" s="20">
        <v>47</v>
      </c>
      <c r="B55" s="31" t="s">
        <v>186</v>
      </c>
      <c r="C55" s="31"/>
      <c r="D55" s="32" t="s">
        <v>187</v>
      </c>
      <c r="E55" s="28">
        <v>1</v>
      </c>
      <c r="F55" s="28" t="s">
        <v>87</v>
      </c>
      <c r="G55" s="28" t="s">
        <v>188</v>
      </c>
      <c r="H55" s="22">
        <f>VLOOKUP(B55,'[1]JAN 2022'!$A:$C,3,FALSE)</f>
        <v>18000</v>
      </c>
      <c r="I55" s="35">
        <f>VLOOKUP(B55,'[1]JAN 2022'!$A:$D,4,FALSE)</f>
        <v>19800</v>
      </c>
      <c r="J55" s="24">
        <f>VLOOKUP(B55,'[1]JAN 2022'!$A:$E,5,FALSE)</f>
        <v>23760</v>
      </c>
      <c r="K55" s="22">
        <f>ROUNDUP(I55,-2)</f>
        <v>19800</v>
      </c>
      <c r="L55" s="22">
        <f>ROUNDUP(J55,-2)</f>
        <v>23800</v>
      </c>
      <c r="M55" s="25">
        <f>VLOOKUP(B55,'[2]LP OBAT DAN BMHP ALL APRIL'!$B:$BC,54,FALSE)</f>
        <v>34</v>
      </c>
      <c r="N55" s="26"/>
      <c r="O55" s="27">
        <f t="shared" si="0"/>
        <v>34</v>
      </c>
      <c r="P55" s="22" t="str">
        <f>VLOOKUP(B55,'[1]JAN 2022'!$A:$L,12,FALSE)</f>
        <v>LB21030</v>
      </c>
      <c r="Q55" s="29">
        <f>VLOOKUP(B55,'[1]JAN 2022'!$A:$K,11,FALSE)</f>
        <v>45597</v>
      </c>
      <c r="R55" s="50" t="str">
        <f>VLOOKUP(B55,'[1]JAN 2022'!$A:$G,7,FALSE)</f>
        <v>KP01/07</v>
      </c>
      <c r="S55" s="51" t="str">
        <f>VLOOKUP(B55,'[1]JAN 2022'!$A:$I,9,FALSE)</f>
        <v>PT KUDAMAS JAYA MAKMUR SENTOSA</v>
      </c>
    </row>
    <row r="56" spans="1:19" ht="18.75" x14ac:dyDescent="0.3">
      <c r="A56" s="20">
        <v>48</v>
      </c>
      <c r="B56" s="31" t="s">
        <v>189</v>
      </c>
      <c r="C56" s="31"/>
      <c r="D56" s="32" t="s">
        <v>190</v>
      </c>
      <c r="E56" s="28">
        <v>30</v>
      </c>
      <c r="F56" s="28" t="s">
        <v>62</v>
      </c>
      <c r="G56" s="20" t="s">
        <v>48</v>
      </c>
      <c r="H56" s="22">
        <v>490</v>
      </c>
      <c r="I56" s="45">
        <v>539</v>
      </c>
      <c r="J56" s="22">
        <v>646.79999999999995</v>
      </c>
      <c r="K56" s="22">
        <v>600</v>
      </c>
      <c r="L56" s="22">
        <v>700</v>
      </c>
      <c r="M56" s="25">
        <f>VLOOKUP(B56,'[2]LP OBAT DAN BMHP ALL APRIL'!$B:$BC,54,FALSE)</f>
        <v>209</v>
      </c>
      <c r="N56" s="26"/>
      <c r="O56" s="27">
        <f t="shared" si="0"/>
        <v>209</v>
      </c>
      <c r="P56" s="28" t="s">
        <v>191</v>
      </c>
      <c r="Q56" s="29">
        <v>45170</v>
      </c>
      <c r="R56" s="52" t="s">
        <v>192</v>
      </c>
      <c r="S56" s="30" t="s">
        <v>135</v>
      </c>
    </row>
    <row r="57" spans="1:19" ht="18.75" x14ac:dyDescent="0.3">
      <c r="A57" s="20">
        <v>49</v>
      </c>
      <c r="B57" s="31" t="s">
        <v>193</v>
      </c>
      <c r="C57" s="31"/>
      <c r="D57" s="32" t="s">
        <v>194</v>
      </c>
      <c r="E57" s="28">
        <v>1</v>
      </c>
      <c r="F57" s="28" t="s">
        <v>59</v>
      </c>
      <c r="G57" s="20" t="s">
        <v>48</v>
      </c>
      <c r="H57" s="22">
        <v>2160</v>
      </c>
      <c r="I57" s="35">
        <v>2376</v>
      </c>
      <c r="J57" s="24">
        <v>2851.2</v>
      </c>
      <c r="K57" s="22">
        <v>2400</v>
      </c>
      <c r="L57" s="22">
        <v>2900</v>
      </c>
      <c r="M57" s="25">
        <f>VLOOKUP(B57,'[2]LP OBAT DAN BMHP ALL APRIL'!$B:$BC,54,FALSE)</f>
        <v>8</v>
      </c>
      <c r="N57" s="26"/>
      <c r="O57" s="27">
        <f t="shared" si="0"/>
        <v>8</v>
      </c>
      <c r="P57" s="22" t="s">
        <v>195</v>
      </c>
      <c r="Q57" s="29">
        <v>45870</v>
      </c>
      <c r="R57" s="52"/>
      <c r="S57" s="30"/>
    </row>
    <row r="58" spans="1:19" ht="18.75" x14ac:dyDescent="0.3">
      <c r="A58" s="20">
        <v>50</v>
      </c>
      <c r="B58" s="31" t="s">
        <v>196</v>
      </c>
      <c r="C58" s="31"/>
      <c r="D58" s="32" t="s">
        <v>197</v>
      </c>
      <c r="E58" s="28">
        <v>1</v>
      </c>
      <c r="F58" s="28" t="s">
        <v>59</v>
      </c>
      <c r="G58" s="20" t="s">
        <v>48</v>
      </c>
      <c r="H58" s="22">
        <f>VLOOKUP(B58,'[3]JAN 2022'!$A:$C,3,FALSE)</f>
        <v>4545.2365</v>
      </c>
      <c r="I58" s="35">
        <f>VLOOKUP(B58,'[3]JAN 2022'!$A:$D,4,FALSE)</f>
        <v>4999.7601500000001</v>
      </c>
      <c r="J58" s="24">
        <f>VLOOKUP(B58,'[3]JAN 2022'!$A:$E,5,FALSE)</f>
        <v>5999.7121799999995</v>
      </c>
      <c r="K58" s="22">
        <f>ROUNDUP(I58,-2)</f>
        <v>5000</v>
      </c>
      <c r="L58" s="22">
        <f>ROUNDUP(J58,-2)</f>
        <v>6000</v>
      </c>
      <c r="M58" s="25">
        <f>VLOOKUP(B58,'[2]LP OBAT DAN BMHP ALL APRIL'!$B:$BC,54,FALSE)</f>
        <v>5</v>
      </c>
      <c r="N58" s="26"/>
      <c r="O58" s="27">
        <f t="shared" si="0"/>
        <v>5</v>
      </c>
      <c r="P58" s="22" t="str">
        <f>VLOOKUP(B58,'[3]JAN 2022'!$A:$L,12,FALSE)</f>
        <v>6518</v>
      </c>
      <c r="Q58" s="29">
        <f>VLOOKUP(B58,'[3]JAN 2022'!$A:$K,11,FALSE)</f>
        <v>45200</v>
      </c>
      <c r="R58" s="29" t="str">
        <f>VLOOKUP(B58,'[3]JAN 2022'!$A:$G,7,FALSE)</f>
        <v>KP01/04</v>
      </c>
      <c r="S58" s="34" t="str">
        <f>VLOOKUP(B58,'[3]JAN 2022'!$A:$I,9,FALSE)</f>
        <v>PT SINGGASANA WITRA SURYAMAS</v>
      </c>
    </row>
    <row r="59" spans="1:19" ht="18.75" x14ac:dyDescent="0.3">
      <c r="A59" s="20">
        <v>51</v>
      </c>
      <c r="B59" s="31" t="s">
        <v>198</v>
      </c>
      <c r="C59" s="31"/>
      <c r="D59" s="32" t="s">
        <v>199</v>
      </c>
      <c r="E59" s="28">
        <v>1</v>
      </c>
      <c r="F59" s="28" t="s">
        <v>59</v>
      </c>
      <c r="G59" s="20" t="s">
        <v>48</v>
      </c>
      <c r="H59" s="22">
        <f>VLOOKUP(B59,'[1]MEI 2022'!$A:$C,3,FALSE)</f>
        <v>5090</v>
      </c>
      <c r="I59" s="35">
        <f>VLOOKUP(B59,'[1]MEI 2022'!$A:$D,4,FALSE)</f>
        <v>5599</v>
      </c>
      <c r="J59" s="24">
        <f>VLOOKUP(B59,'[1]MEI 2022'!$A:$E,5,FALSE)</f>
        <v>6718.8</v>
      </c>
      <c r="K59" s="22">
        <f>ROUNDUP(I59,-2)</f>
        <v>5600</v>
      </c>
      <c r="L59" s="22">
        <f>ROUNDUP(J59,-2)</f>
        <v>6800</v>
      </c>
      <c r="M59" s="25"/>
      <c r="N59" s="26">
        <f>VLOOKUP(B59,'[1]MEI 2022'!$A:$B,2,FALSE)</f>
        <v>6</v>
      </c>
      <c r="O59" s="27">
        <f t="shared" si="0"/>
        <v>6</v>
      </c>
      <c r="P59" s="22" t="str">
        <f>VLOOKUP(B59,'[1]MEI 2022'!$A:$L,12,FALSE)</f>
        <v>1227</v>
      </c>
      <c r="Q59" s="29">
        <f>VLOOKUP(B59,'[1]MEI 2022'!$A:$K,11,FALSE)</f>
        <v>45292</v>
      </c>
      <c r="R59" s="29" t="str">
        <f>VLOOKUP(B59,'[1]MEI 2022'!$A:$G,7,FALSE)</f>
        <v>KP05/6</v>
      </c>
      <c r="S59" s="34" t="str">
        <f>VLOOKUP(B59,'[1]MEI 2022'!$A:$I,9,FALSE)</f>
        <v>PT Singgasana Witra Suryamas</v>
      </c>
    </row>
    <row r="60" spans="1:19" ht="18.75" x14ac:dyDescent="0.3">
      <c r="A60" s="20">
        <v>52</v>
      </c>
      <c r="B60" s="31" t="s">
        <v>200</v>
      </c>
      <c r="C60" s="31"/>
      <c r="D60" s="32" t="s">
        <v>201</v>
      </c>
      <c r="E60" s="33">
        <v>1</v>
      </c>
      <c r="F60" s="28" t="s">
        <v>59</v>
      </c>
      <c r="G60" s="20" t="s">
        <v>48</v>
      </c>
      <c r="H60" s="22">
        <v>10045</v>
      </c>
      <c r="I60" s="35"/>
      <c r="J60" s="24"/>
      <c r="K60" s="22">
        <v>11100</v>
      </c>
      <c r="L60" s="22">
        <v>13300</v>
      </c>
      <c r="M60" s="25">
        <f>VLOOKUP(B60,'[2]LP OBAT DAN BMHP ALL APRIL'!$B:$BC,54,FALSE)</f>
        <v>0</v>
      </c>
      <c r="N60" s="26"/>
      <c r="O60" s="27">
        <f t="shared" si="0"/>
        <v>0</v>
      </c>
      <c r="P60" s="22" t="s">
        <v>202</v>
      </c>
      <c r="Q60" s="29">
        <v>45598</v>
      </c>
      <c r="R60" s="29"/>
      <c r="S60" s="34"/>
    </row>
    <row r="61" spans="1:19" ht="18.75" x14ac:dyDescent="0.3">
      <c r="A61" s="20">
        <v>53</v>
      </c>
      <c r="B61" s="33" t="s">
        <v>203</v>
      </c>
      <c r="C61" s="33"/>
      <c r="D61" s="46" t="s">
        <v>204</v>
      </c>
      <c r="E61" s="33">
        <v>1</v>
      </c>
      <c r="F61" s="28" t="s">
        <v>59</v>
      </c>
      <c r="G61" s="20" t="s">
        <v>48</v>
      </c>
      <c r="H61" s="22">
        <f>VLOOKUP(B61,'[1]MAR 2022'!$A:$C,3,FALSE)</f>
        <v>10045</v>
      </c>
      <c r="I61" s="23">
        <f>VLOOKUP(B61,'[1]MAR 2022'!$A:$D,4,FALSE)</f>
        <v>11049.5</v>
      </c>
      <c r="J61" s="24">
        <f>VLOOKUP(B61,'[1]MAR 2022'!$A:$E,5,FALSE)</f>
        <v>13259.4</v>
      </c>
      <c r="K61" s="22">
        <f t="shared" ref="K61:L63" si="5">ROUNDUP(I61,-2)</f>
        <v>11100</v>
      </c>
      <c r="L61" s="22">
        <f t="shared" si="5"/>
        <v>13300</v>
      </c>
      <c r="M61" s="25">
        <f>VLOOKUP(B61,'[2]LP OBAT DAN BMHP ALL APRIL'!$B:$BC,54,FALSE)</f>
        <v>0</v>
      </c>
      <c r="N61" s="26"/>
      <c r="O61" s="27">
        <f t="shared" si="0"/>
        <v>0</v>
      </c>
      <c r="P61" s="28" t="str">
        <f>VLOOKUP(B61,'[1]MAR 2022'!$A:$L,12,FALSE)</f>
        <v>K13202W</v>
      </c>
      <c r="Q61" s="29">
        <f>VLOOKUP(B61,'[1]MAR 2022'!$A:$K,11,FALSE)</f>
        <v>45597</v>
      </c>
      <c r="R61" s="22" t="str">
        <f>VLOOKUP(B61,'[1]MAR 2022'!$A:$G,7,FALSE)</f>
        <v>KP03/3</v>
      </c>
      <c r="S61" s="30" t="str">
        <f>VLOOKUP(B61,'[1]MAR 2022'!$A:$I,9,FALSE)</f>
        <v>PT PLANET EXCELENCIA PHARMACY</v>
      </c>
    </row>
    <row r="62" spans="1:19" ht="18.75" x14ac:dyDescent="0.3">
      <c r="A62" s="20">
        <v>54</v>
      </c>
      <c r="B62" s="33" t="s">
        <v>205</v>
      </c>
      <c r="C62" s="33"/>
      <c r="D62" s="46" t="s">
        <v>206</v>
      </c>
      <c r="E62" s="33">
        <v>1</v>
      </c>
      <c r="F62" s="28" t="s">
        <v>59</v>
      </c>
      <c r="G62" s="20" t="s">
        <v>48</v>
      </c>
      <c r="H62" s="22">
        <f>VLOOKUP(B62,'[1]APR 2022'!$A:$C,3,FALSE)</f>
        <v>11287.878787878786</v>
      </c>
      <c r="I62" s="35">
        <f>VLOOKUP(B62,'[1]APR 2022'!$A:$D,4,FALSE)</f>
        <v>12416.666666666666</v>
      </c>
      <c r="J62" s="24">
        <f>VLOOKUP(B62,'[1]APR 2022'!$A:$E,5,FALSE)</f>
        <v>14899.999999999998</v>
      </c>
      <c r="K62" s="22">
        <f t="shared" si="5"/>
        <v>12500</v>
      </c>
      <c r="L62" s="22">
        <f t="shared" si="5"/>
        <v>14900</v>
      </c>
      <c r="M62" s="25">
        <f>VLOOKUP(B62,'[2]LP OBAT DAN BMHP ALL APRIL'!$B:$BC,54,FALSE)</f>
        <v>9</v>
      </c>
      <c r="N62" s="26"/>
      <c r="O62" s="27">
        <f t="shared" si="0"/>
        <v>9</v>
      </c>
      <c r="P62" s="22" t="str">
        <f>VLOOKUP(B62,'[1]APR 2022'!$A:$L,12,FALSE)</f>
        <v>A20041W</v>
      </c>
      <c r="Q62" s="29">
        <f>VLOOKUP(B62,'[1]APR 2022'!$A:$K,11,FALSE)</f>
        <v>45658</v>
      </c>
      <c r="R62" s="29" t="str">
        <f>VLOOKUP(B62,'[1]APR 2022'!$A:$G,7,FALSE)</f>
        <v>KP04/4</v>
      </c>
      <c r="S62" s="34" t="str">
        <f>VLOOKUP(B62,'[1]APR 2022'!$A:$I,9,FALSE)</f>
        <v>PT KUDAMAS JAYA MAKMUR SENTOSA</v>
      </c>
    </row>
    <row r="63" spans="1:19" ht="18.75" x14ac:dyDescent="0.3">
      <c r="A63" s="20">
        <v>55</v>
      </c>
      <c r="B63" s="33" t="s">
        <v>207</v>
      </c>
      <c r="C63" s="33"/>
      <c r="D63" s="46" t="s">
        <v>208</v>
      </c>
      <c r="E63" s="33">
        <v>1</v>
      </c>
      <c r="F63" s="28" t="s">
        <v>59</v>
      </c>
      <c r="G63" s="20" t="s">
        <v>48</v>
      </c>
      <c r="H63" s="22">
        <f>VLOOKUP(B63,'[1]MEI 2022'!$A:$C,3,FALSE)</f>
        <v>11363.636363636362</v>
      </c>
      <c r="I63" s="35">
        <f>VLOOKUP(B63,'[1]MEI 2022'!$A:$D,4,FALSE)</f>
        <v>12500</v>
      </c>
      <c r="J63" s="24">
        <f>VLOOKUP(B63,'[1]MEI 2022'!$A:$E,5,FALSE)</f>
        <v>15000</v>
      </c>
      <c r="K63" s="22">
        <f t="shared" si="5"/>
        <v>12500</v>
      </c>
      <c r="L63" s="22">
        <f t="shared" si="5"/>
        <v>15000</v>
      </c>
      <c r="M63" s="25"/>
      <c r="N63" s="26">
        <f>VLOOKUP(B63,'[1]MEI 2022'!$A:$B,2,FALSE)</f>
        <v>10</v>
      </c>
      <c r="O63" s="27">
        <f t="shared" si="0"/>
        <v>10</v>
      </c>
      <c r="P63" s="22" t="str">
        <f>VLOOKUP(B63,'[1]MEI 2022'!$A:$L,12,FALSE)</f>
        <v>A20202W</v>
      </c>
      <c r="Q63" s="29">
        <f>VLOOKUP(B63,'[1]MEI 2022'!$A:$K,11,FALSE)</f>
        <v>45658</v>
      </c>
      <c r="R63" s="29" t="str">
        <f>VLOOKUP(B63,'[1]MEI 2022'!$A:$G,7,FALSE)</f>
        <v>KP05/2</v>
      </c>
      <c r="S63" s="34" t="str">
        <f>VLOOKUP(B63,'[1]MEI 2022'!$A:$I,9,FALSE)</f>
        <v>PT KUDAMAS JAYA MAKMUR SENTOSA</v>
      </c>
    </row>
    <row r="64" spans="1:19" ht="18.75" x14ac:dyDescent="0.3">
      <c r="A64" s="20">
        <v>56</v>
      </c>
      <c r="B64" s="36" t="s">
        <v>209</v>
      </c>
      <c r="C64" s="36"/>
      <c r="D64" s="44" t="s">
        <v>210</v>
      </c>
      <c r="E64" s="36">
        <v>1</v>
      </c>
      <c r="F64" s="53" t="s">
        <v>59</v>
      </c>
      <c r="G64" s="20" t="s">
        <v>48</v>
      </c>
      <c r="H64" s="43">
        <v>12865</v>
      </c>
      <c r="I64" s="54">
        <v>14151.500000000002</v>
      </c>
      <c r="J64" s="55">
        <v>16981.800000000003</v>
      </c>
      <c r="K64" s="43">
        <v>14200</v>
      </c>
      <c r="L64" s="30">
        <v>17000</v>
      </c>
      <c r="M64" s="25">
        <f>VLOOKUP(B64,'[2]LP OBAT DAN BMHP ALL APRIL'!$B:$BC,54,FALSE)</f>
        <v>1</v>
      </c>
      <c r="N64" s="26"/>
      <c r="O64" s="27">
        <f t="shared" si="0"/>
        <v>1</v>
      </c>
      <c r="P64" s="53" t="s">
        <v>211</v>
      </c>
      <c r="Q64" s="56">
        <v>44835</v>
      </c>
      <c r="R64" s="43" t="s">
        <v>212</v>
      </c>
      <c r="S64" s="43" t="s">
        <v>82</v>
      </c>
    </row>
    <row r="65" spans="1:19" ht="18.75" x14ac:dyDescent="0.3">
      <c r="A65" s="20">
        <v>57</v>
      </c>
      <c r="B65" s="36" t="s">
        <v>213</v>
      </c>
      <c r="C65" s="36"/>
      <c r="D65" s="44" t="s">
        <v>214</v>
      </c>
      <c r="E65" s="36">
        <v>1</v>
      </c>
      <c r="F65" s="53" t="s">
        <v>59</v>
      </c>
      <c r="G65" s="20" t="s">
        <v>48</v>
      </c>
      <c r="H65" s="22">
        <v>22000</v>
      </c>
      <c r="I65" s="23">
        <v>24200.000000000004</v>
      </c>
      <c r="J65" s="24">
        <v>29040.000000000004</v>
      </c>
      <c r="K65" s="22">
        <v>24200</v>
      </c>
      <c r="L65" s="22">
        <v>29100</v>
      </c>
      <c r="M65" s="25">
        <f>VLOOKUP(B65,'[2]LP OBAT DAN BMHP ALL APRIL'!$B:$BC,54,FALSE)</f>
        <v>9</v>
      </c>
      <c r="N65" s="26"/>
      <c r="O65" s="27">
        <f t="shared" si="0"/>
        <v>9</v>
      </c>
      <c r="P65" s="28" t="s">
        <v>215</v>
      </c>
      <c r="Q65" s="29">
        <v>45139</v>
      </c>
      <c r="R65" s="22" t="s">
        <v>216</v>
      </c>
      <c r="S65" s="30" t="s">
        <v>54</v>
      </c>
    </row>
    <row r="66" spans="1:19" ht="18.75" x14ac:dyDescent="0.3">
      <c r="A66" s="20">
        <v>58</v>
      </c>
      <c r="B66" s="31" t="s">
        <v>217</v>
      </c>
      <c r="C66" s="31"/>
      <c r="D66" s="32" t="s">
        <v>218</v>
      </c>
      <c r="E66" s="28">
        <v>1</v>
      </c>
      <c r="F66" s="28" t="s">
        <v>87</v>
      </c>
      <c r="G66" s="28" t="s">
        <v>188</v>
      </c>
      <c r="H66" s="22">
        <f>VLOOKUP(B66,'[1]JAN 2022'!$A:$C,3,FALSE)</f>
        <v>76363.636363636353</v>
      </c>
      <c r="I66" s="35">
        <f>VLOOKUP(B66,'[1]JAN 2022'!$A:$D,4,FALSE)</f>
        <v>84000</v>
      </c>
      <c r="J66" s="24">
        <f>VLOOKUP(B66,'[1]JAN 2022'!$A:$E,5,FALSE)</f>
        <v>100800</v>
      </c>
      <c r="K66" s="22">
        <f t="shared" ref="K66:L68" si="6">ROUNDUP(I66,-2)</f>
        <v>84000</v>
      </c>
      <c r="L66" s="22">
        <f t="shared" si="6"/>
        <v>100800</v>
      </c>
      <c r="M66" s="25">
        <f>VLOOKUP(B66,'[2]LP OBAT DAN BMHP ALL APRIL'!$B:$BC,54,FALSE)</f>
        <v>0</v>
      </c>
      <c r="N66" s="26"/>
      <c r="O66" s="27">
        <f t="shared" si="0"/>
        <v>0</v>
      </c>
      <c r="P66" s="22" t="str">
        <f>VLOOKUP(B66,'[1]JAN 2022'!$A:$L,12,FALSE)</f>
        <v>21100528</v>
      </c>
      <c r="Q66" s="29">
        <f>VLOOKUP(B66,'[1]JAN 2022'!$A:$K,11,FALSE)</f>
        <v>45536</v>
      </c>
      <c r="R66" s="29" t="str">
        <f>VLOOKUP(B66,'[1]JAN 2022'!$A:$G,7,FALSE)</f>
        <v>KP01/07</v>
      </c>
      <c r="S66" s="34" t="str">
        <f>VLOOKUP(B66,'[1]JAN 2022'!$A:$I,9,FALSE)</f>
        <v>PT KUDAMAS JAYA MAKMUR SENTOSA</v>
      </c>
    </row>
    <row r="67" spans="1:19" ht="18.75" x14ac:dyDescent="0.3">
      <c r="A67" s="20">
        <v>59</v>
      </c>
      <c r="B67" s="31" t="s">
        <v>219</v>
      </c>
      <c r="C67" s="31"/>
      <c r="D67" s="32" t="s">
        <v>220</v>
      </c>
      <c r="E67" s="33">
        <v>100</v>
      </c>
      <c r="F67" s="28" t="s">
        <v>62</v>
      </c>
      <c r="G67" s="20" t="s">
        <v>48</v>
      </c>
      <c r="H67" s="22">
        <f>VLOOKUP(B67,'[1]APR 2022'!$A:$C,3,FALSE)</f>
        <v>450</v>
      </c>
      <c r="I67" s="23">
        <f>VLOOKUP(B67,'[1]APR 2022'!$A:$D,4,FALSE)</f>
        <v>495.00000000000006</v>
      </c>
      <c r="J67" s="24">
        <f>VLOOKUP(B67,'[1]APR 2022'!$A:$E,5,FALSE)</f>
        <v>594</v>
      </c>
      <c r="K67" s="22">
        <f t="shared" si="6"/>
        <v>500</v>
      </c>
      <c r="L67" s="22">
        <f t="shared" si="6"/>
        <v>600</v>
      </c>
      <c r="M67" s="25">
        <f>VLOOKUP(B67,'[2]LP OBAT DAN BMHP ALL APRIL'!$B:$BC,54,FALSE)</f>
        <v>210</v>
      </c>
      <c r="N67" s="26"/>
      <c r="O67" s="37">
        <f t="shared" si="0"/>
        <v>210</v>
      </c>
      <c r="P67" s="28" t="str">
        <f>VLOOKUP(B67,'[1]APR 2022'!$A:$L,12,FALSE)</f>
        <v>HTBSPE21038</v>
      </c>
      <c r="Q67" s="29">
        <f>VLOOKUP(B67,'[1]APR 2022'!$A:$K,11,FALSE)</f>
        <v>45323</v>
      </c>
      <c r="R67" s="22" t="str">
        <f>VLOOKUP(B67,'[1]APR 2022'!$A:$G,7,FALSE)</f>
        <v>KP04/3</v>
      </c>
      <c r="S67" s="30" t="str">
        <f>VLOOKUP(B67,'[1]APR 2022'!$A:$I,9,FALSE)</f>
        <v>PT Enseval Putera Megatrading</v>
      </c>
    </row>
    <row r="68" spans="1:19" ht="18.75" x14ac:dyDescent="0.3">
      <c r="A68" s="20">
        <v>60</v>
      </c>
      <c r="B68" s="38" t="s">
        <v>221</v>
      </c>
      <c r="C68" s="38"/>
      <c r="D68" s="39" t="s">
        <v>222</v>
      </c>
      <c r="E68" s="28">
        <v>1</v>
      </c>
      <c r="F68" s="28" t="s">
        <v>59</v>
      </c>
      <c r="G68" s="20" t="s">
        <v>48</v>
      </c>
      <c r="H68" s="22">
        <f>VLOOKUP(B68,'[3]JAN 2022'!$A:$C,3,FALSE)</f>
        <v>15818.181818181816</v>
      </c>
      <c r="I68" s="35">
        <f>VLOOKUP(B68,'[3]JAN 2022'!$A:$D,4,FALSE)</f>
        <v>17400</v>
      </c>
      <c r="J68" s="24">
        <f>VLOOKUP(B68,'[3]JAN 2022'!$A:$E,5,FALSE)</f>
        <v>20880</v>
      </c>
      <c r="K68" s="22">
        <f t="shared" si="6"/>
        <v>17400</v>
      </c>
      <c r="L68" s="22">
        <f t="shared" si="6"/>
        <v>20900</v>
      </c>
      <c r="M68" s="25">
        <f>VLOOKUP(B68,'[2]LP OBAT DAN BMHP ALL APRIL'!$B:$BC,54,FALSE)</f>
        <v>4</v>
      </c>
      <c r="N68" s="26"/>
      <c r="O68" s="27">
        <f t="shared" si="0"/>
        <v>4</v>
      </c>
      <c r="P68" s="22" t="str">
        <f>VLOOKUP(B68,'[3]JAN 2022'!$A:$L,12,FALSE)</f>
        <v>H0208101</v>
      </c>
      <c r="Q68" s="29">
        <f>VLOOKUP(B68,'[3]JAN 2022'!$A:$K,11,FALSE)</f>
        <v>45139</v>
      </c>
      <c r="R68" s="29" t="str">
        <f>VLOOKUP(B68,'[3]JAN 2022'!$A:$G,7,FALSE)</f>
        <v>KP01/03</v>
      </c>
      <c r="S68" s="34" t="str">
        <f>VLOOKUP(B68,'[3]JAN 2022'!$A:$I,9,FALSE)</f>
        <v>PT KUDAMAS JAYA MAKMUR SENTOSA</v>
      </c>
    </row>
    <row r="69" spans="1:19" ht="18.75" x14ac:dyDescent="0.3">
      <c r="A69" s="20">
        <v>61</v>
      </c>
      <c r="B69" s="33" t="s">
        <v>223</v>
      </c>
      <c r="C69" s="33"/>
      <c r="D69" s="46" t="s">
        <v>224</v>
      </c>
      <c r="E69" s="33">
        <v>1</v>
      </c>
      <c r="F69" s="28" t="s">
        <v>59</v>
      </c>
      <c r="G69" s="20" t="s">
        <v>48</v>
      </c>
      <c r="H69" s="22">
        <v>62272.727272727265</v>
      </c>
      <c r="I69" s="23">
        <v>68500</v>
      </c>
      <c r="J69" s="24">
        <v>82200</v>
      </c>
      <c r="K69" s="22">
        <v>68500</v>
      </c>
      <c r="L69" s="22">
        <v>82200</v>
      </c>
      <c r="M69" s="25">
        <f>VLOOKUP(B69,'[2]LP OBAT DAN BMHP ALL APRIL'!$B:$BC,54,FALSE)</f>
        <v>6</v>
      </c>
      <c r="N69" s="26"/>
      <c r="O69" s="27">
        <f t="shared" si="0"/>
        <v>6</v>
      </c>
      <c r="P69" s="28" t="s">
        <v>225</v>
      </c>
      <c r="Q69" s="29">
        <v>45474</v>
      </c>
      <c r="R69" s="22" t="s">
        <v>98</v>
      </c>
      <c r="S69" s="30" t="s">
        <v>99</v>
      </c>
    </row>
    <row r="70" spans="1:19" ht="18.75" x14ac:dyDescent="0.3">
      <c r="A70" s="20">
        <v>62</v>
      </c>
      <c r="B70" s="31" t="s">
        <v>226</v>
      </c>
      <c r="C70" s="31"/>
      <c r="D70" s="32" t="s">
        <v>227</v>
      </c>
      <c r="E70" s="33">
        <v>100</v>
      </c>
      <c r="F70" s="28" t="s">
        <v>62</v>
      </c>
      <c r="G70" s="20" t="s">
        <v>48</v>
      </c>
      <c r="H70" s="22">
        <f>VLOOKUP(B70,'[1]APR 2022'!$A:$C,3,FALSE)</f>
        <v>4199.0652</v>
      </c>
      <c r="I70" s="23">
        <f>VLOOKUP(B70,'[1]APR 2022'!$A:$D,4,FALSE)</f>
        <v>4618.9717200000005</v>
      </c>
      <c r="J70" s="24">
        <f>VLOOKUP(B70,'[1]APR 2022'!$A:$E,5,FALSE)</f>
        <v>5542.7660640000004</v>
      </c>
      <c r="K70" s="22">
        <f>ROUNDUP(I70,-2)</f>
        <v>4700</v>
      </c>
      <c r="L70" s="22">
        <f>ROUNDUP(J70,-2)</f>
        <v>5600</v>
      </c>
      <c r="M70" s="25">
        <f>VLOOKUP(B70,'[2]LP OBAT DAN BMHP ALL APRIL'!$B:$BC,54,FALSE)</f>
        <v>60</v>
      </c>
      <c r="N70" s="26"/>
      <c r="O70" s="37">
        <f t="shared" si="0"/>
        <v>60</v>
      </c>
      <c r="P70" s="28" t="str">
        <f>VLOOKUP(B70,'[1]APR 2022'!$A:$L,12,FALSE)</f>
        <v>21090506</v>
      </c>
      <c r="Q70" s="29">
        <f>VLOOKUP(B70,'[1]APR 2022'!$A:$K,11,FALSE)</f>
        <v>45170</v>
      </c>
      <c r="R70" s="22" t="str">
        <f>VLOOKUP(B70,'[1]APR 2022'!$A:$G,7,FALSE)</f>
        <v>KP04/3</v>
      </c>
      <c r="S70" s="30" t="str">
        <f>VLOOKUP(B70,'[1]APR 2022'!$A:$I,9,FALSE)</f>
        <v>PT Enseval Putera Megatrading</v>
      </c>
    </row>
    <row r="71" spans="1:19" ht="18.75" x14ac:dyDescent="0.3">
      <c r="A71" s="20">
        <v>63</v>
      </c>
      <c r="B71" s="31" t="s">
        <v>228</v>
      </c>
      <c r="C71" s="31"/>
      <c r="D71" s="32" t="s">
        <v>229</v>
      </c>
      <c r="E71" s="33">
        <v>100</v>
      </c>
      <c r="F71" s="28" t="s">
        <v>62</v>
      </c>
      <c r="G71" s="20" t="s">
        <v>48</v>
      </c>
      <c r="H71" s="22">
        <v>2947.272727272727</v>
      </c>
      <c r="I71" s="23">
        <v>3242</v>
      </c>
      <c r="J71" s="24">
        <v>3890.3999999999996</v>
      </c>
      <c r="K71" s="22">
        <v>3300</v>
      </c>
      <c r="L71" s="22">
        <v>3900</v>
      </c>
      <c r="M71" s="25">
        <f>VLOOKUP(B71,'[2]LP OBAT DAN BMHP ALL APRIL'!$B:$BC,54,FALSE)</f>
        <v>0</v>
      </c>
      <c r="N71" s="26"/>
      <c r="O71" s="27">
        <f t="shared" si="0"/>
        <v>0</v>
      </c>
      <c r="P71" s="28" t="s">
        <v>230</v>
      </c>
      <c r="Q71" s="29">
        <v>44713</v>
      </c>
      <c r="R71" s="29" t="s">
        <v>231</v>
      </c>
      <c r="S71" s="34" t="s">
        <v>232</v>
      </c>
    </row>
    <row r="72" spans="1:19" ht="18.75" x14ac:dyDescent="0.3">
      <c r="A72" s="20">
        <v>64</v>
      </c>
      <c r="B72" s="31" t="s">
        <v>233</v>
      </c>
      <c r="C72" s="31"/>
      <c r="D72" s="32" t="s">
        <v>234</v>
      </c>
      <c r="E72" s="33">
        <v>100</v>
      </c>
      <c r="F72" s="28" t="s">
        <v>62</v>
      </c>
      <c r="G72" s="20" t="s">
        <v>48</v>
      </c>
      <c r="H72" s="22">
        <v>3123.29</v>
      </c>
      <c r="I72" s="23">
        <v>3435.6190000000001</v>
      </c>
      <c r="J72" s="24">
        <v>4122.7428</v>
      </c>
      <c r="K72" s="22">
        <v>3500</v>
      </c>
      <c r="L72" s="22">
        <v>4200</v>
      </c>
      <c r="M72" s="25">
        <f>VLOOKUP(B72,'[2]LP OBAT DAN BMHP ALL APRIL'!$B:$BC,54,FALSE)</f>
        <v>79</v>
      </c>
      <c r="N72" s="26"/>
      <c r="O72" s="27">
        <f t="shared" si="0"/>
        <v>79</v>
      </c>
      <c r="P72" s="28" t="s">
        <v>235</v>
      </c>
      <c r="Q72" s="29">
        <v>45352</v>
      </c>
      <c r="R72" s="22" t="s">
        <v>236</v>
      </c>
      <c r="S72" s="30" t="s">
        <v>150</v>
      </c>
    </row>
    <row r="73" spans="1:19" ht="18.75" x14ac:dyDescent="0.3">
      <c r="A73" s="20">
        <v>65</v>
      </c>
      <c r="B73" s="31" t="s">
        <v>237</v>
      </c>
      <c r="C73" s="31"/>
      <c r="D73" s="32" t="s">
        <v>238</v>
      </c>
      <c r="E73" s="33">
        <v>1</v>
      </c>
      <c r="F73" s="28" t="s">
        <v>87</v>
      </c>
      <c r="G73" s="28" t="s">
        <v>188</v>
      </c>
      <c r="H73" s="22">
        <v>11865</v>
      </c>
      <c r="I73" s="40">
        <v>13051.500000000002</v>
      </c>
      <c r="J73" s="24">
        <v>15661.800000000001</v>
      </c>
      <c r="K73" s="22">
        <v>13100</v>
      </c>
      <c r="L73" s="22">
        <v>15700</v>
      </c>
      <c r="M73" s="25">
        <f>VLOOKUP(B73,'[2]LP OBAT DAN BMHP ALL APRIL'!$B:$BC,54,FALSE)</f>
        <v>1</v>
      </c>
      <c r="N73" s="26"/>
      <c r="O73" s="27">
        <f t="shared" si="0"/>
        <v>1</v>
      </c>
      <c r="P73" s="38" t="s">
        <v>239</v>
      </c>
      <c r="Q73" s="41">
        <v>44805</v>
      </c>
      <c r="R73" s="42" t="s">
        <v>240</v>
      </c>
      <c r="S73" s="43" t="s">
        <v>240</v>
      </c>
    </row>
    <row r="74" spans="1:19" ht="18.75" x14ac:dyDescent="0.3">
      <c r="A74" s="20">
        <v>66</v>
      </c>
      <c r="B74" s="31" t="s">
        <v>241</v>
      </c>
      <c r="C74" s="31"/>
      <c r="D74" s="39" t="s">
        <v>242</v>
      </c>
      <c r="E74" s="28">
        <v>100</v>
      </c>
      <c r="F74" s="28" t="s">
        <v>62</v>
      </c>
      <c r="G74" s="20" t="s">
        <v>48</v>
      </c>
      <c r="H74" s="22">
        <v>154.9</v>
      </c>
      <c r="I74" s="35">
        <v>170.39000000000001</v>
      </c>
      <c r="J74" s="24">
        <v>204.46800000000002</v>
      </c>
      <c r="K74" s="22">
        <v>200</v>
      </c>
      <c r="L74" s="22">
        <v>300</v>
      </c>
      <c r="M74" s="25">
        <f>VLOOKUP(B74,'[2]LP OBAT DAN BMHP ALL APRIL'!$B:$BC,54,FALSE)</f>
        <v>100</v>
      </c>
      <c r="N74" s="26"/>
      <c r="O74" s="27">
        <f t="shared" ref="O74:O137" si="7">M74+N74</f>
        <v>100</v>
      </c>
      <c r="P74" s="38" t="s">
        <v>243</v>
      </c>
      <c r="Q74" s="41">
        <v>44781</v>
      </c>
      <c r="R74" s="42" t="s">
        <v>244</v>
      </c>
      <c r="S74" s="43" t="s">
        <v>90</v>
      </c>
    </row>
    <row r="75" spans="1:19" ht="18.75" x14ac:dyDescent="0.3">
      <c r="A75" s="20">
        <v>67</v>
      </c>
      <c r="B75" s="31" t="s">
        <v>245</v>
      </c>
      <c r="C75" s="31"/>
      <c r="D75" s="32" t="s">
        <v>246</v>
      </c>
      <c r="E75" s="33">
        <v>100</v>
      </c>
      <c r="F75" s="28" t="s">
        <v>62</v>
      </c>
      <c r="G75" s="20" t="s">
        <v>48</v>
      </c>
      <c r="H75" s="22">
        <v>60</v>
      </c>
      <c r="I75" s="40">
        <v>66</v>
      </c>
      <c r="J75" s="24">
        <v>79.2</v>
      </c>
      <c r="K75" s="22">
        <v>100</v>
      </c>
      <c r="L75" s="22">
        <v>100</v>
      </c>
      <c r="M75" s="25">
        <f>VLOOKUP(B75,'[2]LP OBAT DAN BMHP ALL APRIL'!$B:$BC,54,FALSE)</f>
        <v>1701</v>
      </c>
      <c r="N75" s="26"/>
      <c r="O75" s="27">
        <f t="shared" si="7"/>
        <v>1701</v>
      </c>
      <c r="P75" s="38" t="s">
        <v>247</v>
      </c>
      <c r="Q75" s="41">
        <v>45465</v>
      </c>
      <c r="R75" s="42">
        <v>2802653673</v>
      </c>
      <c r="S75" s="43" t="s">
        <v>90</v>
      </c>
    </row>
    <row r="76" spans="1:19" ht="18.75" x14ac:dyDescent="0.3">
      <c r="A76" s="20">
        <v>68</v>
      </c>
      <c r="B76" s="31" t="s">
        <v>248</v>
      </c>
      <c r="C76" s="31"/>
      <c r="D76" s="32" t="s">
        <v>249</v>
      </c>
      <c r="E76" s="33">
        <v>100</v>
      </c>
      <c r="F76" s="28" t="s">
        <v>62</v>
      </c>
      <c r="G76" s="20" t="s">
        <v>48</v>
      </c>
      <c r="H76" s="22">
        <v>74.55</v>
      </c>
      <c r="I76" s="40">
        <v>82.00500000000001</v>
      </c>
      <c r="J76" s="24">
        <v>98.406000000000006</v>
      </c>
      <c r="K76" s="22">
        <v>100</v>
      </c>
      <c r="L76" s="22">
        <v>100</v>
      </c>
      <c r="M76" s="25">
        <f>VLOOKUP(B76,'[2]LP OBAT DAN BMHP ALL APRIL'!$B:$BC,54,FALSE)</f>
        <v>62</v>
      </c>
      <c r="N76" s="26"/>
      <c r="O76" s="27">
        <f t="shared" si="7"/>
        <v>62</v>
      </c>
      <c r="P76" s="38" t="s">
        <v>250</v>
      </c>
      <c r="Q76" s="41">
        <v>45486</v>
      </c>
      <c r="R76" s="42">
        <v>2802653673</v>
      </c>
      <c r="S76" s="43" t="s">
        <v>90</v>
      </c>
    </row>
    <row r="77" spans="1:19" ht="18.75" x14ac:dyDescent="0.3">
      <c r="A77" s="20">
        <v>69</v>
      </c>
      <c r="B77" s="28" t="s">
        <v>251</v>
      </c>
      <c r="C77" s="28"/>
      <c r="D77" s="47" t="s">
        <v>252</v>
      </c>
      <c r="E77" s="28">
        <v>100</v>
      </c>
      <c r="F77" s="28" t="s">
        <v>62</v>
      </c>
      <c r="G77" s="28" t="s">
        <v>147</v>
      </c>
      <c r="H77" s="22">
        <v>545.44000000000005</v>
      </c>
      <c r="I77" s="23">
        <v>599.98400000000015</v>
      </c>
      <c r="J77" s="24">
        <v>719.98080000000016</v>
      </c>
      <c r="K77" s="22">
        <v>600</v>
      </c>
      <c r="L77" s="22">
        <v>800</v>
      </c>
      <c r="M77" s="25">
        <f>VLOOKUP(B77,'[2]LP OBAT DAN BMHP ALL APRIL'!$B:$BC,54,FALSE)</f>
        <v>352</v>
      </c>
      <c r="N77" s="26"/>
      <c r="O77" s="27">
        <f t="shared" si="7"/>
        <v>352</v>
      </c>
      <c r="P77" s="28" t="s">
        <v>253</v>
      </c>
      <c r="Q77" s="29">
        <v>45536</v>
      </c>
      <c r="R77" s="22" t="s">
        <v>254</v>
      </c>
      <c r="S77" s="30" t="s">
        <v>255</v>
      </c>
    </row>
    <row r="78" spans="1:19" ht="18.75" x14ac:dyDescent="0.3">
      <c r="A78" s="20">
        <v>70</v>
      </c>
      <c r="B78" s="31" t="s">
        <v>256</v>
      </c>
      <c r="C78" s="31"/>
      <c r="D78" s="32" t="s">
        <v>257</v>
      </c>
      <c r="E78" s="33">
        <v>100</v>
      </c>
      <c r="F78" s="28" t="s">
        <v>62</v>
      </c>
      <c r="G78" s="20" t="s">
        <v>48</v>
      </c>
      <c r="H78" s="22">
        <v>549.9735280000001</v>
      </c>
      <c r="I78" s="40">
        <v>604.97088080000015</v>
      </c>
      <c r="J78" s="24">
        <v>725.9650569600002</v>
      </c>
      <c r="K78" s="22">
        <v>700</v>
      </c>
      <c r="L78" s="22">
        <v>800</v>
      </c>
      <c r="M78" s="25">
        <f>VLOOKUP(B78,'[2]LP OBAT DAN BMHP ALL APRIL'!$B:$BC,54,FALSE)</f>
        <v>115</v>
      </c>
      <c r="N78" s="26"/>
      <c r="O78" s="27">
        <f t="shared" si="7"/>
        <v>115</v>
      </c>
      <c r="P78" s="38" t="s">
        <v>258</v>
      </c>
      <c r="Q78" s="41">
        <v>45322</v>
      </c>
      <c r="R78" s="42" t="s">
        <v>259</v>
      </c>
      <c r="S78" s="43" t="s">
        <v>260</v>
      </c>
    </row>
    <row r="79" spans="1:19" ht="18.75" x14ac:dyDescent="0.3">
      <c r="A79" s="20">
        <v>71</v>
      </c>
      <c r="B79" s="31" t="s">
        <v>261</v>
      </c>
      <c r="C79" s="31"/>
      <c r="D79" s="32" t="s">
        <v>262</v>
      </c>
      <c r="E79" s="33">
        <v>100</v>
      </c>
      <c r="F79" s="28" t="s">
        <v>62</v>
      </c>
      <c r="G79" s="20" t="s">
        <v>48</v>
      </c>
      <c r="H79" s="22">
        <v>736.36363636363626</v>
      </c>
      <c r="I79" s="23">
        <v>810</v>
      </c>
      <c r="J79" s="24">
        <v>972</v>
      </c>
      <c r="K79" s="22">
        <v>900</v>
      </c>
      <c r="L79" s="22">
        <v>1000</v>
      </c>
      <c r="M79" s="25">
        <f>VLOOKUP(B79,'[2]LP OBAT DAN BMHP ALL APRIL'!$B:$BC,54,FALSE)</f>
        <v>0</v>
      </c>
      <c r="N79" s="26"/>
      <c r="O79" s="27">
        <f t="shared" si="7"/>
        <v>0</v>
      </c>
      <c r="P79" s="28" t="s">
        <v>263</v>
      </c>
      <c r="Q79" s="29">
        <v>45200</v>
      </c>
      <c r="R79" s="29" t="s">
        <v>231</v>
      </c>
      <c r="S79" s="34" t="s">
        <v>232</v>
      </c>
    </row>
    <row r="80" spans="1:19" ht="18.75" x14ac:dyDescent="0.3">
      <c r="A80" s="20">
        <v>72</v>
      </c>
      <c r="B80" s="31" t="s">
        <v>264</v>
      </c>
      <c r="C80" s="31"/>
      <c r="D80" s="32" t="s">
        <v>265</v>
      </c>
      <c r="E80" s="33">
        <v>100</v>
      </c>
      <c r="F80" s="28" t="s">
        <v>62</v>
      </c>
      <c r="G80" s="20" t="s">
        <v>48</v>
      </c>
      <c r="H80" s="22">
        <f>VLOOKUP(B80,'[1]MEI 2022'!$A:$C,3,FALSE)</f>
        <v>600</v>
      </c>
      <c r="I80" s="35">
        <f>VLOOKUP(B80,'[1]MEI 2022'!$A:$D,4,FALSE)</f>
        <v>660</v>
      </c>
      <c r="J80" s="24">
        <f>VLOOKUP(B80,'[1]MEI 2022'!$A:$E,5,FALSE)</f>
        <v>792</v>
      </c>
      <c r="K80" s="22">
        <f>ROUNDUP(I80,-2)</f>
        <v>700</v>
      </c>
      <c r="L80" s="22">
        <f>ROUNDUP(J80,-2)</f>
        <v>800</v>
      </c>
      <c r="M80" s="25"/>
      <c r="N80" s="26">
        <f>VLOOKUP(B80,'[1]MEI 2022'!$A:$B,2,FALSE)</f>
        <v>200</v>
      </c>
      <c r="O80" s="27">
        <f t="shared" si="7"/>
        <v>200</v>
      </c>
      <c r="P80" s="22" t="str">
        <f>VLOOKUP(B80,'[1]MEI 2022'!$A:$L,12,FALSE)</f>
        <v>PA03T002</v>
      </c>
      <c r="Q80" s="29">
        <f>VLOOKUP(B80,'[1]MEI 2022'!$A:$K,11,FALSE)</f>
        <v>46023</v>
      </c>
      <c r="R80" s="29" t="str">
        <f>VLOOKUP(B80,'[1]MEI 2022'!$A:$G,7,FALSE)</f>
        <v>KP05/12</v>
      </c>
      <c r="S80" s="34" t="str">
        <f>VLOOKUP(B80,'[1]MEI 2022'!$A:$I,9,FALSE)</f>
        <v>PT KUDAMAS JAYA MAKMUR SENTOSA</v>
      </c>
    </row>
    <row r="81" spans="1:19" ht="18.75" x14ac:dyDescent="0.3">
      <c r="A81" s="20">
        <v>73</v>
      </c>
      <c r="B81" s="31" t="s">
        <v>266</v>
      </c>
      <c r="C81" s="31"/>
      <c r="D81" s="32" t="s">
        <v>267</v>
      </c>
      <c r="E81" s="33">
        <v>1</v>
      </c>
      <c r="F81" s="28" t="s">
        <v>87</v>
      </c>
      <c r="G81" s="20" t="s">
        <v>48</v>
      </c>
      <c r="H81" s="22">
        <v>5454.0779999999995</v>
      </c>
      <c r="I81" s="40">
        <v>5999.4858000000004</v>
      </c>
      <c r="J81" s="24">
        <v>7199.3829599999999</v>
      </c>
      <c r="K81" s="22">
        <v>6000</v>
      </c>
      <c r="L81" s="22">
        <v>7200</v>
      </c>
      <c r="M81" s="25">
        <f>VLOOKUP(B81,'[2]LP OBAT DAN BMHP ALL APRIL'!$B:$BC,54,FALSE)</f>
        <v>2</v>
      </c>
      <c r="N81" s="26"/>
      <c r="O81" s="27">
        <f t="shared" si="7"/>
        <v>2</v>
      </c>
      <c r="P81" s="38" t="s">
        <v>268</v>
      </c>
      <c r="Q81" s="41">
        <v>44958</v>
      </c>
      <c r="R81" s="42" t="s">
        <v>269</v>
      </c>
      <c r="S81" s="43" t="s">
        <v>270</v>
      </c>
    </row>
    <row r="82" spans="1:19" ht="18.75" x14ac:dyDescent="0.3">
      <c r="A82" s="20">
        <v>74</v>
      </c>
      <c r="B82" s="31" t="s">
        <v>271</v>
      </c>
      <c r="C82" s="31"/>
      <c r="D82" s="32" t="s">
        <v>272</v>
      </c>
      <c r="E82" s="28">
        <v>100</v>
      </c>
      <c r="F82" s="28" t="s">
        <v>47</v>
      </c>
      <c r="G82" s="20" t="s">
        <v>48</v>
      </c>
      <c r="H82" s="22">
        <f>VLOOKUP(B82,'[1]FEB 2022'!$A:$C,3,FALSE)</f>
        <v>991.73818181818172</v>
      </c>
      <c r="I82" s="35">
        <f>VLOOKUP(B82,'[1]FEB 2022'!$A:$D,4,FALSE)</f>
        <v>1090.912</v>
      </c>
      <c r="J82" s="24">
        <f>VLOOKUP(B82,'[1]FEB 2022'!$A:$E,5,FALSE)</f>
        <v>1309.0944</v>
      </c>
      <c r="K82" s="22">
        <f t="shared" ref="K82:L88" si="8">ROUNDUP(I82,-2)</f>
        <v>1100</v>
      </c>
      <c r="L82" s="22">
        <f t="shared" si="8"/>
        <v>1400</v>
      </c>
      <c r="M82" s="25">
        <f>VLOOKUP(B82,'[2]LP OBAT DAN BMHP ALL APRIL'!$B:$BC,54,FALSE)</f>
        <v>46</v>
      </c>
      <c r="N82" s="26"/>
      <c r="O82" s="27">
        <f t="shared" si="7"/>
        <v>46</v>
      </c>
      <c r="P82" s="22" t="s">
        <v>273</v>
      </c>
      <c r="Q82" s="29">
        <v>45566</v>
      </c>
      <c r="R82" s="29" t="s">
        <v>274</v>
      </c>
      <c r="S82" s="34" t="s">
        <v>82</v>
      </c>
    </row>
    <row r="83" spans="1:19" ht="18.75" x14ac:dyDescent="0.3">
      <c r="A83" s="20">
        <v>75</v>
      </c>
      <c r="B83" s="31" t="s">
        <v>275</v>
      </c>
      <c r="C83" s="31"/>
      <c r="D83" s="32" t="s">
        <v>276</v>
      </c>
      <c r="E83" s="28">
        <v>50</v>
      </c>
      <c r="F83" s="28" t="s">
        <v>47</v>
      </c>
      <c r="G83" s="20" t="s">
        <v>48</v>
      </c>
      <c r="H83" s="22">
        <f>VLOOKUP(B83,'[1]MEI 2022'!$A:$C,3,FALSE)</f>
        <v>720.85</v>
      </c>
      <c r="I83" s="35">
        <f>VLOOKUP(B83,'[1]MEI 2022'!$A:$D,4,FALSE)</f>
        <v>792.93500000000006</v>
      </c>
      <c r="J83" s="24">
        <f>VLOOKUP(B83,'[1]MEI 2022'!$A:$E,5,FALSE)</f>
        <v>951.52200000000005</v>
      </c>
      <c r="K83" s="22">
        <f t="shared" si="8"/>
        <v>800</v>
      </c>
      <c r="L83" s="22">
        <f t="shared" si="8"/>
        <v>1000</v>
      </c>
      <c r="M83" s="25"/>
      <c r="N83" s="26">
        <f>VLOOKUP(B83,'[1]MEI 2022'!$A:$B,2,FALSE)</f>
        <v>100</v>
      </c>
      <c r="O83" s="27">
        <f t="shared" si="7"/>
        <v>100</v>
      </c>
      <c r="P83" s="22" t="str">
        <f>VLOOKUP(B83,'[1]MEI 2022'!$A:$L,12,FALSE)</f>
        <v>KCFMB21266</v>
      </c>
      <c r="Q83" s="29">
        <f>VLOOKUP(B83,'[1]MEI 2022'!$A:$K,11,FALSE)</f>
        <v>45292</v>
      </c>
      <c r="R83" s="29" t="str">
        <f>VLOOKUP(B83,'[1]MEI 2022'!$A:$G,7,FALSE)</f>
        <v>KP05/7</v>
      </c>
      <c r="S83" s="34" t="str">
        <f>VLOOKUP(B83,'[1]MEI 2022'!$A:$I,9,FALSE)</f>
        <v>PT PLANET EXCELENCIA PHARMACY</v>
      </c>
    </row>
    <row r="84" spans="1:19" ht="18.75" x14ac:dyDescent="0.3">
      <c r="A84" s="20"/>
      <c r="B84" s="31" t="s">
        <v>277</v>
      </c>
      <c r="C84" s="31"/>
      <c r="D84" s="32" t="s">
        <v>278</v>
      </c>
      <c r="E84" s="28">
        <v>50</v>
      </c>
      <c r="F84" s="28" t="s">
        <v>62</v>
      </c>
      <c r="G84" s="20" t="s">
        <v>48</v>
      </c>
      <c r="H84" s="22">
        <f>VLOOKUP(B84,'[1]MEI 2022'!$A:$C,3,FALSE)</f>
        <v>700</v>
      </c>
      <c r="I84" s="23">
        <f>VLOOKUP(B84,'[1]MEI 2022'!$A:$D,4,FALSE)</f>
        <v>770</v>
      </c>
      <c r="J84" s="24">
        <f>VLOOKUP(B84,'[1]MEI 2022'!$A:$E,5,FALSE)</f>
        <v>924</v>
      </c>
      <c r="K84" s="22">
        <f t="shared" si="8"/>
        <v>800</v>
      </c>
      <c r="L84" s="22">
        <f t="shared" si="8"/>
        <v>1000</v>
      </c>
      <c r="M84" s="26"/>
      <c r="N84" s="26">
        <f>VLOOKUP(B84,'[1]MEI 2022'!$A:$B,2,FALSE)</f>
        <v>50</v>
      </c>
      <c r="O84" s="26">
        <f t="shared" si="7"/>
        <v>50</v>
      </c>
      <c r="P84" s="28" t="str">
        <f>VLOOKUP(B84,'[1]MEI 2022'!$A:$L,12,FALSE)</f>
        <v xml:space="preserve"> KCFMB11251</v>
      </c>
      <c r="Q84" s="29" t="str">
        <f>VLOOKUP(B84,'[1]MEI 2022'!$A:$K,11,FALSE)</f>
        <v>01/12/2023</v>
      </c>
      <c r="R84" s="22" t="str">
        <f>VLOOKUP(B84,'[1]MEI 2022'!$A:$G,7,FALSE)</f>
        <v>KP05/16</v>
      </c>
      <c r="S84" s="34" t="str">
        <f>VLOOKUP(B84,'[1]MEI 2022'!$A:$I,9,FALSE)</f>
        <v>APOTEK BUMI MEDIKA GANESA</v>
      </c>
    </row>
    <row r="85" spans="1:19" ht="18.75" x14ac:dyDescent="0.3">
      <c r="A85" s="20">
        <v>76</v>
      </c>
      <c r="B85" s="31" t="s">
        <v>279</v>
      </c>
      <c r="C85" s="31"/>
      <c r="D85" s="32" t="s">
        <v>280</v>
      </c>
      <c r="E85" s="28">
        <v>100</v>
      </c>
      <c r="F85" s="28" t="s">
        <v>47</v>
      </c>
      <c r="G85" s="20" t="s">
        <v>48</v>
      </c>
      <c r="H85" s="22">
        <f>VLOOKUP(B85,'[3]JAN 2022'!$A:$C,3,FALSE)</f>
        <v>2185</v>
      </c>
      <c r="I85" s="35">
        <f>VLOOKUP(B85,'[3]JAN 2022'!$A:$D,4,FALSE)</f>
        <v>2403.5</v>
      </c>
      <c r="J85" s="24">
        <f>VLOOKUP(B85,'[3]JAN 2022'!$A:$E,5,FALSE)</f>
        <v>2884.2</v>
      </c>
      <c r="K85" s="22">
        <f t="shared" si="8"/>
        <v>2500</v>
      </c>
      <c r="L85" s="22">
        <f t="shared" si="8"/>
        <v>2900</v>
      </c>
      <c r="M85" s="25">
        <f>VLOOKUP(B85,'[2]LP OBAT DAN BMHP ALL APRIL'!$B:$BC,54,FALSE)</f>
        <v>0</v>
      </c>
      <c r="N85" s="26"/>
      <c r="O85" s="27">
        <f t="shared" si="7"/>
        <v>0</v>
      </c>
      <c r="P85" s="22" t="str">
        <f>VLOOKUP(B85,'[3]JAN 2022'!$A:$L,12,FALSE)</f>
        <v>TCETA10135</v>
      </c>
      <c r="Q85" s="29">
        <f>VLOOKUP(B85,'[3]JAN 2022'!$A:$K,11,FALSE)</f>
        <v>45170</v>
      </c>
      <c r="R85" s="29" t="str">
        <f>VLOOKUP(B85,'[3]JAN 2022'!$A:$G,7,FALSE)</f>
        <v>KP01/01</v>
      </c>
      <c r="S85" s="34" t="str">
        <f>VLOOKUP(B85,'[3]JAN 2022'!$A:$I,9,FALSE)</f>
        <v>PT ENSEVAL PUTERA MEGATRADING</v>
      </c>
    </row>
    <row r="86" spans="1:19" ht="18.75" x14ac:dyDescent="0.3">
      <c r="A86" s="20">
        <v>77</v>
      </c>
      <c r="B86" s="31" t="s">
        <v>281</v>
      </c>
      <c r="C86" s="31"/>
      <c r="D86" s="32" t="s">
        <v>282</v>
      </c>
      <c r="E86" s="28">
        <v>100</v>
      </c>
      <c r="F86" s="28" t="s">
        <v>47</v>
      </c>
      <c r="G86" s="20" t="s">
        <v>48</v>
      </c>
      <c r="H86" s="22">
        <f>VLOOKUP(B86,'[1]MAR 2022'!$A:$C,3,FALSE)</f>
        <v>1772.6278</v>
      </c>
      <c r="I86" s="23">
        <f>VLOOKUP(B86,'[1]MAR 2022'!$A:$D,4,FALSE)</f>
        <v>1949.8905800000002</v>
      </c>
      <c r="J86" s="24">
        <f>VLOOKUP(B86,'[1]MAR 2022'!$A:$E,5,FALSE)</f>
        <v>2339.868696</v>
      </c>
      <c r="K86" s="22">
        <f t="shared" si="8"/>
        <v>2000</v>
      </c>
      <c r="L86" s="22">
        <f t="shared" si="8"/>
        <v>2400</v>
      </c>
      <c r="M86" s="25">
        <f>VLOOKUP(B86,'[2]LP OBAT DAN BMHP ALL APRIL'!$B:$BC,54,FALSE)</f>
        <v>0</v>
      </c>
      <c r="N86" s="26"/>
      <c r="O86" s="27">
        <f t="shared" si="7"/>
        <v>0</v>
      </c>
      <c r="P86" s="28" t="str">
        <f>VLOOKUP(B86,'[1]MAR 2022'!$A:$L,12,FALSE)</f>
        <v>LH21A004</v>
      </c>
      <c r="Q86" s="29">
        <f>VLOOKUP(B86,'[1]MAR 2022'!$A:$K,11,FALSE)</f>
        <v>45139</v>
      </c>
      <c r="R86" s="22" t="str">
        <f>VLOOKUP(B86,'[1]MAR 2022'!$A:$G,7,FALSE)</f>
        <v>KP03/6</v>
      </c>
      <c r="S86" s="30" t="str">
        <f>VLOOKUP(B86,'[1]MAR 2022'!$A:$I,9,FALSE)</f>
        <v>PT SINGGASANA WITRA SURYAMAS</v>
      </c>
    </row>
    <row r="87" spans="1:19" ht="18.75" x14ac:dyDescent="0.3">
      <c r="A87" s="20">
        <v>78</v>
      </c>
      <c r="B87" s="31" t="s">
        <v>283</v>
      </c>
      <c r="C87" s="31"/>
      <c r="D87" s="32" t="s">
        <v>284</v>
      </c>
      <c r="E87" s="28">
        <v>100</v>
      </c>
      <c r="F87" s="28" t="s">
        <v>47</v>
      </c>
      <c r="G87" s="20" t="s">
        <v>48</v>
      </c>
      <c r="H87" s="22">
        <f>VLOOKUP(B87,'[1]APR 2022'!$A:$C,3,FALSE)</f>
        <v>2185</v>
      </c>
      <c r="I87" s="23">
        <f>VLOOKUP(B87,'[1]APR 2022'!$A:$D,4,FALSE)</f>
        <v>2403.5</v>
      </c>
      <c r="J87" s="24">
        <f>VLOOKUP(B87,'[1]APR 2022'!$A:$E,5,FALSE)</f>
        <v>2884.2</v>
      </c>
      <c r="K87" s="22">
        <f t="shared" si="8"/>
        <v>2500</v>
      </c>
      <c r="L87" s="22">
        <f t="shared" si="8"/>
        <v>2900</v>
      </c>
      <c r="M87" s="25">
        <f>VLOOKUP(B87,'[2]LP OBAT DAN BMHP ALL APRIL'!$B:$BC,54,FALSE)</f>
        <v>123</v>
      </c>
      <c r="N87" s="26"/>
      <c r="O87" s="37">
        <f t="shared" si="7"/>
        <v>123</v>
      </c>
      <c r="P87" s="28" t="str">
        <f>VLOOKUP(B87,'[1]APR 2022'!$A:$L,12,FALSE)</f>
        <v>TCTA20197</v>
      </c>
      <c r="Q87" s="29">
        <f>VLOOKUP(B87,'[1]APR 2022'!$A:$K,11,FALSE)</f>
        <v>45292</v>
      </c>
      <c r="R87" s="22" t="str">
        <f>VLOOKUP(B87,'[1]APR 2022'!$A:$G,7,FALSE)</f>
        <v>KP04/3</v>
      </c>
      <c r="S87" s="30" t="str">
        <f>VLOOKUP(B87,'[1]APR 2022'!$A:$I,9,FALSE)</f>
        <v>PT Enseval Putera Megatrading</v>
      </c>
    </row>
    <row r="88" spans="1:19" ht="18.75" x14ac:dyDescent="0.3">
      <c r="A88" s="20">
        <v>79</v>
      </c>
      <c r="B88" s="31" t="s">
        <v>285</v>
      </c>
      <c r="C88" s="31"/>
      <c r="D88" s="32" t="s">
        <v>286</v>
      </c>
      <c r="E88" s="28">
        <v>100</v>
      </c>
      <c r="F88" s="28" t="s">
        <v>47</v>
      </c>
      <c r="G88" s="20" t="s">
        <v>48</v>
      </c>
      <c r="H88" s="22">
        <f>VLOOKUP(B88,'[1]MEI 2022'!$A:$C,3,FALSE)</f>
        <v>1585.6107999999999</v>
      </c>
      <c r="I88" s="35">
        <f>VLOOKUP(B88,'[1]MEI 2022'!$A:$D,4,FALSE)</f>
        <v>1744.1718800000001</v>
      </c>
      <c r="J88" s="24">
        <f>VLOOKUP(B88,'[1]MEI 2022'!$A:$E,5,FALSE)</f>
        <v>2093.0062560000001</v>
      </c>
      <c r="K88" s="22">
        <f t="shared" si="8"/>
        <v>1800</v>
      </c>
      <c r="L88" s="22">
        <f t="shared" si="8"/>
        <v>2100</v>
      </c>
      <c r="M88" s="25"/>
      <c r="N88" s="26">
        <f>VLOOKUP(B88,'[1]MEI 2022'!$A:$B,2,FALSE)</f>
        <v>200</v>
      </c>
      <c r="O88" s="27">
        <f t="shared" si="7"/>
        <v>200</v>
      </c>
      <c r="P88" s="22" t="str">
        <f>VLOOKUP(B88,'[1]MEI 2022'!$A:$L,12,FALSE)</f>
        <v>52J0961</v>
      </c>
      <c r="Q88" s="29">
        <f>VLOOKUP(B88,'[1]MEI 2022'!$A:$K,11,FALSE)</f>
        <v>45139</v>
      </c>
      <c r="R88" s="29" t="str">
        <f>VLOOKUP(B88,'[1]MEI 2022'!$A:$G,7,FALSE)</f>
        <v>KP05/7</v>
      </c>
      <c r="S88" s="34" t="str">
        <f>VLOOKUP(B88,'[1]MEI 2022'!$A:$I,9,FALSE)</f>
        <v>PT PLANET EXCELENCIA PHARMACY</v>
      </c>
    </row>
    <row r="89" spans="1:19" ht="18.75" x14ac:dyDescent="0.3">
      <c r="A89" s="20">
        <v>80</v>
      </c>
      <c r="B89" s="28" t="s">
        <v>287</v>
      </c>
      <c r="C89" s="28"/>
      <c r="D89" s="47" t="s">
        <v>288</v>
      </c>
      <c r="E89" s="28">
        <v>1</v>
      </c>
      <c r="F89" s="28" t="s">
        <v>87</v>
      </c>
      <c r="G89" s="20" t="s">
        <v>48</v>
      </c>
      <c r="H89" s="22">
        <v>18000</v>
      </c>
      <c r="I89" s="23">
        <v>19800</v>
      </c>
      <c r="J89" s="24">
        <v>23760</v>
      </c>
      <c r="K89" s="22">
        <v>19800</v>
      </c>
      <c r="L89" s="22">
        <v>23800</v>
      </c>
      <c r="M89" s="25">
        <f>VLOOKUP(B89,'[2]LP OBAT DAN BMHP ALL APRIL'!$B:$BC,54,FALSE)</f>
        <v>1</v>
      </c>
      <c r="N89" s="26"/>
      <c r="O89" s="27">
        <f t="shared" si="7"/>
        <v>1</v>
      </c>
      <c r="P89" s="28" t="s">
        <v>289</v>
      </c>
      <c r="Q89" s="29">
        <v>45170</v>
      </c>
      <c r="R89" s="22" t="s">
        <v>216</v>
      </c>
      <c r="S89" s="30" t="s">
        <v>54</v>
      </c>
    </row>
    <row r="90" spans="1:19" ht="18.75" x14ac:dyDescent="0.3">
      <c r="A90" s="20">
        <v>81</v>
      </c>
      <c r="B90" s="38" t="s">
        <v>290</v>
      </c>
      <c r="C90" s="38"/>
      <c r="D90" s="39" t="s">
        <v>291</v>
      </c>
      <c r="E90" s="28">
        <v>1</v>
      </c>
      <c r="F90" s="28" t="s">
        <v>292</v>
      </c>
      <c r="G90" s="28" t="s">
        <v>132</v>
      </c>
      <c r="H90" s="22">
        <v>17902.5</v>
      </c>
      <c r="I90" s="40">
        <v>19692.75</v>
      </c>
      <c r="J90" s="57">
        <v>23631.3</v>
      </c>
      <c r="K90" s="22">
        <v>19700</v>
      </c>
      <c r="L90" s="22">
        <v>23700</v>
      </c>
      <c r="M90" s="25">
        <f>VLOOKUP(B90,'[2]LP OBAT DAN BMHP ALL APRIL'!$B:$BC,54,FALSE)</f>
        <v>6</v>
      </c>
      <c r="N90" s="26"/>
      <c r="O90" s="27">
        <f t="shared" si="7"/>
        <v>6</v>
      </c>
      <c r="P90" s="38" t="s">
        <v>293</v>
      </c>
      <c r="Q90" s="41">
        <v>45383</v>
      </c>
      <c r="R90" s="42" t="s">
        <v>294</v>
      </c>
      <c r="S90" s="43" t="s">
        <v>295</v>
      </c>
    </row>
    <row r="91" spans="1:19" ht="18.75" x14ac:dyDescent="0.3">
      <c r="A91" s="20">
        <v>82</v>
      </c>
      <c r="B91" s="38" t="s">
        <v>296</v>
      </c>
      <c r="C91" s="38"/>
      <c r="D91" s="39" t="s">
        <v>297</v>
      </c>
      <c r="E91" s="28">
        <v>1</v>
      </c>
      <c r="F91" s="28" t="s">
        <v>292</v>
      </c>
      <c r="G91" s="28" t="s">
        <v>132</v>
      </c>
      <c r="H91" s="22">
        <f>VLOOKUP(B91,'[1]MEI 2022'!$A:$C,3,FALSE)</f>
        <v>17325</v>
      </c>
      <c r="I91" s="35">
        <f>VLOOKUP(B91,'[1]MEI 2022'!$A:$D,4,FALSE)</f>
        <v>19057.5</v>
      </c>
      <c r="J91" s="24">
        <f>VLOOKUP(B91,'[1]MEI 2022'!$A:$E,5,FALSE)</f>
        <v>22869</v>
      </c>
      <c r="K91" s="22">
        <f>ROUNDUP(I91,-2)</f>
        <v>19100</v>
      </c>
      <c r="L91" s="22">
        <f>ROUNDUP(J91,-2)</f>
        <v>22900</v>
      </c>
      <c r="M91" s="25"/>
      <c r="N91" s="26">
        <f>VLOOKUP(B91,'[1]MEI 2022'!$A:$B,2,FALSE)</f>
        <v>12</v>
      </c>
      <c r="O91" s="27">
        <f t="shared" si="7"/>
        <v>12</v>
      </c>
      <c r="P91" s="22" t="str">
        <f>VLOOKUP(B91,'[1]MEI 2022'!$A:$L,12,FALSE)</f>
        <v>2L60207</v>
      </c>
      <c r="Q91" s="29">
        <f>VLOOKUP(B91,'[1]MEI 2022'!$A:$K,11,FALSE)</f>
        <v>45689</v>
      </c>
      <c r="R91" s="29" t="str">
        <f>VLOOKUP(B91,'[1]MEI 2022'!$A:$G,7,FALSE)</f>
        <v>KP05/9</v>
      </c>
      <c r="S91" s="34" t="str">
        <f>VLOOKUP(B91,'[1]MEI 2022'!$A:$I,9,FALSE)</f>
        <v>PT Coronet Crown</v>
      </c>
    </row>
    <row r="92" spans="1:19" ht="18.75" x14ac:dyDescent="0.3">
      <c r="A92" s="20">
        <v>83</v>
      </c>
      <c r="B92" s="38" t="s">
        <v>298</v>
      </c>
      <c r="C92" s="38"/>
      <c r="D92" s="39" t="s">
        <v>299</v>
      </c>
      <c r="E92" s="28">
        <v>1</v>
      </c>
      <c r="F92" s="28" t="s">
        <v>59</v>
      </c>
      <c r="G92" s="20" t="s">
        <v>48</v>
      </c>
      <c r="H92" s="22">
        <v>23887.5</v>
      </c>
      <c r="I92" s="35">
        <v>26276.250000000004</v>
      </c>
      <c r="J92" s="24">
        <v>31531.500000000004</v>
      </c>
      <c r="K92" s="22">
        <v>26300</v>
      </c>
      <c r="L92" s="22">
        <v>31600</v>
      </c>
      <c r="M92" s="25">
        <f>VLOOKUP(B92,'[2]LP OBAT DAN BMHP ALL APRIL'!$B:$BC,54,FALSE)</f>
        <v>4</v>
      </c>
      <c r="N92" s="26"/>
      <c r="O92" s="27">
        <f t="shared" si="7"/>
        <v>4</v>
      </c>
      <c r="P92" s="58" t="s">
        <v>300</v>
      </c>
      <c r="Q92" s="41">
        <v>44835</v>
      </c>
      <c r="R92" s="42" t="s">
        <v>301</v>
      </c>
      <c r="S92" s="43" t="s">
        <v>302</v>
      </c>
    </row>
    <row r="93" spans="1:19" ht="18.75" x14ac:dyDescent="0.3">
      <c r="A93" s="20">
        <v>84</v>
      </c>
      <c r="B93" s="36" t="s">
        <v>303</v>
      </c>
      <c r="C93" s="36"/>
      <c r="D93" s="59" t="s">
        <v>304</v>
      </c>
      <c r="E93" s="28">
        <v>1</v>
      </c>
      <c r="F93" s="28" t="s">
        <v>87</v>
      </c>
      <c r="G93" s="20" t="s">
        <v>48</v>
      </c>
      <c r="H93" s="22">
        <v>9750</v>
      </c>
      <c r="I93" s="22">
        <v>10725</v>
      </c>
      <c r="J93" s="22">
        <v>12870</v>
      </c>
      <c r="K93" s="22">
        <v>10800</v>
      </c>
      <c r="L93" s="22">
        <v>12900</v>
      </c>
      <c r="M93" s="25">
        <f>VLOOKUP(B93,'[2]LP OBAT DAN BMHP ALL APRIL'!$B:$BC,54,FALSE)</f>
        <v>2</v>
      </c>
      <c r="N93" s="26"/>
      <c r="O93" s="27">
        <f t="shared" si="7"/>
        <v>2</v>
      </c>
      <c r="P93" s="60" t="s">
        <v>305</v>
      </c>
      <c r="Q93" s="29">
        <v>45413</v>
      </c>
      <c r="R93" s="29" t="s">
        <v>134</v>
      </c>
      <c r="S93" s="34" t="s">
        <v>135</v>
      </c>
    </row>
    <row r="94" spans="1:19" ht="18.75" x14ac:dyDescent="0.3">
      <c r="A94" s="20">
        <v>85</v>
      </c>
      <c r="B94" s="36" t="s">
        <v>306</v>
      </c>
      <c r="C94" s="36"/>
      <c r="D94" s="59" t="s">
        <v>307</v>
      </c>
      <c r="E94" s="28">
        <v>1</v>
      </c>
      <c r="F94" s="28" t="s">
        <v>87</v>
      </c>
      <c r="G94" s="20" t="s">
        <v>48</v>
      </c>
      <c r="H94" s="22">
        <f>VLOOKUP(B94,'[1]FEB 2022'!$A:$C,3,FALSE)</f>
        <v>3305.454545454545</v>
      </c>
      <c r="I94" s="35">
        <f>VLOOKUP(B94,'[1]FEB 2022'!$A:$D,4,FALSE)</f>
        <v>3636</v>
      </c>
      <c r="J94" s="24">
        <f>VLOOKUP(B94,'[1]FEB 2022'!$A:$E,5,FALSE)</f>
        <v>4363.2</v>
      </c>
      <c r="K94" s="22">
        <f>ROUNDUP(I94,-2)</f>
        <v>3700</v>
      </c>
      <c r="L94" s="22">
        <f>ROUNDUP(J94,-2)</f>
        <v>4400</v>
      </c>
      <c r="M94" s="25">
        <f>VLOOKUP(B94,'[2]LP OBAT DAN BMHP ALL APRIL'!$B:$BC,54,FALSE)</f>
        <v>1</v>
      </c>
      <c r="N94" s="26"/>
      <c r="O94" s="27">
        <f t="shared" si="7"/>
        <v>1</v>
      </c>
      <c r="P94" s="60" t="s">
        <v>308</v>
      </c>
      <c r="Q94" s="29">
        <v>45292</v>
      </c>
      <c r="R94" s="29" t="s">
        <v>309</v>
      </c>
      <c r="S94" s="34" t="s">
        <v>310</v>
      </c>
    </row>
    <row r="95" spans="1:19" ht="18.75" x14ac:dyDescent="0.3">
      <c r="A95" s="20">
        <v>86</v>
      </c>
      <c r="B95" s="31" t="s">
        <v>311</v>
      </c>
      <c r="C95" s="31"/>
      <c r="D95" s="32" t="s">
        <v>312</v>
      </c>
      <c r="E95" s="28">
        <v>100</v>
      </c>
      <c r="F95" s="28" t="s">
        <v>62</v>
      </c>
      <c r="G95" s="20" t="s">
        <v>48</v>
      </c>
      <c r="H95" s="22">
        <v>199.101</v>
      </c>
      <c r="I95" s="23">
        <v>219.01110000000003</v>
      </c>
      <c r="J95" s="24">
        <v>262.81332000000003</v>
      </c>
      <c r="K95" s="22">
        <v>300</v>
      </c>
      <c r="L95" s="22">
        <v>300</v>
      </c>
      <c r="M95" s="25">
        <f>VLOOKUP(B95,'[2]LP OBAT DAN BMHP ALL APRIL'!$B:$BC,54,FALSE)</f>
        <v>0</v>
      </c>
      <c r="N95" s="26"/>
      <c r="O95" s="27">
        <f t="shared" si="7"/>
        <v>0</v>
      </c>
      <c r="P95" s="61" t="s">
        <v>313</v>
      </c>
      <c r="Q95" s="29">
        <v>45292</v>
      </c>
      <c r="R95" s="22" t="s">
        <v>314</v>
      </c>
      <c r="S95" s="30" t="s">
        <v>54</v>
      </c>
    </row>
    <row r="96" spans="1:19" ht="18.75" x14ac:dyDescent="0.3">
      <c r="A96" s="20">
        <v>87</v>
      </c>
      <c r="B96" s="31" t="s">
        <v>315</v>
      </c>
      <c r="C96" s="31"/>
      <c r="D96" s="32" t="s">
        <v>316</v>
      </c>
      <c r="E96" s="28">
        <v>100</v>
      </c>
      <c r="F96" s="28" t="s">
        <v>62</v>
      </c>
      <c r="G96" s="20" t="s">
        <v>48</v>
      </c>
      <c r="H96" s="22">
        <v>199.101</v>
      </c>
      <c r="I96" s="23">
        <v>219.01110000000003</v>
      </c>
      <c r="J96" s="24">
        <v>262.81332000000003</v>
      </c>
      <c r="K96" s="22">
        <v>300</v>
      </c>
      <c r="L96" s="22">
        <v>300</v>
      </c>
      <c r="M96" s="25">
        <f>VLOOKUP(B96,'[2]LP OBAT DAN BMHP ALL APRIL'!$B:$BC,54,FALSE)</f>
        <v>0</v>
      </c>
      <c r="N96" s="26"/>
      <c r="O96" s="27">
        <f t="shared" si="7"/>
        <v>0</v>
      </c>
      <c r="P96" s="61" t="s">
        <v>313</v>
      </c>
      <c r="Q96" s="29">
        <v>45292</v>
      </c>
      <c r="R96" s="22" t="s">
        <v>314</v>
      </c>
      <c r="S96" s="30" t="s">
        <v>54</v>
      </c>
    </row>
    <row r="97" spans="1:19" ht="18.75" x14ac:dyDescent="0.3">
      <c r="A97" s="20">
        <v>88</v>
      </c>
      <c r="B97" s="31" t="s">
        <v>317</v>
      </c>
      <c r="C97" s="31"/>
      <c r="D97" s="32" t="s">
        <v>318</v>
      </c>
      <c r="E97" s="28">
        <v>100</v>
      </c>
      <c r="F97" s="28" t="s">
        <v>62</v>
      </c>
      <c r="G97" s="20" t="s">
        <v>48</v>
      </c>
      <c r="H97" s="22">
        <f>VLOOKUP(B97,'[1]APR 2022'!$A:$C,3,FALSE)</f>
        <v>199.101</v>
      </c>
      <c r="I97" s="23">
        <f>VLOOKUP(B97,'[1]APR 2022'!$A:$D,4,FALSE)</f>
        <v>219.01110000000003</v>
      </c>
      <c r="J97" s="24">
        <f>VLOOKUP(B97,'[1]APR 2022'!$A:$E,5,FALSE)</f>
        <v>262.81332000000003</v>
      </c>
      <c r="K97" s="22">
        <f>ROUNDUP(I97,-2)</f>
        <v>300</v>
      </c>
      <c r="L97" s="22">
        <f>ROUNDUP(J97,-2)</f>
        <v>300</v>
      </c>
      <c r="M97" s="25">
        <f>VLOOKUP(B97,'[2]LP OBAT DAN BMHP ALL APRIL'!$B:$BC,54,FALSE)</f>
        <v>105</v>
      </c>
      <c r="N97" s="26"/>
      <c r="O97" s="37">
        <f t="shared" si="7"/>
        <v>105</v>
      </c>
      <c r="P97" s="28" t="str">
        <f>VLOOKUP(B97,'[1]APR 2022'!$A:$L,12,FALSE)</f>
        <v>HTCTRC21076</v>
      </c>
      <c r="Q97" s="29">
        <f>VLOOKUP(B97,'[1]APR 2022'!$A:$K,11,FALSE)</f>
        <v>45292</v>
      </c>
      <c r="R97" s="22" t="str">
        <f>VLOOKUP(B97,'[1]APR 2022'!$A:$G,7,FALSE)</f>
        <v>KP04/3</v>
      </c>
      <c r="S97" s="30" t="str">
        <f>VLOOKUP(B97,'[1]APR 2022'!$A:$I,9,FALSE)</f>
        <v>PT Enseval Putera Megatrading</v>
      </c>
    </row>
    <row r="98" spans="1:19" ht="18.75" x14ac:dyDescent="0.3">
      <c r="A98" s="20">
        <v>89</v>
      </c>
      <c r="B98" s="31" t="s">
        <v>319</v>
      </c>
      <c r="C98" s="31"/>
      <c r="D98" s="32" t="s">
        <v>320</v>
      </c>
      <c r="E98" s="28">
        <v>100</v>
      </c>
      <c r="F98" s="28" t="s">
        <v>62</v>
      </c>
      <c r="G98" s="20" t="s">
        <v>48</v>
      </c>
      <c r="H98" s="22">
        <f>VLOOKUP(B98,'[1]MEI 2022'!$A:$C,3,FALSE)</f>
        <v>165.90909090909091</v>
      </c>
      <c r="I98" s="35">
        <f>VLOOKUP(B98,'[1]MEI 2022'!$A:$D,4,FALSE)</f>
        <v>182.5</v>
      </c>
      <c r="J98" s="24">
        <f>VLOOKUP(B98,'[1]MEI 2022'!$A:$E,5,FALSE)</f>
        <v>219</v>
      </c>
      <c r="K98" s="22">
        <f>ROUNDUP(I98,-2)</f>
        <v>200</v>
      </c>
      <c r="L98" s="22">
        <f>ROUNDUP(J98,-2)</f>
        <v>300</v>
      </c>
      <c r="M98" s="25"/>
      <c r="N98" s="26">
        <f>VLOOKUP(B98,'[1]MEI 2022'!$A:$B,2,FALSE)</f>
        <v>500</v>
      </c>
      <c r="O98" s="27">
        <f t="shared" si="7"/>
        <v>500</v>
      </c>
      <c r="P98" s="22" t="str">
        <f>VLOOKUP(B98,'[1]MEI 2022'!$A:$L,12,FALSE)</f>
        <v>HTCTRC21079</v>
      </c>
      <c r="Q98" s="29">
        <f>VLOOKUP(B98,'[1]MEI 2022'!$A:$K,11,FALSE)</f>
        <v>45323</v>
      </c>
      <c r="R98" s="29" t="str">
        <f>VLOOKUP(B98,'[1]MEI 2022'!$A:$G,7,FALSE)</f>
        <v>KP05/2</v>
      </c>
      <c r="S98" s="34" t="str">
        <f>VLOOKUP(B98,'[1]MEI 2022'!$A:$I,9,FALSE)</f>
        <v>PT KUDAMAS JAYA MAKMUR SENTOSA</v>
      </c>
    </row>
    <row r="99" spans="1:19" ht="23.25" customHeight="1" x14ac:dyDescent="0.3">
      <c r="A99" s="20">
        <v>90</v>
      </c>
      <c r="B99" s="31" t="s">
        <v>321</v>
      </c>
      <c r="C99" s="31"/>
      <c r="D99" s="32" t="s">
        <v>322</v>
      </c>
      <c r="E99" s="33">
        <v>100</v>
      </c>
      <c r="F99" s="28" t="s">
        <v>47</v>
      </c>
      <c r="G99" s="20" t="s">
        <v>48</v>
      </c>
      <c r="H99" s="22">
        <v>450.48129999999998</v>
      </c>
      <c r="I99" s="40">
        <v>495.52942999999999</v>
      </c>
      <c r="J99" s="24">
        <v>594.63531599999999</v>
      </c>
      <c r="K99" s="22">
        <v>500</v>
      </c>
      <c r="L99" s="22">
        <v>600</v>
      </c>
      <c r="M99" s="25">
        <f>VLOOKUP(B99,'[2]LP OBAT DAN BMHP ALL APRIL'!$B:$BC,54,FALSE)</f>
        <v>100</v>
      </c>
      <c r="N99" s="26"/>
      <c r="O99" s="27">
        <f t="shared" si="7"/>
        <v>100</v>
      </c>
      <c r="P99" s="60" t="s">
        <v>323</v>
      </c>
      <c r="Q99" s="41">
        <v>45139</v>
      </c>
      <c r="R99" s="62" t="s">
        <v>324</v>
      </c>
      <c r="S99" s="43" t="s">
        <v>325</v>
      </c>
    </row>
    <row r="100" spans="1:19" ht="18.75" x14ac:dyDescent="0.3">
      <c r="A100" s="20">
        <v>91</v>
      </c>
      <c r="B100" s="31" t="s">
        <v>326</v>
      </c>
      <c r="C100" s="31"/>
      <c r="D100" s="32" t="s">
        <v>327</v>
      </c>
      <c r="E100" s="33">
        <v>100</v>
      </c>
      <c r="F100" s="28" t="s">
        <v>62</v>
      </c>
      <c r="G100" s="20" t="s">
        <v>48</v>
      </c>
      <c r="H100" s="22">
        <f>VLOOKUP(B100,'[3]JAN 2022'!$A:$C,3,FALSE)</f>
        <v>81.818181818181813</v>
      </c>
      <c r="I100" s="35">
        <f>VLOOKUP(B100,'[3]JAN 2022'!$A:$D,4,FALSE)</f>
        <v>90</v>
      </c>
      <c r="J100" s="24">
        <f>VLOOKUP(B100,'[3]JAN 2022'!$A:$E,5,FALSE)</f>
        <v>108</v>
      </c>
      <c r="K100" s="22">
        <f>ROUNDUP(I100,-2)</f>
        <v>100</v>
      </c>
      <c r="L100" s="22">
        <f>ROUNDUP(J100,-2)</f>
        <v>200</v>
      </c>
      <c r="M100" s="25">
        <f>VLOOKUP(B100,'[2]LP OBAT DAN BMHP ALL APRIL'!$B:$BC,54,FALSE)</f>
        <v>57</v>
      </c>
      <c r="N100" s="26"/>
      <c r="O100" s="27">
        <f t="shared" si="7"/>
        <v>57</v>
      </c>
      <c r="P100" s="22" t="str">
        <f>VLOOKUP(B100,'[3]JAN 2022'!$A:$L,12,FALSE)</f>
        <v>00708101</v>
      </c>
      <c r="Q100" s="29">
        <f>VLOOKUP(B100,'[3]JAN 2022'!$A:$K,11,FALSE)</f>
        <v>45870</v>
      </c>
      <c r="R100" s="29" t="str">
        <f>VLOOKUP(B100,'[3]JAN 2022'!$A:$G,7,FALSE)</f>
        <v>KP01/03</v>
      </c>
      <c r="S100" s="34" t="str">
        <f>VLOOKUP(B100,'[3]JAN 2022'!$A:$I,9,FALSE)</f>
        <v>PT KUDAMAS JAYA MAKMUR SENTOSA</v>
      </c>
    </row>
    <row r="101" spans="1:19" ht="18.75" x14ac:dyDescent="0.3">
      <c r="A101" s="20">
        <v>92</v>
      </c>
      <c r="B101" s="31" t="s">
        <v>328</v>
      </c>
      <c r="C101" s="31"/>
      <c r="D101" s="32" t="s">
        <v>329</v>
      </c>
      <c r="E101" s="33">
        <v>100</v>
      </c>
      <c r="F101" s="28" t="s">
        <v>330</v>
      </c>
      <c r="G101" s="20" t="s">
        <v>48</v>
      </c>
      <c r="H101" s="22">
        <v>430</v>
      </c>
      <c r="I101" s="35">
        <v>473.00000000000006</v>
      </c>
      <c r="J101" s="24">
        <v>567.6</v>
      </c>
      <c r="K101" s="22">
        <v>500</v>
      </c>
      <c r="L101" s="22">
        <v>600</v>
      </c>
      <c r="M101" s="25">
        <f>VLOOKUP(B101,'[2]LP OBAT DAN BMHP ALL APRIL'!$B:$BC,54,FALSE)</f>
        <v>428</v>
      </c>
      <c r="N101" s="26"/>
      <c r="O101" s="27">
        <f t="shared" si="7"/>
        <v>428</v>
      </c>
      <c r="P101" s="38" t="s">
        <v>331</v>
      </c>
      <c r="Q101" s="41">
        <v>45199</v>
      </c>
      <c r="R101" s="42" t="s">
        <v>332</v>
      </c>
      <c r="S101" s="43" t="s">
        <v>333</v>
      </c>
    </row>
    <row r="102" spans="1:19" ht="18.75" x14ac:dyDescent="0.3">
      <c r="A102" s="20">
        <v>93</v>
      </c>
      <c r="B102" s="31" t="s">
        <v>334</v>
      </c>
      <c r="C102" s="31"/>
      <c r="D102" s="32" t="s">
        <v>335</v>
      </c>
      <c r="E102" s="33">
        <v>50</v>
      </c>
      <c r="F102" s="28" t="s">
        <v>47</v>
      </c>
      <c r="G102" s="20" t="s">
        <v>48</v>
      </c>
      <c r="H102" s="22">
        <v>1212.1199999999999</v>
      </c>
      <c r="I102" s="35">
        <v>1333.3319999999999</v>
      </c>
      <c r="J102" s="24">
        <v>1599.9983999999997</v>
      </c>
      <c r="K102" s="22">
        <v>1400</v>
      </c>
      <c r="L102" s="22">
        <v>1600</v>
      </c>
      <c r="M102" s="25">
        <f>VLOOKUP(B102,'[2]LP OBAT DAN BMHP ALL APRIL'!$B:$BC,54,FALSE)</f>
        <v>107</v>
      </c>
      <c r="N102" s="26"/>
      <c r="O102" s="27">
        <f t="shared" si="7"/>
        <v>107</v>
      </c>
      <c r="P102" s="63">
        <v>36437001</v>
      </c>
      <c r="Q102" s="64">
        <v>45292</v>
      </c>
      <c r="R102" s="42" t="s">
        <v>240</v>
      </c>
      <c r="S102" s="43" t="s">
        <v>240</v>
      </c>
    </row>
    <row r="103" spans="1:19" ht="18.75" x14ac:dyDescent="0.3">
      <c r="A103" s="20">
        <v>94</v>
      </c>
      <c r="B103" s="31" t="s">
        <v>336</v>
      </c>
      <c r="C103" s="31"/>
      <c r="D103" s="32" t="s">
        <v>337</v>
      </c>
      <c r="E103" s="33">
        <v>100</v>
      </c>
      <c r="F103" s="28" t="s">
        <v>47</v>
      </c>
      <c r="G103" s="20" t="s">
        <v>48</v>
      </c>
      <c r="H103" s="22">
        <f>VLOOKUP(B103,'[1]MEI 2022'!$A:$C,3,FALSE)</f>
        <v>679.09090909090901</v>
      </c>
      <c r="I103" s="35">
        <f>VLOOKUP(B103,'[1]MEI 2022'!$A:$D,4,FALSE)</f>
        <v>747</v>
      </c>
      <c r="J103" s="24">
        <f>VLOOKUP(B103,'[1]MEI 2022'!$A:$E,5,FALSE)</f>
        <v>896.4</v>
      </c>
      <c r="K103" s="22">
        <f>ROUNDUP(I103,-2)</f>
        <v>800</v>
      </c>
      <c r="L103" s="22">
        <f>ROUNDUP(J103,-2)</f>
        <v>900</v>
      </c>
      <c r="M103" s="25"/>
      <c r="N103" s="26">
        <f>VLOOKUP(B103,'[1]MEI 2022'!$A:$B,2,FALSE)</f>
        <v>100</v>
      </c>
      <c r="O103" s="27">
        <f t="shared" si="7"/>
        <v>100</v>
      </c>
      <c r="P103" s="22" t="str">
        <f>VLOOKUP(B103,'[1]MEI 2022'!$A:$L,12,FALSE)</f>
        <v>53A0640</v>
      </c>
      <c r="Q103" s="29">
        <f>VLOOKUP(B103,'[1]MEI 2022'!$A:$K,11,FALSE)</f>
        <v>45778</v>
      </c>
      <c r="R103" s="29" t="str">
        <f>VLOOKUP(B103,'[1]MEI 2022'!$A:$G,7,FALSE)</f>
        <v>KP05/2</v>
      </c>
      <c r="S103" s="34" t="str">
        <f>VLOOKUP(B103,'[1]MEI 2022'!$A:$I,9,FALSE)</f>
        <v>PT KUDAMAS JAYA MAKMUR SENTOSA</v>
      </c>
    </row>
    <row r="104" spans="1:19" ht="18.75" x14ac:dyDescent="0.3">
      <c r="A104" s="20">
        <v>95</v>
      </c>
      <c r="B104" s="31" t="s">
        <v>338</v>
      </c>
      <c r="C104" s="31"/>
      <c r="D104" s="32" t="s">
        <v>339</v>
      </c>
      <c r="E104" s="33">
        <v>50</v>
      </c>
      <c r="F104" s="28" t="s">
        <v>47</v>
      </c>
      <c r="G104" s="20" t="s">
        <v>48</v>
      </c>
      <c r="H104" s="22">
        <v>1300</v>
      </c>
      <c r="I104" s="40">
        <v>1430.0000000000002</v>
      </c>
      <c r="J104" s="24">
        <v>1716.0000000000002</v>
      </c>
      <c r="K104" s="22">
        <v>1500</v>
      </c>
      <c r="L104" s="22">
        <v>1800</v>
      </c>
      <c r="M104" s="25">
        <f>VLOOKUP(B104,'[2]LP OBAT DAN BMHP ALL APRIL'!$B:$BC,54,FALSE)</f>
        <v>70</v>
      </c>
      <c r="N104" s="26"/>
      <c r="O104" s="27">
        <f t="shared" si="7"/>
        <v>70</v>
      </c>
      <c r="P104" s="38">
        <v>1808011</v>
      </c>
      <c r="Q104" s="41">
        <v>44816</v>
      </c>
      <c r="R104" s="42">
        <v>2801956245</v>
      </c>
      <c r="S104" s="43" t="s">
        <v>295</v>
      </c>
    </row>
    <row r="105" spans="1:19" ht="18.75" x14ac:dyDescent="0.3">
      <c r="A105" s="20">
        <v>96</v>
      </c>
      <c r="B105" s="31" t="s">
        <v>340</v>
      </c>
      <c r="C105" s="31"/>
      <c r="D105" s="32" t="s">
        <v>341</v>
      </c>
      <c r="E105" s="33">
        <v>50</v>
      </c>
      <c r="F105" s="28" t="s">
        <v>47</v>
      </c>
      <c r="G105" s="20" t="s">
        <v>48</v>
      </c>
      <c r="H105" s="22">
        <v>1300</v>
      </c>
      <c r="I105" s="40">
        <v>1430.0000000000002</v>
      </c>
      <c r="J105" s="24">
        <v>1716.0000000000002</v>
      </c>
      <c r="K105" s="22">
        <v>1500</v>
      </c>
      <c r="L105" s="22">
        <v>1800</v>
      </c>
      <c r="M105" s="25">
        <f>VLOOKUP(B105,'[2]LP OBAT DAN BMHP ALL APRIL'!$B:$BC,54,FALSE)</f>
        <v>96</v>
      </c>
      <c r="N105" s="26"/>
      <c r="O105" s="27">
        <f t="shared" si="7"/>
        <v>96</v>
      </c>
      <c r="P105" s="38" t="s">
        <v>342</v>
      </c>
      <c r="Q105" s="41">
        <v>45010</v>
      </c>
      <c r="R105" s="42">
        <v>2802617390</v>
      </c>
      <c r="S105" s="43" t="s">
        <v>90</v>
      </c>
    </row>
    <row r="106" spans="1:19" ht="18.75" x14ac:dyDescent="0.3">
      <c r="A106" s="20">
        <v>97</v>
      </c>
      <c r="B106" s="31" t="s">
        <v>343</v>
      </c>
      <c r="C106" s="31"/>
      <c r="D106" s="32" t="s">
        <v>344</v>
      </c>
      <c r="E106" s="33">
        <v>100</v>
      </c>
      <c r="F106" s="28" t="s">
        <v>51</v>
      </c>
      <c r="G106" s="20" t="s">
        <v>48</v>
      </c>
      <c r="H106" s="22">
        <v>622.70000000000005</v>
      </c>
      <c r="I106" s="40">
        <v>684.97000000000014</v>
      </c>
      <c r="J106" s="24">
        <v>821.96400000000017</v>
      </c>
      <c r="K106" s="22">
        <v>700</v>
      </c>
      <c r="L106" s="22">
        <v>900</v>
      </c>
      <c r="M106" s="25">
        <f>VLOOKUP(B106,'[2]LP OBAT DAN BMHP ALL APRIL'!$B:$BC,54,FALSE)</f>
        <v>162</v>
      </c>
      <c r="N106" s="26"/>
      <c r="O106" s="27">
        <f t="shared" si="7"/>
        <v>162</v>
      </c>
      <c r="P106" s="38" t="s">
        <v>345</v>
      </c>
      <c r="Q106" s="41">
        <v>44717</v>
      </c>
      <c r="R106" s="42" t="s">
        <v>346</v>
      </c>
      <c r="S106" s="43" t="s">
        <v>90</v>
      </c>
    </row>
    <row r="107" spans="1:19" ht="18.75" x14ac:dyDescent="0.3">
      <c r="A107" s="20">
        <v>98</v>
      </c>
      <c r="B107" s="31" t="s">
        <v>347</v>
      </c>
      <c r="C107" s="31"/>
      <c r="D107" s="32" t="s">
        <v>348</v>
      </c>
      <c r="E107" s="33">
        <v>50</v>
      </c>
      <c r="F107" s="28" t="s">
        <v>47</v>
      </c>
      <c r="G107" s="28" t="s">
        <v>188</v>
      </c>
      <c r="H107" s="22">
        <v>5940</v>
      </c>
      <c r="I107" s="40">
        <v>6534.0000000000009</v>
      </c>
      <c r="J107" s="24">
        <v>7840.8000000000011</v>
      </c>
      <c r="K107" s="22">
        <v>6600</v>
      </c>
      <c r="L107" s="22">
        <v>7900</v>
      </c>
      <c r="M107" s="25">
        <f>VLOOKUP(B107,'[2]LP OBAT DAN BMHP ALL APRIL'!$B:$BC,54,FALSE)</f>
        <v>94</v>
      </c>
      <c r="N107" s="26"/>
      <c r="O107" s="27">
        <f t="shared" si="7"/>
        <v>94</v>
      </c>
      <c r="P107" s="38" t="s">
        <v>349</v>
      </c>
      <c r="Q107" s="41">
        <v>44743</v>
      </c>
      <c r="R107" s="42" t="s">
        <v>350</v>
      </c>
      <c r="S107" s="43" t="s">
        <v>82</v>
      </c>
    </row>
    <row r="108" spans="1:19" ht="18.75" x14ac:dyDescent="0.3">
      <c r="A108" s="20">
        <v>99</v>
      </c>
      <c r="B108" s="28" t="s">
        <v>351</v>
      </c>
      <c r="C108" s="28"/>
      <c r="D108" s="47" t="s">
        <v>352</v>
      </c>
      <c r="E108" s="28">
        <v>1</v>
      </c>
      <c r="F108" s="28" t="s">
        <v>87</v>
      </c>
      <c r="G108" s="28" t="s">
        <v>132</v>
      </c>
      <c r="H108" s="22">
        <v>21000</v>
      </c>
      <c r="I108" s="23">
        <v>23100.000000000004</v>
      </c>
      <c r="J108" s="24">
        <v>27720.000000000004</v>
      </c>
      <c r="K108" s="22">
        <v>23100</v>
      </c>
      <c r="L108" s="22">
        <v>27800</v>
      </c>
      <c r="M108" s="25">
        <f>VLOOKUP(B108,'[2]LP OBAT DAN BMHP ALL APRIL'!$B:$BC,54,FALSE)</f>
        <v>1</v>
      </c>
      <c r="N108" s="26"/>
      <c r="O108" s="27">
        <f t="shared" si="7"/>
        <v>1</v>
      </c>
      <c r="P108" s="28" t="s">
        <v>353</v>
      </c>
      <c r="Q108" s="29">
        <v>45352</v>
      </c>
      <c r="R108" s="22" t="s">
        <v>354</v>
      </c>
      <c r="S108" s="30" t="s">
        <v>355</v>
      </c>
    </row>
    <row r="109" spans="1:19" ht="18.75" x14ac:dyDescent="0.3">
      <c r="A109" s="20">
        <v>100</v>
      </c>
      <c r="B109" s="28" t="s">
        <v>356</v>
      </c>
      <c r="C109" s="28"/>
      <c r="D109" s="47" t="s">
        <v>357</v>
      </c>
      <c r="E109" s="28">
        <v>1</v>
      </c>
      <c r="F109" s="28" t="s">
        <v>87</v>
      </c>
      <c r="G109" s="28" t="s">
        <v>132</v>
      </c>
      <c r="H109" s="22">
        <f>VLOOKUP(B109,'[1]APR 2022'!$A:$C,3,FALSE)</f>
        <v>21000</v>
      </c>
      <c r="I109" s="35">
        <f>VLOOKUP(B109,'[1]APR 2022'!$A:$D,4,FALSE)</f>
        <v>23100.000000000004</v>
      </c>
      <c r="J109" s="24">
        <f>VLOOKUP(B109,'[1]APR 2022'!$A:$E,5,FALSE)</f>
        <v>27720.000000000004</v>
      </c>
      <c r="K109" s="22">
        <f>ROUNDUP(I109,-2)</f>
        <v>23100</v>
      </c>
      <c r="L109" s="22">
        <f>ROUNDUP(J109,-2)</f>
        <v>27800</v>
      </c>
      <c r="M109" s="25">
        <f>VLOOKUP(B109,'[2]LP OBAT DAN BMHP ALL APRIL'!$B:$BC,54,FALSE)</f>
        <v>3</v>
      </c>
      <c r="N109" s="26"/>
      <c r="O109" s="27">
        <f t="shared" si="7"/>
        <v>3</v>
      </c>
      <c r="P109" s="22" t="str">
        <f>VLOOKUP(B109,'[1]APR 2022'!$A:$L,12,FALSE)</f>
        <v>21MM007</v>
      </c>
      <c r="Q109" s="29">
        <f>VLOOKUP(B109,'[1]APR 2022'!$A:$K,11,FALSE)</f>
        <v>46174</v>
      </c>
      <c r="R109" s="29" t="str">
        <f>VLOOKUP(B109,'[1]APR 2022'!$A:$G,7,FALSE)</f>
        <v>KP04/8</v>
      </c>
      <c r="S109" s="34" t="str">
        <f>VLOOKUP(B109,'[1]APR 2022'!$A:$I,9,FALSE)</f>
        <v>PT CORONET CROWN</v>
      </c>
    </row>
    <row r="110" spans="1:19" ht="18" customHeight="1" x14ac:dyDescent="0.3">
      <c r="A110" s="20">
        <v>101</v>
      </c>
      <c r="B110" s="31" t="s">
        <v>358</v>
      </c>
      <c r="C110" s="31"/>
      <c r="D110" s="59" t="s">
        <v>359</v>
      </c>
      <c r="E110" s="33">
        <v>1</v>
      </c>
      <c r="F110" s="28" t="s">
        <v>87</v>
      </c>
      <c r="G110" s="20" t="s">
        <v>48</v>
      </c>
      <c r="H110" s="22">
        <v>4921</v>
      </c>
      <c r="I110" s="40">
        <v>5413.1</v>
      </c>
      <c r="J110" s="24">
        <v>6495.72</v>
      </c>
      <c r="K110" s="22">
        <v>5500</v>
      </c>
      <c r="L110" s="22">
        <v>6500</v>
      </c>
      <c r="M110" s="25">
        <f>VLOOKUP(B110,'[2]LP OBAT DAN BMHP ALL APRIL'!$B:$BC,54,FALSE)</f>
        <v>3</v>
      </c>
      <c r="N110" s="26"/>
      <c r="O110" s="27">
        <f t="shared" si="7"/>
        <v>3</v>
      </c>
      <c r="P110" s="38">
        <v>36335001</v>
      </c>
      <c r="Q110" s="41">
        <v>45322</v>
      </c>
      <c r="R110" s="42" t="s">
        <v>360</v>
      </c>
      <c r="S110" s="43" t="s">
        <v>325</v>
      </c>
    </row>
    <row r="111" spans="1:19" ht="18.75" x14ac:dyDescent="0.3">
      <c r="A111" s="20">
        <v>102</v>
      </c>
      <c r="B111" s="31" t="s">
        <v>361</v>
      </c>
      <c r="C111" s="31"/>
      <c r="D111" s="32" t="s">
        <v>362</v>
      </c>
      <c r="E111" s="33">
        <v>100</v>
      </c>
      <c r="F111" s="28" t="s">
        <v>62</v>
      </c>
      <c r="G111" s="20" t="s">
        <v>48</v>
      </c>
      <c r="H111" s="22">
        <v>249.28</v>
      </c>
      <c r="I111" s="40">
        <v>274.20800000000003</v>
      </c>
      <c r="J111" s="24">
        <v>329.0496</v>
      </c>
      <c r="K111" s="22">
        <v>300</v>
      </c>
      <c r="L111" s="22">
        <v>400</v>
      </c>
      <c r="M111" s="25">
        <f>VLOOKUP(B111,'[2]LP OBAT DAN BMHP ALL APRIL'!$B:$BC,54,FALSE)</f>
        <v>285</v>
      </c>
      <c r="N111" s="26"/>
      <c r="O111" s="27">
        <f t="shared" si="7"/>
        <v>285</v>
      </c>
      <c r="P111" s="38" t="s">
        <v>363</v>
      </c>
      <c r="Q111" s="41">
        <v>44983</v>
      </c>
      <c r="R111" s="42">
        <v>2801956245</v>
      </c>
      <c r="S111" s="43" t="s">
        <v>295</v>
      </c>
    </row>
    <row r="112" spans="1:19" ht="18.75" x14ac:dyDescent="0.3">
      <c r="A112" s="20">
        <v>103</v>
      </c>
      <c r="B112" s="31" t="s">
        <v>364</v>
      </c>
      <c r="C112" s="31"/>
      <c r="D112" s="32" t="s">
        <v>365</v>
      </c>
      <c r="E112" s="28">
        <v>100</v>
      </c>
      <c r="F112" s="28" t="s">
        <v>62</v>
      </c>
      <c r="G112" s="28" t="s">
        <v>188</v>
      </c>
      <c r="H112" s="22">
        <f>VLOOKUP(B112,'[1]MAR 2022'!$A:$C,3,FALSE)</f>
        <v>1236.3636363636363</v>
      </c>
      <c r="I112" s="35">
        <f>VLOOKUP(B112,'[1]MAR 2022'!$A:$D,4,FALSE)</f>
        <v>1360</v>
      </c>
      <c r="J112" s="24">
        <f>VLOOKUP(B112,'[1]MAR 2022'!$A:$E,5,FALSE)</f>
        <v>1632</v>
      </c>
      <c r="K112" s="22">
        <f>ROUNDUP(I112,-2)</f>
        <v>1400</v>
      </c>
      <c r="L112" s="22">
        <f>ROUNDUP(J112,-2)</f>
        <v>1700</v>
      </c>
      <c r="M112" s="25">
        <f>VLOOKUP(B112,'[2]LP OBAT DAN BMHP ALL APRIL'!$B:$BC,54,FALSE)</f>
        <v>219</v>
      </c>
      <c r="N112" s="26"/>
      <c r="O112" s="27">
        <f t="shared" si="7"/>
        <v>219</v>
      </c>
      <c r="P112" s="22" t="s">
        <v>366</v>
      </c>
      <c r="Q112" s="29">
        <v>45566</v>
      </c>
      <c r="R112" s="29" t="str">
        <f>VLOOKUP(B112,'[1]MAR 2022'!$A:$G,7,FALSE)</f>
        <v>KP03/5</v>
      </c>
      <c r="S112" s="34" t="str">
        <f>VLOOKUP(B112,'[1]MAR 2022'!$A:$I,9,FALSE)</f>
        <v>PT CORONET CROWN</v>
      </c>
    </row>
    <row r="113" spans="1:19" ht="18.75" x14ac:dyDescent="0.3">
      <c r="A113" s="20">
        <v>104</v>
      </c>
      <c r="B113" s="31" t="s">
        <v>367</v>
      </c>
      <c r="C113" s="31"/>
      <c r="D113" s="32" t="s">
        <v>368</v>
      </c>
      <c r="E113" s="28">
        <v>100</v>
      </c>
      <c r="F113" s="28" t="s">
        <v>62</v>
      </c>
      <c r="G113" s="28" t="s">
        <v>188</v>
      </c>
      <c r="H113" s="22">
        <f>VLOOKUP(B113,'[1]MEI 2022'!$A:$C,3,FALSE)</f>
        <v>1360</v>
      </c>
      <c r="I113" s="35">
        <f>VLOOKUP(B113,'[1]MEI 2022'!$A:$D,4,FALSE)</f>
        <v>1496.0000000000002</v>
      </c>
      <c r="J113" s="24">
        <f>VLOOKUP(B113,'[1]MEI 2022'!$A:$E,5,FALSE)</f>
        <v>1795.2000000000003</v>
      </c>
      <c r="K113" s="22">
        <f>ROUNDUP(I113,-2)</f>
        <v>1500</v>
      </c>
      <c r="L113" s="22">
        <f>ROUNDUP(J113,-2)</f>
        <v>1800</v>
      </c>
      <c r="M113" s="25"/>
      <c r="N113" s="26">
        <f>VLOOKUP(B113,'[1]MEI 2022'!$A:$B,2,FALSE)</f>
        <v>200</v>
      </c>
      <c r="O113" s="27">
        <f t="shared" si="7"/>
        <v>200</v>
      </c>
      <c r="P113" s="22" t="str">
        <f>VLOOKUP(B113,'[1]MEI 2022'!$A:$L,12,FALSE)</f>
        <v>22DA047</v>
      </c>
      <c r="Q113" s="29">
        <f>VLOOKUP(B113,'[1]MEI 2022'!$A:$K,11,FALSE)</f>
        <v>45748</v>
      </c>
      <c r="R113" s="29" t="str">
        <f>VLOOKUP(B113,'[1]MEI 2022'!$A:$G,7,FALSE)</f>
        <v>KP05/4</v>
      </c>
      <c r="S113" s="34" t="str">
        <f>VLOOKUP(B113,'[1]MEI 2022'!$A:$I,9,FALSE)</f>
        <v>PT Coronet Crown</v>
      </c>
    </row>
    <row r="114" spans="1:19" ht="18.75" x14ac:dyDescent="0.3">
      <c r="A114" s="20">
        <v>105</v>
      </c>
      <c r="B114" s="53" t="s">
        <v>369</v>
      </c>
      <c r="C114" s="53"/>
      <c r="D114" s="47" t="s">
        <v>370</v>
      </c>
      <c r="E114" s="28">
        <v>100</v>
      </c>
      <c r="F114" s="28" t="s">
        <v>62</v>
      </c>
      <c r="G114" s="28" t="s">
        <v>188</v>
      </c>
      <c r="H114" s="22">
        <v>372.72727272727269</v>
      </c>
      <c r="I114" s="23">
        <v>372.72727272727269</v>
      </c>
      <c r="J114" s="24">
        <v>492</v>
      </c>
      <c r="K114" s="22">
        <v>400</v>
      </c>
      <c r="L114" s="22">
        <v>500</v>
      </c>
      <c r="M114" s="25">
        <f>VLOOKUP(B114,'[2]LP OBAT DAN BMHP ALL APRIL'!$B:$BC,54,FALSE)</f>
        <v>635</v>
      </c>
      <c r="N114" s="26"/>
      <c r="O114" s="27">
        <f t="shared" si="7"/>
        <v>635</v>
      </c>
      <c r="P114" s="28" t="s">
        <v>371</v>
      </c>
      <c r="Q114" s="29">
        <v>45139</v>
      </c>
      <c r="R114" s="22" t="s">
        <v>372</v>
      </c>
      <c r="S114" s="30" t="s">
        <v>99</v>
      </c>
    </row>
    <row r="115" spans="1:19" ht="18.75" x14ac:dyDescent="0.3">
      <c r="A115" s="20">
        <v>106</v>
      </c>
      <c r="B115" s="31" t="s">
        <v>373</v>
      </c>
      <c r="C115" s="31"/>
      <c r="D115" s="32" t="s">
        <v>374</v>
      </c>
      <c r="E115" s="28">
        <v>100</v>
      </c>
      <c r="F115" s="28" t="s">
        <v>62</v>
      </c>
      <c r="G115" s="28" t="s">
        <v>188</v>
      </c>
      <c r="H115" s="22">
        <f>VLOOKUP(B115,'[1]MAR 2022'!$A:$E,3,FALSE)</f>
        <v>378.81818181818176</v>
      </c>
      <c r="I115" s="23">
        <f>VLOOKUP(B115,'[1]MAR 2022'!$A:$D,4,FALSE)</f>
        <v>416.7</v>
      </c>
      <c r="J115" s="24">
        <f>VLOOKUP(B115,'[1]MAR 2022'!$A:$E,5,FALSE)</f>
        <v>500.03999999999996</v>
      </c>
      <c r="K115" s="22">
        <f>ROUNDUP(I115,-2)</f>
        <v>500</v>
      </c>
      <c r="L115" s="22">
        <f>ROUNDUP(J115,-2)</f>
        <v>600</v>
      </c>
      <c r="M115" s="25">
        <f>VLOOKUP(B115,'[2]LP OBAT DAN BMHP ALL APRIL'!$B:$BC,54,FALSE)</f>
        <v>2</v>
      </c>
      <c r="N115" s="26"/>
      <c r="O115" s="27">
        <f t="shared" si="7"/>
        <v>2</v>
      </c>
      <c r="P115" s="28" t="s">
        <v>375</v>
      </c>
      <c r="Q115" s="29">
        <v>45352</v>
      </c>
      <c r="R115" s="22"/>
      <c r="S115" s="30" t="s">
        <v>376</v>
      </c>
    </row>
    <row r="116" spans="1:19" ht="18.75" x14ac:dyDescent="0.3">
      <c r="A116" s="20">
        <v>107</v>
      </c>
      <c r="B116" s="31" t="s">
        <v>377</v>
      </c>
      <c r="C116" s="31"/>
      <c r="D116" s="32" t="s">
        <v>378</v>
      </c>
      <c r="E116" s="28">
        <v>1</v>
      </c>
      <c r="F116" s="28" t="s">
        <v>379</v>
      </c>
      <c r="G116" s="28" t="s">
        <v>176</v>
      </c>
      <c r="H116" s="22">
        <f>VLOOKUP(B116,'[1]JAN 2022'!$A:$C,3,FALSE)</f>
        <v>27000</v>
      </c>
      <c r="I116" s="35">
        <f>VLOOKUP(B116,'[1]JAN 2022'!$A:$D,4,FALSE)</f>
        <v>29700.000000000004</v>
      </c>
      <c r="J116" s="24">
        <f>VLOOKUP(B116,'[1]JAN 2022'!$A:$E,5,FALSE)</f>
        <v>35640</v>
      </c>
      <c r="K116" s="22">
        <f>ROUNDUP(I116,-2)</f>
        <v>29700</v>
      </c>
      <c r="L116" s="22">
        <f>ROUNDUP(J116,-2)</f>
        <v>35700</v>
      </c>
      <c r="M116" s="25">
        <f>VLOOKUP(B116,'[2]LP OBAT DAN BMHP ALL APRIL'!$B:$BC,54,FALSE)</f>
        <v>28</v>
      </c>
      <c r="N116" s="26"/>
      <c r="O116" s="27">
        <f t="shared" si="7"/>
        <v>28</v>
      </c>
      <c r="P116" s="22" t="e">
        <f>VLOOKUP(B116,'[1]JAN 2022'!$A:$L,11,FALSE)</f>
        <v>#REF!</v>
      </c>
      <c r="Q116" s="29"/>
      <c r="R116" s="29" t="str">
        <f>VLOOKUP(B116,'[1]JAN 2022'!$A:$G,7,FALSE)</f>
        <v>KP01/06</v>
      </c>
      <c r="S116" s="34" t="str">
        <f>VLOOKUP(B116,'[1]JAN 2022'!$A:$I,9,FALSE)</f>
        <v>PT. TERANG JAYA DENTAL SUPPLY</v>
      </c>
    </row>
    <row r="117" spans="1:19" ht="18.75" x14ac:dyDescent="0.3">
      <c r="A117" s="20">
        <v>108</v>
      </c>
      <c r="B117" s="65" t="s">
        <v>380</v>
      </c>
      <c r="C117" s="65"/>
      <c r="D117" s="46" t="s">
        <v>381</v>
      </c>
      <c r="E117" s="33">
        <v>100</v>
      </c>
      <c r="F117" s="28" t="s">
        <v>62</v>
      </c>
      <c r="G117" s="20" t="s">
        <v>48</v>
      </c>
      <c r="H117" s="22">
        <v>144</v>
      </c>
      <c r="I117" s="23">
        <v>158.4</v>
      </c>
      <c r="J117" s="24">
        <v>190.08</v>
      </c>
      <c r="K117" s="22">
        <v>200</v>
      </c>
      <c r="L117" s="22">
        <v>200</v>
      </c>
      <c r="M117" s="25">
        <f>VLOOKUP(B117,'[2]LP OBAT DAN BMHP ALL APRIL'!$B:$BC,54,FALSE)</f>
        <v>195</v>
      </c>
      <c r="N117" s="26"/>
      <c r="O117" s="27">
        <f t="shared" si="7"/>
        <v>195</v>
      </c>
      <c r="P117" s="28" t="s">
        <v>382</v>
      </c>
      <c r="Q117" s="29">
        <v>45778</v>
      </c>
      <c r="R117" s="22" t="s">
        <v>149</v>
      </c>
      <c r="S117" s="30" t="s">
        <v>150</v>
      </c>
    </row>
    <row r="118" spans="1:19" ht="18.75" x14ac:dyDescent="0.3">
      <c r="A118" s="20">
        <v>109</v>
      </c>
      <c r="B118" s="65" t="s">
        <v>383</v>
      </c>
      <c r="C118" s="65"/>
      <c r="D118" s="46" t="s">
        <v>384</v>
      </c>
      <c r="E118" s="33">
        <v>1</v>
      </c>
      <c r="F118" s="28" t="s">
        <v>385</v>
      </c>
      <c r="G118" s="20" t="s">
        <v>48</v>
      </c>
      <c r="H118" s="22">
        <v>1499.9999999999998</v>
      </c>
      <c r="I118" s="23">
        <v>1650</v>
      </c>
      <c r="J118" s="24">
        <v>1980</v>
      </c>
      <c r="K118" s="22">
        <v>1700</v>
      </c>
      <c r="L118" s="22">
        <v>2000</v>
      </c>
      <c r="M118" s="25">
        <f>VLOOKUP(B118,'[2]LP OBAT DAN BMHP ALL APRIL'!$B:$BC,54,FALSE)</f>
        <v>9</v>
      </c>
      <c r="N118" s="26"/>
      <c r="O118" s="27">
        <f t="shared" si="7"/>
        <v>9</v>
      </c>
      <c r="P118" s="28" t="s">
        <v>386</v>
      </c>
      <c r="Q118" s="29">
        <v>45474</v>
      </c>
      <c r="R118" s="22" t="s">
        <v>98</v>
      </c>
      <c r="S118" s="30" t="s">
        <v>99</v>
      </c>
    </row>
    <row r="119" spans="1:19" ht="18.75" x14ac:dyDescent="0.3">
      <c r="A119" s="20">
        <v>110</v>
      </c>
      <c r="B119" s="31" t="s">
        <v>387</v>
      </c>
      <c r="C119" s="31"/>
      <c r="D119" s="32" t="s">
        <v>388</v>
      </c>
      <c r="E119" s="33">
        <v>10</v>
      </c>
      <c r="F119" s="28" t="s">
        <v>385</v>
      </c>
      <c r="G119" s="20" t="s">
        <v>48</v>
      </c>
      <c r="H119" s="22">
        <v>1577.3</v>
      </c>
      <c r="I119" s="40">
        <v>1735.0300000000002</v>
      </c>
      <c r="J119" s="24">
        <v>2082.0360000000001</v>
      </c>
      <c r="K119" s="22">
        <v>1800</v>
      </c>
      <c r="L119" s="22">
        <v>2100</v>
      </c>
      <c r="M119" s="25">
        <f>VLOOKUP(B119,'[2]LP OBAT DAN BMHP ALL APRIL'!$B:$BC,54,FALSE)</f>
        <v>10</v>
      </c>
      <c r="N119" s="26"/>
      <c r="O119" s="27">
        <f t="shared" si="7"/>
        <v>10</v>
      </c>
      <c r="P119" s="38" t="s">
        <v>389</v>
      </c>
      <c r="Q119" s="41">
        <v>44895</v>
      </c>
      <c r="R119" s="42" t="s">
        <v>390</v>
      </c>
      <c r="S119" s="43" t="s">
        <v>90</v>
      </c>
    </row>
    <row r="120" spans="1:19" ht="18.75" x14ac:dyDescent="0.3">
      <c r="A120" s="20">
        <v>111</v>
      </c>
      <c r="B120" s="36" t="s">
        <v>391</v>
      </c>
      <c r="C120" s="36"/>
      <c r="D120" s="44" t="s">
        <v>392</v>
      </c>
      <c r="E120" s="66">
        <v>1</v>
      </c>
      <c r="F120" s="20" t="s">
        <v>87</v>
      </c>
      <c r="G120" s="20" t="s">
        <v>48</v>
      </c>
      <c r="H120" s="30">
        <f>VLOOKUP(B120,'[1]MAR 2022'!$A:$D,3,FALSE)</f>
        <v>3090.9090909090905</v>
      </c>
      <c r="I120" s="67">
        <f>VLOOKUP(B120,'[1]MAR 2022'!$A:$D,4,FALSE)</f>
        <v>3400</v>
      </c>
      <c r="J120" s="68">
        <f>VLOOKUP(B120,'[1]MAR 2022'!$A:$E,5,FALSE)</f>
        <v>4080</v>
      </c>
      <c r="K120" s="30">
        <f>ROUNDUP(I120,-2)</f>
        <v>3400</v>
      </c>
      <c r="L120" s="30">
        <f>ROUNDUP(J120,-2)</f>
        <v>4100</v>
      </c>
      <c r="M120" s="25">
        <f>VLOOKUP(B120,'[2]LP OBAT DAN BMHP ALL APRIL'!$B:$BC,54,FALSE)</f>
        <v>1</v>
      </c>
      <c r="N120" s="26"/>
      <c r="O120" s="69">
        <f t="shared" si="7"/>
        <v>1</v>
      </c>
      <c r="P120" s="20" t="str">
        <f>VLOOKUP(B120,'[1]MAR 2022'!$A:$L,12,FALSE)</f>
        <v>C02806BZ</v>
      </c>
      <c r="Q120" s="34">
        <f>VLOOKUP(B120,'[1]MAR 2022'!$A:$K,11,FALSE)</f>
        <v>45292</v>
      </c>
      <c r="R120" s="30" t="str">
        <f>VLOOKUP(B120,'[1]MAR 2022'!$A:$G,7,FALSE)</f>
        <v>KP03/13</v>
      </c>
      <c r="S120" s="30" t="str">
        <f>VLOOKUP(B120,'[1]MAR 2022'!$A:$I,9,FALSE)</f>
        <v>PT KUDAMAS JAYA MAKMUR SENTOSA</v>
      </c>
    </row>
    <row r="121" spans="1:19" ht="18.75" x14ac:dyDescent="0.3">
      <c r="A121" s="20">
        <v>112</v>
      </c>
      <c r="B121" s="31" t="s">
        <v>393</v>
      </c>
      <c r="C121" s="31"/>
      <c r="D121" s="32" t="s">
        <v>394</v>
      </c>
      <c r="E121" s="33">
        <v>100</v>
      </c>
      <c r="F121" s="28" t="s">
        <v>62</v>
      </c>
      <c r="G121" s="20" t="s">
        <v>48</v>
      </c>
      <c r="H121" s="22">
        <v>169</v>
      </c>
      <c r="I121" s="35" t="e">
        <f>VLOOKUP(B121,'[3]JAN 2022'!$A:$D,4,FALSE)</f>
        <v>#N/A</v>
      </c>
      <c r="J121" s="24" t="e">
        <f>VLOOKUP(B121,'[3]JAN 2022'!$A:$E,5,FALSE)</f>
        <v>#N/A</v>
      </c>
      <c r="K121" s="22">
        <v>200</v>
      </c>
      <c r="L121" s="22">
        <v>200</v>
      </c>
      <c r="M121" s="25">
        <f>VLOOKUP(B121,'[2]LP OBAT DAN BMHP ALL APRIL'!$B:$BC,54,FALSE)</f>
        <v>35</v>
      </c>
      <c r="N121" s="26"/>
      <c r="O121" s="27">
        <f t="shared" si="7"/>
        <v>35</v>
      </c>
      <c r="P121" s="22">
        <v>40963</v>
      </c>
      <c r="Q121" s="29">
        <v>45536</v>
      </c>
      <c r="R121" s="29" t="e">
        <f>VLOOKUP(B121,'[3]JAN 2022'!$A:$G,7,FALSE)</f>
        <v>#N/A</v>
      </c>
      <c r="S121" s="34" t="s">
        <v>82</v>
      </c>
    </row>
    <row r="122" spans="1:19" ht="18.75" x14ac:dyDescent="0.3">
      <c r="A122" s="20">
        <v>113</v>
      </c>
      <c r="B122" s="31" t="s">
        <v>395</v>
      </c>
      <c r="C122" s="31"/>
      <c r="D122" s="32" t="s">
        <v>396</v>
      </c>
      <c r="E122" s="33">
        <v>100</v>
      </c>
      <c r="F122" s="28" t="s">
        <v>62</v>
      </c>
      <c r="G122" s="20" t="s">
        <v>48</v>
      </c>
      <c r="H122" s="22">
        <f>VLOOKUP(B122,'[1]APR 2022'!$A:$C,3,FALSE)</f>
        <v>169</v>
      </c>
      <c r="I122" s="23">
        <f>VLOOKUP(B122,'[1]APR 2022'!$A:$D,4,FALSE)</f>
        <v>185.9</v>
      </c>
      <c r="J122" s="24">
        <f>VLOOKUP(B122,'[1]APR 2022'!$A:$E,5,FALSE)</f>
        <v>223.08</v>
      </c>
      <c r="K122" s="22">
        <f>ROUNDUP(I122,-2)</f>
        <v>200</v>
      </c>
      <c r="L122" s="22">
        <f>ROUNDUP(J122,-2)</f>
        <v>300</v>
      </c>
      <c r="M122" s="25">
        <f>VLOOKUP(B122,'[2]LP OBAT DAN BMHP ALL APRIL'!$B:$BC,54,FALSE)</f>
        <v>170</v>
      </c>
      <c r="N122" s="26"/>
      <c r="O122" s="37">
        <f t="shared" si="7"/>
        <v>170</v>
      </c>
      <c r="P122" s="28" t="str">
        <f>VLOOKUP(B122,'[1]APR 2022'!$A:$L,12,FALSE)</f>
        <v>HTDPDB21103</v>
      </c>
      <c r="Q122" s="29">
        <f>VLOOKUP(B122,'[1]APR 2022'!$A:$K,11,FALSE)</f>
        <v>45292</v>
      </c>
      <c r="R122" s="22" t="str">
        <f>VLOOKUP(B122,'[1]APR 2022'!$A:$G,7,FALSE)</f>
        <v>KP04/3</v>
      </c>
      <c r="S122" s="30" t="str">
        <f>VLOOKUP(B122,'[1]APR 2022'!$A:$I,9,FALSE)</f>
        <v>PT Enseval Putera Megatrading</v>
      </c>
    </row>
    <row r="123" spans="1:19" ht="18.75" x14ac:dyDescent="0.3">
      <c r="A123" s="20">
        <v>114</v>
      </c>
      <c r="B123" s="31" t="s">
        <v>397</v>
      </c>
      <c r="C123" s="31"/>
      <c r="D123" s="32" t="s">
        <v>398</v>
      </c>
      <c r="E123" s="33">
        <v>100</v>
      </c>
      <c r="F123" s="28" t="s">
        <v>62</v>
      </c>
      <c r="G123" s="20" t="s">
        <v>48</v>
      </c>
      <c r="H123" s="22">
        <f>VLOOKUP(B123,'[1]MEI 2022'!$A:$C,3,FALSE)</f>
        <v>127.995</v>
      </c>
      <c r="I123" s="35">
        <f>VLOOKUP(B123,'[1]MEI 2022'!$A:$D,4,FALSE)</f>
        <v>140.79450000000003</v>
      </c>
      <c r="J123" s="24">
        <f>VLOOKUP(B123,'[1]MEI 2022'!$A:$E,5,FALSE)</f>
        <v>168.95340000000002</v>
      </c>
      <c r="K123" s="22">
        <f>ROUNDUP(I123,-2)</f>
        <v>200</v>
      </c>
      <c r="L123" s="22">
        <f>ROUNDUP(J123,-2)</f>
        <v>200</v>
      </c>
      <c r="M123" s="25"/>
      <c r="N123" s="26">
        <f>VLOOKUP(B123,'[1]MEI 2022'!$A:$B,2,FALSE)</f>
        <v>100</v>
      </c>
      <c r="O123" s="27">
        <f t="shared" si="7"/>
        <v>100</v>
      </c>
      <c r="P123" s="22" t="str">
        <f>VLOOKUP(B123,'[1]MEI 2022'!$A:$L,12,FALSE)</f>
        <v>M21133</v>
      </c>
      <c r="Q123" s="29">
        <f>VLOOKUP(B123,'[1]MEI 2022'!$A:$K,11,FALSE)</f>
        <v>45566</v>
      </c>
      <c r="R123" s="29" t="str">
        <f>VLOOKUP(B123,'[1]MEI 2022'!$A:$G,7,FALSE)</f>
        <v>KP05/7</v>
      </c>
      <c r="S123" s="34" t="str">
        <f>VLOOKUP(B123,'[1]MEI 2022'!$A:$I,9,FALSE)</f>
        <v>PT PLANET EXCELENCIA PHARMACY</v>
      </c>
    </row>
    <row r="124" spans="1:19" ht="18.75" x14ac:dyDescent="0.3">
      <c r="A124" s="20">
        <v>115</v>
      </c>
      <c r="B124" s="31" t="s">
        <v>399</v>
      </c>
      <c r="C124" s="31"/>
      <c r="D124" s="32" t="s">
        <v>400</v>
      </c>
      <c r="E124" s="33">
        <v>6</v>
      </c>
      <c r="F124" s="28" t="s">
        <v>401</v>
      </c>
      <c r="G124" s="28" t="s">
        <v>188</v>
      </c>
      <c r="H124" s="22">
        <v>14787.5</v>
      </c>
      <c r="I124" s="40">
        <v>16266.250000000002</v>
      </c>
      <c r="J124" s="24">
        <v>19519.5</v>
      </c>
      <c r="K124" s="22">
        <v>16300</v>
      </c>
      <c r="L124" s="22">
        <v>19600</v>
      </c>
      <c r="M124" s="25">
        <f>VLOOKUP(B124,'[2]LP OBAT DAN BMHP ALL APRIL'!$B:$BC,54,FALSE)</f>
        <v>6</v>
      </c>
      <c r="N124" s="26"/>
      <c r="O124" s="27">
        <f t="shared" si="7"/>
        <v>6</v>
      </c>
      <c r="P124" s="38">
        <v>18091354</v>
      </c>
      <c r="Q124" s="41">
        <v>44834</v>
      </c>
      <c r="R124" s="42" t="s">
        <v>402</v>
      </c>
      <c r="S124" s="43" t="s">
        <v>82</v>
      </c>
    </row>
    <row r="125" spans="1:19" ht="18.75" x14ac:dyDescent="0.3">
      <c r="A125" s="20">
        <v>116</v>
      </c>
      <c r="B125" s="31" t="s">
        <v>403</v>
      </c>
      <c r="C125" s="31"/>
      <c r="D125" s="32" t="s">
        <v>404</v>
      </c>
      <c r="E125" s="33">
        <v>80</v>
      </c>
      <c r="F125" s="28" t="s">
        <v>62</v>
      </c>
      <c r="G125" s="28" t="s">
        <v>188</v>
      </c>
      <c r="H125" s="22">
        <v>1749.8002499999998</v>
      </c>
      <c r="I125" s="23">
        <v>1924.7802749999998</v>
      </c>
      <c r="J125" s="24">
        <v>2309.7363299999997</v>
      </c>
      <c r="K125" s="22">
        <v>2000</v>
      </c>
      <c r="L125" s="22">
        <v>2400</v>
      </c>
      <c r="M125" s="25">
        <f>VLOOKUP(B125,'[2]LP OBAT DAN BMHP ALL APRIL'!$B:$BC,54,FALSE)</f>
        <v>80</v>
      </c>
      <c r="N125" s="26"/>
      <c r="O125" s="27">
        <f t="shared" si="7"/>
        <v>80</v>
      </c>
      <c r="P125" s="28" t="s">
        <v>405</v>
      </c>
      <c r="Q125" s="29">
        <v>45352</v>
      </c>
      <c r="R125" s="22" t="s">
        <v>314</v>
      </c>
      <c r="S125" s="30" t="s">
        <v>54</v>
      </c>
    </row>
    <row r="126" spans="1:19" ht="18.75" x14ac:dyDescent="0.3">
      <c r="A126" s="20">
        <v>117</v>
      </c>
      <c r="B126" s="31" t="s">
        <v>406</v>
      </c>
      <c r="C126" s="31"/>
      <c r="D126" s="32" t="s">
        <v>407</v>
      </c>
      <c r="E126" s="28">
        <v>30</v>
      </c>
      <c r="F126" s="28" t="s">
        <v>62</v>
      </c>
      <c r="G126" s="28" t="s">
        <v>147</v>
      </c>
      <c r="H126" s="22">
        <v>2425</v>
      </c>
      <c r="I126" s="45">
        <v>2667.5</v>
      </c>
      <c r="J126" s="22">
        <v>3201</v>
      </c>
      <c r="K126" s="22">
        <v>2700</v>
      </c>
      <c r="L126" s="22">
        <v>3300</v>
      </c>
      <c r="M126" s="25">
        <f>VLOOKUP(B126,'[2]LP OBAT DAN BMHP ALL APRIL'!$B:$BC,54,FALSE)</f>
        <v>1</v>
      </c>
      <c r="N126" s="26"/>
      <c r="O126" s="27">
        <f t="shared" si="7"/>
        <v>1</v>
      </c>
      <c r="P126" s="28" t="s">
        <v>408</v>
      </c>
      <c r="Q126" s="29">
        <v>45139</v>
      </c>
      <c r="R126" s="22" t="s">
        <v>139</v>
      </c>
      <c r="S126" s="30" t="s">
        <v>135</v>
      </c>
    </row>
    <row r="127" spans="1:19" ht="18.75" x14ac:dyDescent="0.3">
      <c r="A127" s="20">
        <v>118</v>
      </c>
      <c r="B127" s="31" t="s">
        <v>409</v>
      </c>
      <c r="C127" s="31"/>
      <c r="D127" s="32" t="s">
        <v>410</v>
      </c>
      <c r="E127" s="28">
        <v>30</v>
      </c>
      <c r="F127" s="28" t="s">
        <v>62</v>
      </c>
      <c r="G127" s="28" t="s">
        <v>147</v>
      </c>
      <c r="H127" s="22">
        <v>2425</v>
      </c>
      <c r="I127" s="45">
        <v>2667.5</v>
      </c>
      <c r="J127" s="57">
        <v>3201</v>
      </c>
      <c r="K127" s="22">
        <v>2700</v>
      </c>
      <c r="L127" s="22">
        <v>3300</v>
      </c>
      <c r="M127" s="25">
        <f>VLOOKUP(B127,'[2]LP OBAT DAN BMHP ALL APRIL'!$B:$BC,54,FALSE)</f>
        <v>110</v>
      </c>
      <c r="N127" s="26"/>
      <c r="O127" s="27">
        <f t="shared" si="7"/>
        <v>110</v>
      </c>
      <c r="P127" s="28" t="s">
        <v>411</v>
      </c>
      <c r="Q127" s="29">
        <v>45139</v>
      </c>
      <c r="R127" s="22" t="s">
        <v>139</v>
      </c>
      <c r="S127" s="30" t="s">
        <v>135</v>
      </c>
    </row>
    <row r="128" spans="1:19" ht="18.75" x14ac:dyDescent="0.3">
      <c r="A128" s="20">
        <v>119</v>
      </c>
      <c r="B128" s="65" t="s">
        <v>412</v>
      </c>
      <c r="C128" s="65"/>
      <c r="D128" s="70" t="s">
        <v>413</v>
      </c>
      <c r="E128" s="66">
        <v>100</v>
      </c>
      <c r="F128" s="28" t="s">
        <v>62</v>
      </c>
      <c r="G128" s="28" t="s">
        <v>147</v>
      </c>
      <c r="H128" s="22">
        <f>VLOOKUP(B128,'[1]MAR 2022'!$A:$C,3,FALSE)</f>
        <v>1999.9999999999998</v>
      </c>
      <c r="I128" s="23">
        <f>VLOOKUP(B128,'[1]MAR 2022'!$A:$D,4,FALSE)</f>
        <v>2200</v>
      </c>
      <c r="J128" s="24">
        <f>VLOOKUP(B128,'[1]MAR 2022'!$A:$E,5,FALSE)</f>
        <v>2640</v>
      </c>
      <c r="K128" s="22">
        <f t="shared" ref="K128:L131" si="9">ROUNDUP(I128,-2)</f>
        <v>2200</v>
      </c>
      <c r="L128" s="22">
        <f t="shared" si="9"/>
        <v>2700</v>
      </c>
      <c r="M128" s="25">
        <f>VLOOKUP(B128,'[2]LP OBAT DAN BMHP ALL APRIL'!$B:$BC,54,FALSE)</f>
        <v>235</v>
      </c>
      <c r="N128" s="26"/>
      <c r="O128" s="27">
        <f t="shared" si="7"/>
        <v>235</v>
      </c>
      <c r="P128" s="28" t="str">
        <f>VLOOKUP(B128,'[1]MAR 2022'!$A:$L,12,FALSE)</f>
        <v>21IM001</v>
      </c>
      <c r="Q128" s="29">
        <f>VLOOKUP(B128,'[1]MAR 2022'!$A:$K,11,FALSE)</f>
        <v>45536</v>
      </c>
      <c r="R128" s="22" t="str">
        <f>VLOOKUP(B128,'[1]MAR 2022'!$A:$G,7,FALSE)</f>
        <v>KP03/4</v>
      </c>
      <c r="S128" s="30" t="str">
        <f>VLOOKUP(B128,'[1]MAR 2022'!$A:$I,9,FALSE)</f>
        <v>PT CORONET CROWN</v>
      </c>
    </row>
    <row r="129" spans="1:19" ht="18.75" x14ac:dyDescent="0.3">
      <c r="A129" s="20">
        <v>120</v>
      </c>
      <c r="B129" s="65" t="s">
        <v>414</v>
      </c>
      <c r="C129" s="65"/>
      <c r="D129" s="70" t="s">
        <v>415</v>
      </c>
      <c r="E129" s="66">
        <v>100</v>
      </c>
      <c r="F129" s="28" t="s">
        <v>62</v>
      </c>
      <c r="G129" s="28" t="s">
        <v>147</v>
      </c>
      <c r="H129" s="22">
        <f>VLOOKUP(B129,'[1]APR 2022'!$A:$C,3,FALSE)</f>
        <v>2200</v>
      </c>
      <c r="I129" s="23">
        <f>VLOOKUP(B129,'[1]APR 2022'!$A:$D,4,FALSE)</f>
        <v>2420</v>
      </c>
      <c r="J129" s="24">
        <f>VLOOKUP(B129,'[1]APR 2022'!$A:$E,5,FALSE)</f>
        <v>2904</v>
      </c>
      <c r="K129" s="22">
        <f t="shared" si="9"/>
        <v>2500</v>
      </c>
      <c r="L129" s="22">
        <f t="shared" si="9"/>
        <v>3000</v>
      </c>
      <c r="M129" s="25">
        <f>VLOOKUP(B129,'[2]LP OBAT DAN BMHP ALL APRIL'!$B:$BC,54,FALSE)</f>
        <v>200</v>
      </c>
      <c r="N129" s="26"/>
      <c r="O129" s="37">
        <f t="shared" si="7"/>
        <v>200</v>
      </c>
      <c r="P129" s="28" t="str">
        <f>VLOOKUP(B129,'[1]APR 2022'!$A:$L,12,FALSE)</f>
        <v xml:space="preserve"> 21IM001</v>
      </c>
      <c r="Q129" s="29">
        <f>VLOOKUP(B129,'[1]APR 2022'!$A:$K,11,FALSE)</f>
        <v>45537</v>
      </c>
      <c r="R129" s="22" t="str">
        <f>VLOOKUP(B129,'[1]APR 2022'!$A:$G,7,FALSE)</f>
        <v>KP04/1</v>
      </c>
      <c r="S129" s="30" t="str">
        <f>VLOOKUP(B129,'[1]APR 2022'!$A:$I,9,FALSE)</f>
        <v>APOTEK BUMI MEDIKA GANESA</v>
      </c>
    </row>
    <row r="130" spans="1:19" ht="18.75" x14ac:dyDescent="0.3">
      <c r="A130" s="20">
        <v>121</v>
      </c>
      <c r="B130" s="65" t="s">
        <v>416</v>
      </c>
      <c r="C130" s="65"/>
      <c r="D130" s="70" t="s">
        <v>417</v>
      </c>
      <c r="E130" s="66">
        <v>100</v>
      </c>
      <c r="F130" s="28" t="s">
        <v>62</v>
      </c>
      <c r="G130" s="28" t="s">
        <v>147</v>
      </c>
      <c r="H130" s="22">
        <f>VLOOKUP(B130,'[1]APR 2022'!$A:$C,3,FALSE)</f>
        <v>2200</v>
      </c>
      <c r="I130" s="35">
        <f>VLOOKUP(B130,'[1]APR 2022'!$A:$D,4,FALSE)</f>
        <v>2420</v>
      </c>
      <c r="J130" s="24">
        <f>VLOOKUP(B130,'[1]APR 2022'!$A:$E,5,FALSE)</f>
        <v>2904</v>
      </c>
      <c r="K130" s="22">
        <f t="shared" si="9"/>
        <v>2500</v>
      </c>
      <c r="L130" s="22">
        <f t="shared" si="9"/>
        <v>3000</v>
      </c>
      <c r="M130" s="25">
        <f>VLOOKUP(B130,'[2]LP OBAT DAN BMHP ALL APRIL'!$B:$BC,54,FALSE)</f>
        <v>100</v>
      </c>
      <c r="N130" s="26"/>
      <c r="O130" s="27">
        <f t="shared" si="7"/>
        <v>100</v>
      </c>
      <c r="P130" s="22" t="str">
        <f>VLOOKUP(B130,'[1]APR 2022'!$A:$L,12,FALSE)</f>
        <v>21IM001</v>
      </c>
      <c r="Q130" s="29">
        <f>VLOOKUP(B130,'[1]APR 2022'!$A:$K,11,FALSE)</f>
        <v>45536</v>
      </c>
      <c r="R130" s="29" t="str">
        <f>VLOOKUP(B130,'[1]APR 2022'!$A:$G,7,FALSE)</f>
        <v>KP04/8</v>
      </c>
      <c r="S130" s="34" t="str">
        <f>VLOOKUP(B130,'[1]APR 2022'!$A:$I,9,FALSE)</f>
        <v>PT CORONET CROWN</v>
      </c>
    </row>
    <row r="131" spans="1:19" ht="18.75" x14ac:dyDescent="0.3">
      <c r="A131" s="20">
        <v>122</v>
      </c>
      <c r="B131" s="65" t="s">
        <v>418</v>
      </c>
      <c r="C131" s="65"/>
      <c r="D131" s="70" t="s">
        <v>419</v>
      </c>
      <c r="E131" s="66">
        <v>100</v>
      </c>
      <c r="F131" s="28" t="s">
        <v>62</v>
      </c>
      <c r="G131" s="28" t="s">
        <v>147</v>
      </c>
      <c r="H131" s="22">
        <f>VLOOKUP(B131,'[1]MEI 2022'!$A:$C,3,FALSE)</f>
        <v>2200</v>
      </c>
      <c r="I131" s="35">
        <f>VLOOKUP(B131,'[1]MEI 2022'!$A:$D,4,FALSE)</f>
        <v>2420</v>
      </c>
      <c r="J131" s="24">
        <f>VLOOKUP(B131,'[1]MEI 2022'!$A:$E,5,FALSE)</f>
        <v>2904</v>
      </c>
      <c r="K131" s="22">
        <f t="shared" si="9"/>
        <v>2500</v>
      </c>
      <c r="L131" s="22">
        <f t="shared" si="9"/>
        <v>3000</v>
      </c>
      <c r="M131" s="25"/>
      <c r="N131" s="26">
        <f>VLOOKUP(B131,'[1]MEI 2022'!$A:$B,2,FALSE)</f>
        <v>200</v>
      </c>
      <c r="O131" s="27">
        <f t="shared" si="7"/>
        <v>200</v>
      </c>
      <c r="P131" s="22" t="s">
        <v>420</v>
      </c>
      <c r="Q131" s="29">
        <f>VLOOKUP(B131,'[1]MEI 2022'!$A:$K,11,FALSE)</f>
        <v>45536</v>
      </c>
      <c r="R131" s="29" t="str">
        <f>VLOOKUP(B131,'[1]MEI 2022'!$A:$G,7,FALSE)</f>
        <v>KP05/3</v>
      </c>
      <c r="S131" s="34" t="str">
        <f>VLOOKUP(B131,'[1]MEI 2022'!$A:$I,9,FALSE)</f>
        <v>PT Coronet Crown</v>
      </c>
    </row>
    <row r="132" spans="1:19" ht="18.75" x14ac:dyDescent="0.3">
      <c r="A132" s="20">
        <v>123</v>
      </c>
      <c r="B132" s="38" t="s">
        <v>421</v>
      </c>
      <c r="C132" s="38"/>
      <c r="D132" s="39" t="s">
        <v>422</v>
      </c>
      <c r="E132" s="28">
        <v>50</v>
      </c>
      <c r="F132" s="28" t="s">
        <v>62</v>
      </c>
      <c r="G132" s="20" t="s">
        <v>48</v>
      </c>
      <c r="H132" s="22">
        <v>1050</v>
      </c>
      <c r="I132" s="35"/>
      <c r="J132" s="24"/>
      <c r="K132" s="22">
        <v>1200</v>
      </c>
      <c r="L132" s="22">
        <v>1400</v>
      </c>
      <c r="M132" s="25">
        <f>VLOOKUP(B132,'[2]LP OBAT DAN BMHP ALL APRIL'!$B:$BC,54,FALSE)</f>
        <v>0</v>
      </c>
      <c r="N132" s="26"/>
      <c r="O132" s="27">
        <f t="shared" si="7"/>
        <v>0</v>
      </c>
      <c r="P132" s="22">
        <v>2111046</v>
      </c>
      <c r="Q132" s="29">
        <v>45231</v>
      </c>
      <c r="R132" s="29"/>
      <c r="S132" s="34" t="s">
        <v>423</v>
      </c>
    </row>
    <row r="133" spans="1:19" ht="18.75" x14ac:dyDescent="0.3">
      <c r="A133" s="20">
        <v>124</v>
      </c>
      <c r="B133" s="38" t="s">
        <v>424</v>
      </c>
      <c r="C133" s="38"/>
      <c r="D133" s="39" t="s">
        <v>425</v>
      </c>
      <c r="E133" s="28">
        <v>50</v>
      </c>
      <c r="F133" s="28" t="s">
        <v>62</v>
      </c>
      <c r="G133" s="20" t="s">
        <v>48</v>
      </c>
      <c r="H133" s="22">
        <f>VLOOKUP(B133,'[1]APR 2022'!$A:$C,3,FALSE)</f>
        <v>1400</v>
      </c>
      <c r="I133" s="35">
        <f>VLOOKUP(B133,'[1]APR 2022'!$A:$D,4,FALSE)</f>
        <v>1540.0000000000002</v>
      </c>
      <c r="J133" s="24">
        <f>VLOOKUP(B133,'[1]APR 2022'!$A:$E,5,FALSE)</f>
        <v>1848.0000000000002</v>
      </c>
      <c r="K133" s="22">
        <f>ROUNDUP(I133,-2)</f>
        <v>1600</v>
      </c>
      <c r="L133" s="22">
        <f>ROUNDUP(J133,-2)</f>
        <v>1900</v>
      </c>
      <c r="M133" s="25">
        <f>VLOOKUP(B133,'[2]LP OBAT DAN BMHP ALL APRIL'!$B:$BC,54,FALSE)</f>
        <v>105</v>
      </c>
      <c r="N133" s="26"/>
      <c r="O133" s="27">
        <f t="shared" si="7"/>
        <v>105</v>
      </c>
      <c r="P133" s="22" t="str">
        <f>VLOOKUP(B133,'[1]APR 2022'!$A:$L,12,FALSE)</f>
        <v>2112049</v>
      </c>
      <c r="Q133" s="29">
        <f>VLOOKUP(B133,'[1]APR 2022'!$A:$K,11,FALSE)</f>
        <v>45261</v>
      </c>
      <c r="R133" s="29" t="str">
        <f>VLOOKUP(B133,'[1]APR 2022'!$A:$G,7,FALSE)</f>
        <v>KP04/5</v>
      </c>
      <c r="S133" s="34" t="str">
        <f>VLOOKUP(B133,'[1]APR 2022'!$A:$I,9,FALSE)</f>
        <v>PT PENTA VALENT</v>
      </c>
    </row>
    <row r="134" spans="1:19" ht="18.75" x14ac:dyDescent="0.3">
      <c r="A134" s="20">
        <v>125</v>
      </c>
      <c r="B134" s="38" t="s">
        <v>426</v>
      </c>
      <c r="C134" s="38"/>
      <c r="D134" s="39" t="s">
        <v>427</v>
      </c>
      <c r="E134" s="28">
        <v>50</v>
      </c>
      <c r="F134" s="28" t="s">
        <v>62</v>
      </c>
      <c r="G134" s="20" t="s">
        <v>48</v>
      </c>
      <c r="H134" s="22">
        <f>VLOOKUP(B134,'[1]MEI 2022'!$A:$C,3,FALSE)</f>
        <v>1400</v>
      </c>
      <c r="I134" s="35">
        <f>VLOOKUP(B134,'[1]MEI 2022'!$A:$D,4,FALSE)</f>
        <v>1540.0000000000002</v>
      </c>
      <c r="J134" s="24">
        <f>VLOOKUP(B134,'[1]MEI 2022'!$A:$E,5,FALSE)</f>
        <v>1848.0000000000002</v>
      </c>
      <c r="K134" s="22">
        <f>ROUNDUP(I134,-2)</f>
        <v>1600</v>
      </c>
      <c r="L134" s="22">
        <f>ROUNDUP(J134,-2)</f>
        <v>1900</v>
      </c>
      <c r="M134" s="25"/>
      <c r="N134" s="26">
        <f>VLOOKUP(B134,'[1]MEI 2022'!$A:$B,2,FALSE)</f>
        <v>200</v>
      </c>
      <c r="O134" s="27">
        <f t="shared" si="7"/>
        <v>200</v>
      </c>
      <c r="P134" s="22" t="str">
        <f>VLOOKUP(B134,'[1]MEI 2022'!$A:$L,12,FALSE)</f>
        <v xml:space="preserve"> 2112049</v>
      </c>
      <c r="Q134" s="29">
        <f>VLOOKUP(B134,'[1]MEI 2022'!$A:$K,11,FALSE)</f>
        <v>45261</v>
      </c>
      <c r="R134" s="29" t="str">
        <f>VLOOKUP(B134,'[1]MEI 2022'!$A:$G,7,FALSE)</f>
        <v>KP05/5</v>
      </c>
      <c r="S134" s="34" t="str">
        <f>VLOOKUP(B134,'[1]MEI 2022'!$A:$I,9,FALSE)</f>
        <v>PT Penta Valent</v>
      </c>
    </row>
    <row r="135" spans="1:19" ht="18.75" x14ac:dyDescent="0.3">
      <c r="A135" s="20">
        <v>126</v>
      </c>
      <c r="B135" s="33" t="s">
        <v>428</v>
      </c>
      <c r="C135" s="33"/>
      <c r="D135" s="46" t="s">
        <v>429</v>
      </c>
      <c r="E135" s="33">
        <v>1</v>
      </c>
      <c r="F135" s="28" t="s">
        <v>385</v>
      </c>
      <c r="G135" s="20" t="s">
        <v>48</v>
      </c>
      <c r="H135" s="22">
        <v>9545.4545454545441</v>
      </c>
      <c r="I135" s="23">
        <v>10500</v>
      </c>
      <c r="J135" s="24">
        <v>12600</v>
      </c>
      <c r="K135" s="22">
        <v>10500</v>
      </c>
      <c r="L135" s="22">
        <v>12600</v>
      </c>
      <c r="M135" s="25">
        <f>VLOOKUP(B135,'[2]LP OBAT DAN BMHP ALL APRIL'!$B:$BC,54,FALSE)</f>
        <v>3</v>
      </c>
      <c r="N135" s="26"/>
      <c r="O135" s="27">
        <f t="shared" si="7"/>
        <v>3</v>
      </c>
      <c r="P135" s="28" t="s">
        <v>430</v>
      </c>
      <c r="Q135" s="29">
        <v>45047</v>
      </c>
      <c r="R135" s="22" t="s">
        <v>98</v>
      </c>
      <c r="S135" s="30" t="s">
        <v>99</v>
      </c>
    </row>
    <row r="136" spans="1:19" ht="18.75" x14ac:dyDescent="0.3">
      <c r="A136" s="20">
        <v>127</v>
      </c>
      <c r="B136" s="28" t="s">
        <v>431</v>
      </c>
      <c r="C136" s="28"/>
      <c r="D136" s="47" t="s">
        <v>432</v>
      </c>
      <c r="E136" s="28">
        <v>100</v>
      </c>
      <c r="F136" s="28" t="s">
        <v>62</v>
      </c>
      <c r="G136" s="20" t="s">
        <v>48</v>
      </c>
      <c r="H136" s="22">
        <v>740.90834999999993</v>
      </c>
      <c r="I136" s="40">
        <v>814.99918500000001</v>
      </c>
      <c r="J136" s="24">
        <v>977.99902199999997</v>
      </c>
      <c r="K136" s="22">
        <v>900</v>
      </c>
      <c r="L136" s="22">
        <v>1000</v>
      </c>
      <c r="M136" s="25">
        <f>VLOOKUP(B136,'[2]LP OBAT DAN BMHP ALL APRIL'!$B:$BC,54,FALSE)</f>
        <v>80</v>
      </c>
      <c r="N136" s="26"/>
      <c r="O136" s="27">
        <f t="shared" si="7"/>
        <v>80</v>
      </c>
      <c r="P136" s="38" t="s">
        <v>433</v>
      </c>
      <c r="Q136" s="41">
        <v>44805</v>
      </c>
      <c r="R136" s="42" t="s">
        <v>269</v>
      </c>
      <c r="S136" s="43" t="s">
        <v>270</v>
      </c>
    </row>
    <row r="137" spans="1:19" ht="18.75" x14ac:dyDescent="0.3">
      <c r="A137" s="20">
        <v>128</v>
      </c>
      <c r="B137" s="31" t="s">
        <v>434</v>
      </c>
      <c r="C137" s="31"/>
      <c r="D137" s="32" t="s">
        <v>435</v>
      </c>
      <c r="E137" s="33">
        <v>1</v>
      </c>
      <c r="F137" s="28" t="s">
        <v>87</v>
      </c>
      <c r="G137" s="20" t="s">
        <v>48</v>
      </c>
      <c r="H137" s="22">
        <v>7399.7333333333336</v>
      </c>
      <c r="I137" s="40">
        <v>8139.7066666666678</v>
      </c>
      <c r="J137" s="24">
        <v>9767.648000000001</v>
      </c>
      <c r="K137" s="22">
        <v>8200</v>
      </c>
      <c r="L137" s="22">
        <v>9800</v>
      </c>
      <c r="M137" s="25">
        <f>VLOOKUP(B137,'[2]LP OBAT DAN BMHP ALL APRIL'!$B:$BC,54,FALSE)</f>
        <v>3</v>
      </c>
      <c r="N137" s="26"/>
      <c r="O137" s="27">
        <f t="shared" si="7"/>
        <v>3</v>
      </c>
      <c r="P137" s="38" t="s">
        <v>436</v>
      </c>
      <c r="Q137" s="41">
        <v>44805</v>
      </c>
      <c r="R137" s="42" t="s">
        <v>437</v>
      </c>
      <c r="S137" s="43" t="s">
        <v>438</v>
      </c>
    </row>
    <row r="138" spans="1:19" ht="18.75" x14ac:dyDescent="0.3">
      <c r="A138" s="20">
        <v>129</v>
      </c>
      <c r="B138" s="31" t="s">
        <v>439</v>
      </c>
      <c r="C138" s="31"/>
      <c r="D138" s="32" t="s">
        <v>440</v>
      </c>
      <c r="E138" s="33">
        <v>1</v>
      </c>
      <c r="F138" s="28" t="s">
        <v>87</v>
      </c>
      <c r="G138" s="20" t="s">
        <v>48</v>
      </c>
      <c r="H138" s="22">
        <v>7399.7333333333336</v>
      </c>
      <c r="I138" s="40">
        <v>8139.7066666666678</v>
      </c>
      <c r="J138" s="24">
        <v>9767.648000000001</v>
      </c>
      <c r="K138" s="22">
        <v>8200</v>
      </c>
      <c r="L138" s="22">
        <v>9800</v>
      </c>
      <c r="M138" s="25">
        <f>VLOOKUP(B138,'[2]LP OBAT DAN BMHP ALL APRIL'!$B:$BC,54,FALSE)</f>
        <v>1</v>
      </c>
      <c r="N138" s="26"/>
      <c r="O138" s="27">
        <f t="shared" ref="O138:O201" si="10">M138+N138</f>
        <v>1</v>
      </c>
      <c r="P138" s="38" t="s">
        <v>441</v>
      </c>
      <c r="Q138" s="41">
        <v>44986</v>
      </c>
      <c r="R138" s="42" t="s">
        <v>240</v>
      </c>
      <c r="S138" s="43" t="s">
        <v>240</v>
      </c>
    </row>
    <row r="139" spans="1:19" ht="18.75" x14ac:dyDescent="0.3">
      <c r="A139" s="20">
        <v>130</v>
      </c>
      <c r="B139" s="31" t="s">
        <v>442</v>
      </c>
      <c r="C139" s="31"/>
      <c r="D139" s="32" t="s">
        <v>443</v>
      </c>
      <c r="E139" s="33">
        <v>1</v>
      </c>
      <c r="F139" s="28" t="s">
        <v>87</v>
      </c>
      <c r="G139" s="20" t="s">
        <v>48</v>
      </c>
      <c r="H139" s="22">
        <v>12474</v>
      </c>
      <c r="I139" s="40">
        <v>13721.400000000001</v>
      </c>
      <c r="J139" s="24">
        <v>16465.68</v>
      </c>
      <c r="K139" s="22">
        <v>13800</v>
      </c>
      <c r="L139" s="22">
        <v>16500</v>
      </c>
      <c r="M139" s="25">
        <f>VLOOKUP(B139,'[2]LP OBAT DAN BMHP ALL APRIL'!$B:$BC,54,FALSE)</f>
        <v>5</v>
      </c>
      <c r="N139" s="26"/>
      <c r="O139" s="27">
        <f t="shared" si="10"/>
        <v>5</v>
      </c>
      <c r="P139" s="38" t="s">
        <v>444</v>
      </c>
      <c r="Q139" s="41">
        <v>44955</v>
      </c>
      <c r="R139" s="42">
        <v>2801959345</v>
      </c>
      <c r="S139" s="43" t="s">
        <v>295</v>
      </c>
    </row>
    <row r="140" spans="1:19" ht="18.75" x14ac:dyDescent="0.3">
      <c r="A140" s="20">
        <v>131</v>
      </c>
      <c r="B140" s="31" t="s">
        <v>445</v>
      </c>
      <c r="C140" s="31"/>
      <c r="D140" s="32" t="s">
        <v>446</v>
      </c>
      <c r="E140" s="33">
        <v>100</v>
      </c>
      <c r="F140" s="28" t="s">
        <v>62</v>
      </c>
      <c r="G140" s="20" t="s">
        <v>48</v>
      </c>
      <c r="H140" s="22">
        <v>800</v>
      </c>
      <c r="I140" s="40">
        <v>880.00000000000011</v>
      </c>
      <c r="J140" s="24">
        <v>1056</v>
      </c>
      <c r="K140" s="22">
        <v>900</v>
      </c>
      <c r="L140" s="22">
        <v>1100</v>
      </c>
      <c r="M140" s="25">
        <f>VLOOKUP(B140,'[2]LP OBAT DAN BMHP ALL APRIL'!$B:$BC,54,FALSE)</f>
        <v>500</v>
      </c>
      <c r="N140" s="26"/>
      <c r="O140" s="27">
        <f t="shared" si="10"/>
        <v>500</v>
      </c>
      <c r="P140" s="38">
        <v>1802004</v>
      </c>
      <c r="Q140" s="41">
        <v>45270</v>
      </c>
      <c r="R140" s="42">
        <v>1220018024</v>
      </c>
      <c r="S140" s="43" t="s">
        <v>447</v>
      </c>
    </row>
    <row r="141" spans="1:19" ht="21" x14ac:dyDescent="0.3">
      <c r="A141" s="20">
        <v>132</v>
      </c>
      <c r="B141" s="71" t="s">
        <v>448</v>
      </c>
      <c r="C141" s="71"/>
      <c r="D141" s="72" t="s">
        <v>449</v>
      </c>
      <c r="E141" s="73">
        <v>100</v>
      </c>
      <c r="F141" s="73" t="s">
        <v>62</v>
      </c>
      <c r="G141" s="20" t="s">
        <v>48</v>
      </c>
      <c r="H141" s="22">
        <f>VLOOKUP(B141,'[1]FEB 2022'!$A:$C,3,FALSE)</f>
        <v>15454.545454545454</v>
      </c>
      <c r="I141" s="35">
        <f>VLOOKUP(B141,'[1]FEB 2022'!$A:$D,4,FALSE)</f>
        <v>17000</v>
      </c>
      <c r="J141" s="24">
        <f>VLOOKUP(B141,'[1]FEB 2022'!$A:$E,5,FALSE)</f>
        <v>20400</v>
      </c>
      <c r="K141" s="22">
        <f t="shared" ref="K141:L143" si="11">ROUNDUP(I141,-2)</f>
        <v>17000</v>
      </c>
      <c r="L141" s="22">
        <f t="shared" si="11"/>
        <v>20400</v>
      </c>
      <c r="M141" s="25">
        <f>VLOOKUP(B141,'[2]LP OBAT DAN BMHP ALL APRIL'!$B:$BC,54,FALSE)</f>
        <v>120</v>
      </c>
      <c r="N141" s="26"/>
      <c r="O141" s="27">
        <f t="shared" si="10"/>
        <v>120</v>
      </c>
      <c r="P141" s="22" t="str">
        <f>VLOOKUP(B141,'[1]FEB 2022'!$A:$L,12,FALSE)</f>
        <v>KTFAKA14014</v>
      </c>
      <c r="Q141" s="29">
        <f>VLOOKUP(B141,'[1]FEB 2022'!$A:$K,11,FALSE)</f>
        <v>44743</v>
      </c>
      <c r="R141" s="29" t="str">
        <f>VLOOKUP(B141,'[1]FEB 2022'!$A:$G,7,FALSE)</f>
        <v>KP02/08</v>
      </c>
      <c r="S141" s="34" t="str">
        <f>VLOOKUP(B141,'[1]FEB 2022'!$A:$I,9,FALSE)</f>
        <v>PT PLANET EXCELENCIA PHARMACY</v>
      </c>
    </row>
    <row r="142" spans="1:19" ht="18.75" x14ac:dyDescent="0.3">
      <c r="A142" s="20">
        <v>133</v>
      </c>
      <c r="B142" s="28" t="s">
        <v>450</v>
      </c>
      <c r="C142" s="28"/>
      <c r="D142" s="47" t="s">
        <v>451</v>
      </c>
      <c r="E142" s="28">
        <v>1</v>
      </c>
      <c r="F142" s="28" t="s">
        <v>87</v>
      </c>
      <c r="G142" s="20" t="s">
        <v>132</v>
      </c>
      <c r="H142" s="22">
        <f>VLOOKUP(B142,'[3]JAN 2022'!$A:$C,3,FALSE)</f>
        <v>27545.454545454544</v>
      </c>
      <c r="I142" s="35">
        <f>VLOOKUP(B142,'[3]JAN 2022'!$A:$D,4,FALSE)</f>
        <v>30300</v>
      </c>
      <c r="J142" s="24">
        <f>VLOOKUP(B142,'[3]JAN 2022'!$A:$E,5,FALSE)</f>
        <v>36360</v>
      </c>
      <c r="K142" s="22">
        <f t="shared" si="11"/>
        <v>30300</v>
      </c>
      <c r="L142" s="22">
        <f t="shared" si="11"/>
        <v>36400</v>
      </c>
      <c r="M142" s="25">
        <f>VLOOKUP(B142,'[2]LP OBAT DAN BMHP ALL APRIL'!$B:$BC,54,FALSE)</f>
        <v>2</v>
      </c>
      <c r="N142" s="26"/>
      <c r="O142" s="27">
        <f t="shared" si="10"/>
        <v>2</v>
      </c>
      <c r="P142" s="22" t="str">
        <f>VLOOKUP(B142,'[3]JAN 2022'!$A:$L,12,FALSE)</f>
        <v>BK1786</v>
      </c>
      <c r="Q142" s="29">
        <f>VLOOKUP(B142,'[3]JAN 2022'!$A:$K,11,FALSE)</f>
        <v>45383</v>
      </c>
      <c r="R142" s="29" t="str">
        <f>VLOOKUP(B142,'[3]JAN 2022'!$A:$G,7,FALSE)</f>
        <v>KP01/03</v>
      </c>
      <c r="S142" s="34" t="str">
        <f>VLOOKUP(B142,'[3]JAN 2022'!$A:$I,9,FALSE)</f>
        <v>PT KUDAMAS JAYA MAKMUR SENTOSA</v>
      </c>
    </row>
    <row r="143" spans="1:19" ht="18.75" x14ac:dyDescent="0.3">
      <c r="A143" s="20">
        <v>134</v>
      </c>
      <c r="B143" s="28" t="s">
        <v>452</v>
      </c>
      <c r="C143" s="28"/>
      <c r="D143" s="47" t="s">
        <v>453</v>
      </c>
      <c r="E143" s="28">
        <v>1</v>
      </c>
      <c r="F143" s="28" t="s">
        <v>87</v>
      </c>
      <c r="G143" s="20" t="s">
        <v>132</v>
      </c>
      <c r="H143" s="22">
        <f>VLOOKUP(B143,'[1]APR 2022'!$A:$C,3,FALSE)</f>
        <v>27795.454545454544</v>
      </c>
      <c r="I143" s="35">
        <f>VLOOKUP(B143,'[1]APR 2022'!$A:$D,4,FALSE)</f>
        <v>30575</v>
      </c>
      <c r="J143" s="24">
        <f>VLOOKUP(B143,'[1]APR 2022'!$A:$E,5,FALSE)</f>
        <v>36690</v>
      </c>
      <c r="K143" s="22">
        <f t="shared" si="11"/>
        <v>30600</v>
      </c>
      <c r="L143" s="22">
        <f t="shared" si="11"/>
        <v>36700</v>
      </c>
      <c r="M143" s="25">
        <f>VLOOKUP(B143,'[2]LP OBAT DAN BMHP ALL APRIL'!$B:$BC,54,FALSE)</f>
        <v>2</v>
      </c>
      <c r="N143" s="26"/>
      <c r="O143" s="27">
        <f t="shared" si="10"/>
        <v>2</v>
      </c>
      <c r="P143" s="22" t="str">
        <f>VLOOKUP(B143,'[1]APR 2022'!$A:$L,12,FALSE)</f>
        <v>CA1998</v>
      </c>
      <c r="Q143" s="29">
        <f>VLOOKUP(B143,'[1]APR 2022'!$A:$K,11,FALSE)</f>
        <v>45474</v>
      </c>
      <c r="R143" s="29" t="str">
        <f>VLOOKUP(B143,'[1]APR 2022'!$A:$G,7,FALSE)</f>
        <v>KP04/4</v>
      </c>
      <c r="S143" s="34" t="str">
        <f>VLOOKUP(B143,'[1]APR 2022'!$A:$I,9,FALSE)</f>
        <v>PT KUDAMAS JAYA MAKMUR SENTOSA</v>
      </c>
    </row>
    <row r="144" spans="1:19" ht="18.75" x14ac:dyDescent="0.3">
      <c r="A144" s="20">
        <v>135</v>
      </c>
      <c r="B144" s="28" t="s">
        <v>454</v>
      </c>
      <c r="C144" s="28"/>
      <c r="D144" s="47" t="s">
        <v>455</v>
      </c>
      <c r="E144" s="28">
        <v>1</v>
      </c>
      <c r="F144" s="28" t="s">
        <v>87</v>
      </c>
      <c r="G144" s="20" t="s">
        <v>48</v>
      </c>
      <c r="H144" s="22">
        <v>6227.272727272727</v>
      </c>
      <c r="I144" s="74">
        <v>6850</v>
      </c>
      <c r="J144" s="22">
        <v>8220</v>
      </c>
      <c r="K144" s="22">
        <v>6900</v>
      </c>
      <c r="L144" s="22">
        <v>8300</v>
      </c>
      <c r="M144" s="25">
        <f>VLOOKUP(B144,'[2]LP OBAT DAN BMHP ALL APRIL'!$B:$BC,54,FALSE)</f>
        <v>0</v>
      </c>
      <c r="N144" s="26"/>
      <c r="O144" s="27">
        <f t="shared" si="10"/>
        <v>0</v>
      </c>
      <c r="P144" s="28" t="s">
        <v>456</v>
      </c>
      <c r="Q144" s="29">
        <v>45078</v>
      </c>
      <c r="R144" s="22" t="s">
        <v>457</v>
      </c>
      <c r="S144" s="30" t="s">
        <v>99</v>
      </c>
    </row>
    <row r="145" spans="1:19" ht="18.75" x14ac:dyDescent="0.3">
      <c r="A145" s="20">
        <v>136</v>
      </c>
      <c r="B145" s="28" t="s">
        <v>458</v>
      </c>
      <c r="C145" s="28"/>
      <c r="D145" s="47" t="s">
        <v>459</v>
      </c>
      <c r="E145" s="28">
        <v>1</v>
      </c>
      <c r="F145" s="28" t="s">
        <v>87</v>
      </c>
      <c r="G145" s="20" t="s">
        <v>48</v>
      </c>
      <c r="H145" s="22">
        <v>8181.8181818181811</v>
      </c>
      <c r="I145" s="40">
        <v>9000</v>
      </c>
      <c r="J145" s="24">
        <v>10800</v>
      </c>
      <c r="K145" s="22">
        <v>9000</v>
      </c>
      <c r="L145" s="22">
        <v>10800</v>
      </c>
      <c r="M145" s="25">
        <f>VLOOKUP(B145,'[2]LP OBAT DAN BMHP ALL APRIL'!$B:$BC,54,FALSE)</f>
        <v>4</v>
      </c>
      <c r="N145" s="26"/>
      <c r="O145" s="27">
        <f t="shared" si="10"/>
        <v>4</v>
      </c>
      <c r="P145" s="28" t="s">
        <v>460</v>
      </c>
      <c r="Q145" s="29">
        <v>45017</v>
      </c>
      <c r="R145" s="22" t="s">
        <v>461</v>
      </c>
      <c r="S145" s="30" t="s">
        <v>462</v>
      </c>
    </row>
    <row r="146" spans="1:19" ht="18.75" x14ac:dyDescent="0.3">
      <c r="A146" s="20">
        <v>137</v>
      </c>
      <c r="B146" s="31" t="s">
        <v>463</v>
      </c>
      <c r="C146" s="31"/>
      <c r="D146" s="32" t="s">
        <v>464</v>
      </c>
      <c r="E146" s="33">
        <v>5</v>
      </c>
      <c r="F146" s="28" t="s">
        <v>385</v>
      </c>
      <c r="G146" s="20" t="s">
        <v>48</v>
      </c>
      <c r="H146" s="22">
        <v>4600</v>
      </c>
      <c r="I146" s="23">
        <v>5060</v>
      </c>
      <c r="J146" s="24">
        <v>6072</v>
      </c>
      <c r="K146" s="22">
        <v>5100</v>
      </c>
      <c r="L146" s="22">
        <v>6100</v>
      </c>
      <c r="M146" s="25">
        <f>VLOOKUP(B146,'[2]LP OBAT DAN BMHP ALL APRIL'!$B:$BC,54,FALSE)</f>
        <v>15</v>
      </c>
      <c r="N146" s="26"/>
      <c r="O146" s="27">
        <f t="shared" si="10"/>
        <v>15</v>
      </c>
      <c r="P146" s="28" t="s">
        <v>465</v>
      </c>
      <c r="Q146" s="29">
        <v>45139</v>
      </c>
      <c r="R146" s="22" t="s">
        <v>98</v>
      </c>
      <c r="S146" s="30" t="s">
        <v>99</v>
      </c>
    </row>
    <row r="147" spans="1:19" ht="18.75" x14ac:dyDescent="0.3">
      <c r="A147" s="20">
        <v>138</v>
      </c>
      <c r="B147" s="31" t="s">
        <v>466</v>
      </c>
      <c r="C147" s="31"/>
      <c r="D147" s="32" t="s">
        <v>467</v>
      </c>
      <c r="E147" s="33">
        <v>10</v>
      </c>
      <c r="F147" s="28" t="s">
        <v>59</v>
      </c>
      <c r="G147" s="20" t="s">
        <v>48</v>
      </c>
      <c r="H147" s="22">
        <v>2363.6363636363635</v>
      </c>
      <c r="I147" s="23">
        <v>2600</v>
      </c>
      <c r="J147" s="24">
        <v>3120</v>
      </c>
      <c r="K147" s="22">
        <v>2600</v>
      </c>
      <c r="L147" s="22">
        <v>3200</v>
      </c>
      <c r="M147" s="25">
        <f>VLOOKUP(B147,'[2]LP OBAT DAN BMHP ALL APRIL'!$B:$BC,54,FALSE)</f>
        <v>1</v>
      </c>
      <c r="N147" s="26"/>
      <c r="O147" s="27">
        <f t="shared" si="10"/>
        <v>1</v>
      </c>
      <c r="P147" s="28" t="s">
        <v>468</v>
      </c>
      <c r="Q147" s="29">
        <v>45870</v>
      </c>
      <c r="R147" s="22" t="s">
        <v>170</v>
      </c>
      <c r="S147" s="30" t="s">
        <v>99</v>
      </c>
    </row>
    <row r="148" spans="1:19" ht="18.75" x14ac:dyDescent="0.3">
      <c r="A148" s="20">
        <v>139</v>
      </c>
      <c r="B148" s="31" t="s">
        <v>469</v>
      </c>
      <c r="C148" s="31"/>
      <c r="D148" s="32" t="s">
        <v>470</v>
      </c>
      <c r="E148" s="33">
        <v>1</v>
      </c>
      <c r="F148" s="28" t="s">
        <v>59</v>
      </c>
      <c r="G148" s="20" t="s">
        <v>48</v>
      </c>
      <c r="H148" s="22">
        <f>VLOOKUP(B148,'[1]MEI 2022'!$A:$C,3,FALSE)</f>
        <v>5454.6</v>
      </c>
      <c r="I148" s="35">
        <f>VLOOKUP(B148,'[1]MEI 2022'!$A:$D,4,FALSE)</f>
        <v>6000.0600000000013</v>
      </c>
      <c r="J148" s="24">
        <f>VLOOKUP(B148,'[1]MEI 2022'!$A:$E,5,FALSE)</f>
        <v>7200.072000000001</v>
      </c>
      <c r="K148" s="22">
        <f>ROUNDUP(I148,-2)</f>
        <v>6100</v>
      </c>
      <c r="L148" s="22">
        <f>ROUNDUP(J148,-2)</f>
        <v>7300</v>
      </c>
      <c r="M148" s="25"/>
      <c r="N148" s="26">
        <f>VLOOKUP(B148,'[1]MEI 2022'!$A:$B,2,FALSE)</f>
        <v>10</v>
      </c>
      <c r="O148" s="27">
        <f t="shared" si="10"/>
        <v>10</v>
      </c>
      <c r="P148" s="22" t="str">
        <f>VLOOKUP(B148,'[1]MEI 2022'!$A:$L,12,FALSE)</f>
        <v>1919</v>
      </c>
      <c r="Q148" s="29">
        <f>VLOOKUP(B148,'[1]MEI 2022'!$A:$K,11,FALSE)</f>
        <v>45992</v>
      </c>
      <c r="R148" s="29" t="str">
        <f>VLOOKUP(B148,'[1]MEI 2022'!$A:$G,7,FALSE)</f>
        <v>KP05/6</v>
      </c>
      <c r="S148" s="34" t="str">
        <f>VLOOKUP(B148,'[1]MEI 2022'!$A:$I,9,FALSE)</f>
        <v>PT Singgasana Witra Suryamas</v>
      </c>
    </row>
    <row r="149" spans="1:19" ht="18.75" x14ac:dyDescent="0.3">
      <c r="A149" s="20">
        <v>140</v>
      </c>
      <c r="B149" s="31" t="s">
        <v>471</v>
      </c>
      <c r="C149" s="31"/>
      <c r="D149" s="32" t="s">
        <v>472</v>
      </c>
      <c r="E149" s="28">
        <v>100</v>
      </c>
      <c r="F149" s="28" t="s">
        <v>62</v>
      </c>
      <c r="G149" s="20" t="s">
        <v>48</v>
      </c>
      <c r="H149" s="22">
        <v>150</v>
      </c>
      <c r="I149" s="35">
        <v>165</v>
      </c>
      <c r="J149" s="24">
        <v>198</v>
      </c>
      <c r="K149" s="22">
        <v>200</v>
      </c>
      <c r="L149" s="22">
        <v>200</v>
      </c>
      <c r="M149" s="25">
        <f>VLOOKUP(B149,'[2]LP OBAT DAN BMHP ALL APRIL'!$B:$BC,54,FALSE)</f>
        <v>90</v>
      </c>
      <c r="N149" s="26"/>
      <c r="O149" s="27">
        <f t="shared" si="10"/>
        <v>90</v>
      </c>
      <c r="P149" s="22" t="s">
        <v>473</v>
      </c>
      <c r="Q149" s="75">
        <v>46054</v>
      </c>
      <c r="R149" s="22" t="s">
        <v>474</v>
      </c>
      <c r="S149" s="30" t="s">
        <v>232</v>
      </c>
    </row>
    <row r="150" spans="1:19" ht="18.75" x14ac:dyDescent="0.3">
      <c r="A150" s="20">
        <v>141</v>
      </c>
      <c r="B150" s="31" t="s">
        <v>475</v>
      </c>
      <c r="C150" s="31"/>
      <c r="D150" s="32" t="s">
        <v>476</v>
      </c>
      <c r="E150" s="33">
        <v>100</v>
      </c>
      <c r="F150" s="28" t="s">
        <v>62</v>
      </c>
      <c r="G150" s="20" t="s">
        <v>48</v>
      </c>
      <c r="H150" s="22">
        <v>145.45454545454544</v>
      </c>
      <c r="I150" s="23">
        <v>160</v>
      </c>
      <c r="J150" s="24">
        <v>192</v>
      </c>
      <c r="K150" s="22">
        <v>200</v>
      </c>
      <c r="L150" s="22">
        <v>200</v>
      </c>
      <c r="M150" s="25">
        <f>VLOOKUP(B150,'[2]LP OBAT DAN BMHP ALL APRIL'!$B:$BC,54,FALSE)</f>
        <v>100</v>
      </c>
      <c r="N150" s="26"/>
      <c r="O150" s="27">
        <f t="shared" si="10"/>
        <v>100</v>
      </c>
      <c r="P150" s="28" t="s">
        <v>477</v>
      </c>
      <c r="Q150" s="29">
        <v>46143</v>
      </c>
      <c r="R150" s="29" t="s">
        <v>231</v>
      </c>
      <c r="S150" s="34" t="s">
        <v>232</v>
      </c>
    </row>
    <row r="151" spans="1:19" ht="18.75" x14ac:dyDescent="0.3">
      <c r="A151" s="20">
        <v>142</v>
      </c>
      <c r="B151" s="31" t="s">
        <v>478</v>
      </c>
      <c r="C151" s="31"/>
      <c r="D151" s="32" t="s">
        <v>479</v>
      </c>
      <c r="E151" s="28">
        <v>100</v>
      </c>
      <c r="F151" s="28" t="s">
        <v>62</v>
      </c>
      <c r="G151" s="20" t="s">
        <v>48</v>
      </c>
      <c r="H151" s="22">
        <v>264</v>
      </c>
      <c r="I151" s="40">
        <v>290.40000000000003</v>
      </c>
      <c r="J151" s="24">
        <v>348.48</v>
      </c>
      <c r="K151" s="22">
        <v>300</v>
      </c>
      <c r="L151" s="22">
        <v>400</v>
      </c>
      <c r="M151" s="25">
        <f>VLOOKUP(B151,'[2]LP OBAT DAN BMHP ALL APRIL'!$B:$BC,54,FALSE)</f>
        <v>23</v>
      </c>
      <c r="N151" s="26"/>
      <c r="O151" s="27">
        <f t="shared" si="10"/>
        <v>23</v>
      </c>
      <c r="P151" s="28" t="s">
        <v>480</v>
      </c>
      <c r="Q151" s="29">
        <v>45474</v>
      </c>
      <c r="R151" s="22" t="s">
        <v>481</v>
      </c>
      <c r="S151" s="30" t="s">
        <v>54</v>
      </c>
    </row>
    <row r="152" spans="1:19" ht="18.75" x14ac:dyDescent="0.3">
      <c r="A152" s="20">
        <v>143</v>
      </c>
      <c r="B152" s="31" t="s">
        <v>482</v>
      </c>
      <c r="C152" s="31"/>
      <c r="D152" s="32" t="s">
        <v>483</v>
      </c>
      <c r="E152" s="28">
        <v>100</v>
      </c>
      <c r="F152" s="28" t="s">
        <v>62</v>
      </c>
      <c r="G152" s="20" t="s">
        <v>48</v>
      </c>
      <c r="H152" s="22">
        <f>VLOOKUP(B152,'[1]MEI 2022'!$A:$C,3,FALSE)</f>
        <v>206.81818181818181</v>
      </c>
      <c r="I152" s="35">
        <f>VLOOKUP(B152,'[1]MEI 2022'!$A:$D,4,FALSE)</f>
        <v>227.5</v>
      </c>
      <c r="J152" s="24">
        <f>VLOOKUP(B152,'[1]MEI 2022'!$A:$E,5,FALSE)</f>
        <v>273</v>
      </c>
      <c r="K152" s="22">
        <f>ROUNDUP(I152,-2)</f>
        <v>300</v>
      </c>
      <c r="L152" s="22">
        <f>ROUNDUP(J152,-2)</f>
        <v>300</v>
      </c>
      <c r="M152" s="25"/>
      <c r="N152" s="26">
        <f>VLOOKUP(B152,'[1]MEI 2022'!$A:$B,2,FALSE)</f>
        <v>200</v>
      </c>
      <c r="O152" s="27">
        <f t="shared" si="10"/>
        <v>200</v>
      </c>
      <c r="P152" s="22" t="str">
        <f>VLOOKUP(B152,'[1]MEI 2022'!$A:$L,12,FALSE)</f>
        <v>HTGMPJ21033</v>
      </c>
      <c r="Q152" s="29">
        <f>VLOOKUP(B152,'[1]MEI 2022'!$A:$K,11,FALSE)</f>
        <v>45658</v>
      </c>
      <c r="R152" s="29" t="str">
        <f>VLOOKUP(B152,'[1]MEI 2022'!$A:$G,7,FALSE)</f>
        <v>KP05/2</v>
      </c>
      <c r="S152" s="34" t="str">
        <f>VLOOKUP(B152,'[1]MEI 2022'!$A:$I,9,FALSE)</f>
        <v>PT KUDAMAS JAYA MAKMUR SENTOSA</v>
      </c>
    </row>
    <row r="153" spans="1:19" ht="18.75" x14ac:dyDescent="0.3">
      <c r="A153" s="20">
        <v>144</v>
      </c>
      <c r="B153" s="31" t="s">
        <v>484</v>
      </c>
      <c r="C153" s="31"/>
      <c r="D153" s="32" t="s">
        <v>485</v>
      </c>
      <c r="E153" s="28">
        <v>100</v>
      </c>
      <c r="F153" s="28" t="s">
        <v>62</v>
      </c>
      <c r="G153" s="20" t="s">
        <v>48</v>
      </c>
      <c r="H153" s="22">
        <v>236.4</v>
      </c>
      <c r="I153" s="23">
        <v>260.04000000000002</v>
      </c>
      <c r="J153" s="24">
        <v>312.048</v>
      </c>
      <c r="K153" s="22">
        <v>300</v>
      </c>
      <c r="L153" s="22">
        <v>400</v>
      </c>
      <c r="M153" s="25">
        <f>VLOOKUP(B153,'[2]LP OBAT DAN BMHP ALL APRIL'!$B:$BC,54,FALSE)</f>
        <v>196</v>
      </c>
      <c r="N153" s="26"/>
      <c r="O153" s="27">
        <f t="shared" si="10"/>
        <v>196</v>
      </c>
      <c r="P153" s="28" t="s">
        <v>486</v>
      </c>
      <c r="Q153" s="29">
        <v>45901</v>
      </c>
      <c r="R153" s="29" t="s">
        <v>53</v>
      </c>
      <c r="S153" s="34" t="s">
        <v>54</v>
      </c>
    </row>
    <row r="154" spans="1:19" ht="18.75" x14ac:dyDescent="0.3">
      <c r="A154" s="20">
        <v>145</v>
      </c>
      <c r="B154" s="31" t="s">
        <v>487</v>
      </c>
      <c r="C154" s="31"/>
      <c r="D154" s="32" t="s">
        <v>488</v>
      </c>
      <c r="E154" s="28">
        <v>100</v>
      </c>
      <c r="F154" s="28" t="s">
        <v>62</v>
      </c>
      <c r="G154" s="20" t="s">
        <v>48</v>
      </c>
      <c r="H154" s="22">
        <v>236.4</v>
      </c>
      <c r="I154" s="23">
        <v>260.04000000000002</v>
      </c>
      <c r="J154" s="24">
        <v>312.048</v>
      </c>
      <c r="K154" s="22">
        <v>300</v>
      </c>
      <c r="L154" s="22">
        <v>400</v>
      </c>
      <c r="M154" s="25">
        <f>VLOOKUP(B154,'[2]LP OBAT DAN BMHP ALL APRIL'!$B:$BC,54,FALSE)</f>
        <v>200</v>
      </c>
      <c r="N154" s="26"/>
      <c r="O154" s="27">
        <f t="shared" si="10"/>
        <v>200</v>
      </c>
      <c r="P154" s="28" t="s">
        <v>489</v>
      </c>
      <c r="Q154" s="29">
        <v>45992</v>
      </c>
      <c r="R154" s="29" t="s">
        <v>53</v>
      </c>
      <c r="S154" s="34" t="s">
        <v>54</v>
      </c>
    </row>
    <row r="155" spans="1:19" ht="18.75" x14ac:dyDescent="0.3">
      <c r="A155" s="20">
        <v>146</v>
      </c>
      <c r="B155" s="31" t="s">
        <v>490</v>
      </c>
      <c r="C155" s="31"/>
      <c r="D155" s="76" t="s">
        <v>491</v>
      </c>
      <c r="E155" s="28">
        <v>100</v>
      </c>
      <c r="F155" s="28" t="s">
        <v>62</v>
      </c>
      <c r="G155" s="20" t="s">
        <v>48</v>
      </c>
      <c r="H155" s="22">
        <v>79.545605999999992</v>
      </c>
      <c r="I155" s="35">
        <v>87.5001666</v>
      </c>
      <c r="J155" s="24">
        <v>105.00019992</v>
      </c>
      <c r="K155" s="22">
        <v>100</v>
      </c>
      <c r="L155" s="22">
        <v>200</v>
      </c>
      <c r="M155" s="25">
        <f>VLOOKUP(B155,'[2]LP OBAT DAN BMHP ALL APRIL'!$B:$BC,54,FALSE)</f>
        <v>55</v>
      </c>
      <c r="N155" s="26"/>
      <c r="O155" s="27">
        <f t="shared" si="10"/>
        <v>55</v>
      </c>
      <c r="P155" s="22" t="s">
        <v>492</v>
      </c>
      <c r="Q155" s="29">
        <v>45231</v>
      </c>
      <c r="R155" s="29" t="s">
        <v>493</v>
      </c>
      <c r="S155" s="34" t="s">
        <v>494</v>
      </c>
    </row>
    <row r="156" spans="1:19" ht="18.75" x14ac:dyDescent="0.3">
      <c r="A156" s="20">
        <v>147</v>
      </c>
      <c r="B156" s="33" t="s">
        <v>495</v>
      </c>
      <c r="C156" s="33"/>
      <c r="D156" s="46" t="s">
        <v>496</v>
      </c>
      <c r="E156" s="33">
        <v>1</v>
      </c>
      <c r="F156" s="28" t="s">
        <v>497</v>
      </c>
      <c r="G156" s="20" t="s">
        <v>48</v>
      </c>
      <c r="H156" s="22">
        <v>7273.0909090909081</v>
      </c>
      <c r="I156" s="23">
        <v>8000.4</v>
      </c>
      <c r="J156" s="24">
        <v>9600.48</v>
      </c>
      <c r="K156" s="22">
        <v>8100</v>
      </c>
      <c r="L156" s="22">
        <v>9700</v>
      </c>
      <c r="M156" s="25">
        <f>VLOOKUP(B156,'[2]LP OBAT DAN BMHP ALL APRIL'!$B:$BC,54,FALSE)</f>
        <v>5</v>
      </c>
      <c r="N156" s="26"/>
      <c r="O156" s="27">
        <f t="shared" si="10"/>
        <v>5</v>
      </c>
      <c r="P156" s="28" t="s">
        <v>498</v>
      </c>
      <c r="Q156" s="29">
        <v>45108</v>
      </c>
      <c r="R156" s="22" t="s">
        <v>98</v>
      </c>
      <c r="S156" s="30" t="s">
        <v>99</v>
      </c>
    </row>
    <row r="157" spans="1:19" ht="18.75" x14ac:dyDescent="0.3">
      <c r="A157" s="20">
        <v>148</v>
      </c>
      <c r="B157" s="38" t="s">
        <v>499</v>
      </c>
      <c r="C157" s="38"/>
      <c r="D157" s="39" t="s">
        <v>500</v>
      </c>
      <c r="E157" s="28">
        <v>1</v>
      </c>
      <c r="F157" s="28" t="s">
        <v>87</v>
      </c>
      <c r="G157" s="28" t="s">
        <v>132</v>
      </c>
      <c r="H157" s="22">
        <v>3080</v>
      </c>
      <c r="I157" s="40">
        <v>3388.0000000000005</v>
      </c>
      <c r="J157" s="24">
        <v>4065.6000000000004</v>
      </c>
      <c r="K157" s="22">
        <v>3400</v>
      </c>
      <c r="L157" s="22">
        <v>4100</v>
      </c>
      <c r="M157" s="25">
        <f>VLOOKUP(B157,'[2]LP OBAT DAN BMHP ALL APRIL'!$B:$BC,54,FALSE)</f>
        <v>1</v>
      </c>
      <c r="N157" s="26"/>
      <c r="O157" s="27">
        <f t="shared" si="10"/>
        <v>1</v>
      </c>
      <c r="P157" s="38" t="s">
        <v>501</v>
      </c>
      <c r="Q157" s="77">
        <v>45108</v>
      </c>
      <c r="R157" s="42" t="s">
        <v>502</v>
      </c>
      <c r="S157" s="43" t="s">
        <v>503</v>
      </c>
    </row>
    <row r="158" spans="1:19" ht="18.75" x14ac:dyDescent="0.3">
      <c r="A158" s="20">
        <v>149</v>
      </c>
      <c r="B158" s="38" t="s">
        <v>504</v>
      </c>
      <c r="C158" s="38"/>
      <c r="D158" s="39" t="s">
        <v>505</v>
      </c>
      <c r="E158" s="28">
        <v>1</v>
      </c>
      <c r="F158" s="28" t="s">
        <v>87</v>
      </c>
      <c r="G158" s="28" t="s">
        <v>132</v>
      </c>
      <c r="H158" s="22">
        <v>3080</v>
      </c>
      <c r="I158" s="40">
        <v>3388.0000000000005</v>
      </c>
      <c r="J158" s="24">
        <v>4065.6000000000004</v>
      </c>
      <c r="K158" s="22">
        <v>3400</v>
      </c>
      <c r="L158" s="22">
        <v>4100</v>
      </c>
      <c r="M158" s="25">
        <f>VLOOKUP(B158,'[2]LP OBAT DAN BMHP ALL APRIL'!$B:$BC,54,FALSE)</f>
        <v>1</v>
      </c>
      <c r="N158" s="26"/>
      <c r="O158" s="27">
        <f t="shared" si="10"/>
        <v>1</v>
      </c>
      <c r="P158" s="38" t="s">
        <v>506</v>
      </c>
      <c r="Q158" s="77">
        <v>45170</v>
      </c>
      <c r="R158" s="42" t="s">
        <v>240</v>
      </c>
      <c r="S158" s="43" t="s">
        <v>240</v>
      </c>
    </row>
    <row r="159" spans="1:19" ht="18.75" x14ac:dyDescent="0.3">
      <c r="A159" s="20">
        <v>150</v>
      </c>
      <c r="B159" s="31" t="s">
        <v>507</v>
      </c>
      <c r="C159" s="31"/>
      <c r="D159" s="32" t="s">
        <v>508</v>
      </c>
      <c r="E159" s="33">
        <v>1</v>
      </c>
      <c r="F159" s="28" t="s">
        <v>509</v>
      </c>
      <c r="G159" s="28" t="s">
        <v>176</v>
      </c>
      <c r="H159" s="22">
        <v>2410</v>
      </c>
      <c r="I159" s="40">
        <v>2651</v>
      </c>
      <c r="J159" s="24">
        <v>3181.2</v>
      </c>
      <c r="K159" s="22">
        <v>2700</v>
      </c>
      <c r="L159" s="22">
        <v>3200</v>
      </c>
      <c r="M159" s="25">
        <f>VLOOKUP(B159,'[2]LP OBAT DAN BMHP ALL APRIL'!$B:$BC,54,FALSE)</f>
        <v>3</v>
      </c>
      <c r="N159" s="26"/>
      <c r="O159" s="27">
        <f t="shared" si="10"/>
        <v>3</v>
      </c>
      <c r="P159" s="38">
        <v>92520480</v>
      </c>
      <c r="Q159" s="41">
        <v>44682</v>
      </c>
      <c r="R159" s="42" t="s">
        <v>510</v>
      </c>
      <c r="S159" s="43" t="s">
        <v>511</v>
      </c>
    </row>
    <row r="160" spans="1:19" ht="18.75" x14ac:dyDescent="0.3">
      <c r="A160" s="20">
        <v>151</v>
      </c>
      <c r="B160" s="31" t="s">
        <v>512</v>
      </c>
      <c r="C160" s="31"/>
      <c r="D160" s="32" t="s">
        <v>513</v>
      </c>
      <c r="E160" s="33">
        <v>1</v>
      </c>
      <c r="F160" s="28" t="s">
        <v>509</v>
      </c>
      <c r="G160" s="28" t="s">
        <v>176</v>
      </c>
      <c r="H160" s="22">
        <v>2531</v>
      </c>
      <c r="I160" s="35">
        <v>2784.1000000000004</v>
      </c>
      <c r="J160" s="24">
        <v>3340.9200000000005</v>
      </c>
      <c r="K160" s="22">
        <v>2800</v>
      </c>
      <c r="L160" s="22">
        <v>3400</v>
      </c>
      <c r="M160" s="25">
        <f>VLOOKUP(B160,'[2]LP OBAT DAN BMHP ALL APRIL'!$B:$BC,54,FALSE)</f>
        <v>28</v>
      </c>
      <c r="N160" s="26"/>
      <c r="O160" s="27">
        <f t="shared" si="10"/>
        <v>28</v>
      </c>
      <c r="P160" s="38" t="s">
        <v>514</v>
      </c>
      <c r="Q160" s="41">
        <v>44682</v>
      </c>
      <c r="R160" s="42" t="s">
        <v>301</v>
      </c>
      <c r="S160" s="43" t="s">
        <v>302</v>
      </c>
    </row>
    <row r="161" spans="1:19" ht="18.75" x14ac:dyDescent="0.3">
      <c r="A161" s="20">
        <v>152</v>
      </c>
      <c r="B161" s="31" t="s">
        <v>515</v>
      </c>
      <c r="C161" s="31"/>
      <c r="D161" s="32" t="s">
        <v>516</v>
      </c>
      <c r="E161" s="33">
        <v>20</v>
      </c>
      <c r="F161" s="28" t="s">
        <v>509</v>
      </c>
      <c r="G161" s="28" t="s">
        <v>176</v>
      </c>
      <c r="H161" s="22">
        <f>VLOOKUP(B161,'[1]MEI 2022'!$A:$C,3,FALSE)</f>
        <v>2637.409090909091</v>
      </c>
      <c r="I161" s="35">
        <f>VLOOKUP(B161,'[1]MEI 2022'!$A:$D,4,FALSE)</f>
        <v>2901.15</v>
      </c>
      <c r="J161" s="24">
        <f>VLOOKUP(B161,'[1]MEI 2022'!$A:$E,5,FALSE)</f>
        <v>3481.38</v>
      </c>
      <c r="K161" s="22">
        <f>ROUNDUP(I161,-2)</f>
        <v>3000</v>
      </c>
      <c r="L161" s="22">
        <f>ROUNDUP(J161,-2)</f>
        <v>3500</v>
      </c>
      <c r="M161" s="25"/>
      <c r="N161" s="26">
        <f>VLOOKUP(B161,'[1]MEI 2022'!$A:$B,2,FALSE)</f>
        <v>20</v>
      </c>
      <c r="O161" s="27">
        <f t="shared" si="10"/>
        <v>20</v>
      </c>
      <c r="P161" s="22" t="str">
        <f>VLOOKUP(B161,'[1]MEI 2022'!$A:$L,12,FALSE)</f>
        <v>20124966</v>
      </c>
      <c r="Q161" s="29">
        <f>VLOOKUP(B161,'[1]MEI 2022'!$A:$K,11,FALSE)</f>
        <v>45597</v>
      </c>
      <c r="R161" s="29" t="str">
        <f>VLOOKUP(B161,'[1]MEI 2022'!$A:$G,7,FALSE)</f>
        <v>KP05/11</v>
      </c>
      <c r="S161" s="34" t="str">
        <f>VLOOKUP(B161,'[1]MEI 2022'!$A:$I,9,FALSE)</f>
        <v>PT KUDAMAS JAYA MAKMUR SENTOSA</v>
      </c>
    </row>
    <row r="162" spans="1:19" ht="18.75" x14ac:dyDescent="0.3">
      <c r="A162" s="20">
        <v>153</v>
      </c>
      <c r="B162" s="28" t="s">
        <v>517</v>
      </c>
      <c r="C162" s="28"/>
      <c r="D162" s="47" t="s">
        <v>518</v>
      </c>
      <c r="E162" s="28">
        <v>1</v>
      </c>
      <c r="F162" s="28" t="s">
        <v>519</v>
      </c>
      <c r="G162" s="28" t="s">
        <v>188</v>
      </c>
      <c r="H162" s="22">
        <v>8025</v>
      </c>
      <c r="I162" s="35" t="e">
        <f>VLOOKUP(B162,'[3]JAN 2022'!$A:$D,4,FALSE)</f>
        <v>#N/A</v>
      </c>
      <c r="J162" s="24" t="e">
        <f>VLOOKUP(B162,'[3]JAN 2022'!$A:$E,5,FALSE)</f>
        <v>#N/A</v>
      </c>
      <c r="K162" s="22">
        <v>8900</v>
      </c>
      <c r="L162" s="22">
        <v>10600</v>
      </c>
      <c r="M162" s="25">
        <f>VLOOKUP(B162,'[2]LP OBAT DAN BMHP ALL APRIL'!$B:$BC,54,FALSE)</f>
        <v>16</v>
      </c>
      <c r="N162" s="26"/>
      <c r="O162" s="27">
        <f t="shared" si="10"/>
        <v>16</v>
      </c>
      <c r="P162" s="22" t="s">
        <v>520</v>
      </c>
      <c r="Q162" s="29">
        <v>45170</v>
      </c>
      <c r="R162" s="29" t="e">
        <f>VLOOKUP(B162,'[3]JAN 2022'!$A:$G,7,FALSE)</f>
        <v>#N/A</v>
      </c>
      <c r="S162" s="34" t="s">
        <v>521</v>
      </c>
    </row>
    <row r="163" spans="1:19" ht="18.75" x14ac:dyDescent="0.3">
      <c r="A163" s="20">
        <v>154</v>
      </c>
      <c r="B163" s="28" t="s">
        <v>522</v>
      </c>
      <c r="C163" s="28"/>
      <c r="D163" s="47" t="s">
        <v>523</v>
      </c>
      <c r="E163" s="33">
        <v>1</v>
      </c>
      <c r="F163" s="28" t="s">
        <v>59</v>
      </c>
      <c r="G163" s="28" t="s">
        <v>188</v>
      </c>
      <c r="H163" s="22">
        <f>VLOOKUP(B163,'[1]MAR 2022'!$A:$D,3,FALSE)</f>
        <v>8636.363636363636</v>
      </c>
      <c r="I163" s="23">
        <f>VLOOKUP(B163,'[1]MAR 2022'!$A:$D,4,FALSE)</f>
        <v>9500</v>
      </c>
      <c r="J163" s="24">
        <f>VLOOKUP(B163,'[1]MAR 2022'!$A:$E,5,FALSE)</f>
        <v>11400</v>
      </c>
      <c r="K163" s="22">
        <f>ROUNDUP(I163,-2)</f>
        <v>9500</v>
      </c>
      <c r="L163" s="22">
        <f>ROUNDUP(J163,-2)</f>
        <v>11400</v>
      </c>
      <c r="M163" s="25">
        <f>VLOOKUP(B163,'[2]LP OBAT DAN BMHP ALL APRIL'!$B:$BC,54,FALSE)</f>
        <v>3</v>
      </c>
      <c r="N163" s="26"/>
      <c r="O163" s="27">
        <f t="shared" si="10"/>
        <v>3</v>
      </c>
      <c r="P163" s="28" t="str">
        <f>VLOOKUP(B163,'[1]MAR 2022'!$A:$L,12,FALSE)</f>
        <v>1H08891</v>
      </c>
      <c r="Q163" s="29">
        <f>VLOOKUP(B163,'[1]MAR 2022'!$A:$K,11,FALSE)</f>
        <v>45139</v>
      </c>
      <c r="R163" s="22" t="str">
        <f>VLOOKUP(B163,'[1]MAR 2022'!$A:$G,7,FALSE)</f>
        <v>KP03/13</v>
      </c>
      <c r="S163" s="30" t="str">
        <f>VLOOKUP(B163,'[1]MAR 2022'!$A:$I,9,FALSE)</f>
        <v>PT KUDAMAS JAYA MAKMUR SENTOSA</v>
      </c>
    </row>
    <row r="164" spans="1:19" ht="18.75" x14ac:dyDescent="0.3">
      <c r="A164" s="20">
        <v>155</v>
      </c>
      <c r="B164" s="28" t="s">
        <v>524</v>
      </c>
      <c r="C164" s="28"/>
      <c r="D164" s="47" t="s">
        <v>525</v>
      </c>
      <c r="E164" s="28">
        <v>1</v>
      </c>
      <c r="F164" s="28" t="s">
        <v>87</v>
      </c>
      <c r="G164" s="28" t="s">
        <v>188</v>
      </c>
      <c r="H164" s="22">
        <v>15265</v>
      </c>
      <c r="I164" s="23">
        <v>16791.5</v>
      </c>
      <c r="J164" s="24">
        <v>20149.8</v>
      </c>
      <c r="K164" s="22">
        <v>16800</v>
      </c>
      <c r="L164" s="22">
        <v>20200</v>
      </c>
      <c r="M164" s="25">
        <f>VLOOKUP(B164,'[2]LP OBAT DAN BMHP ALL APRIL'!$B:$BC,54,FALSE)</f>
        <v>0</v>
      </c>
      <c r="N164" s="26"/>
      <c r="O164" s="27">
        <f t="shared" si="10"/>
        <v>0</v>
      </c>
      <c r="P164" s="28" t="s">
        <v>526</v>
      </c>
      <c r="Q164" s="29">
        <v>45870</v>
      </c>
      <c r="R164" s="22" t="s">
        <v>527</v>
      </c>
      <c r="S164" s="30" t="s">
        <v>54</v>
      </c>
    </row>
    <row r="165" spans="1:19" ht="18.75" x14ac:dyDescent="0.3">
      <c r="A165" s="20">
        <v>156</v>
      </c>
      <c r="B165" s="28" t="s">
        <v>528</v>
      </c>
      <c r="C165" s="28"/>
      <c r="D165" s="47" t="s">
        <v>529</v>
      </c>
      <c r="E165" s="28">
        <v>1</v>
      </c>
      <c r="F165" s="28" t="s">
        <v>87</v>
      </c>
      <c r="G165" s="28" t="s">
        <v>188</v>
      </c>
      <c r="H165" s="22">
        <v>14654.4</v>
      </c>
      <c r="I165" s="23">
        <v>16119.84</v>
      </c>
      <c r="J165" s="24">
        <v>19343.808000000001</v>
      </c>
      <c r="K165" s="22">
        <v>16200</v>
      </c>
      <c r="L165" s="22">
        <v>19400</v>
      </c>
      <c r="M165" s="25">
        <f>VLOOKUP(B165,'[2]LP OBAT DAN BMHP ALL APRIL'!$B:$BC,54,FALSE)</f>
        <v>10</v>
      </c>
      <c r="N165" s="26"/>
      <c r="O165" s="27">
        <f t="shared" si="10"/>
        <v>10</v>
      </c>
      <c r="P165" s="28" t="s">
        <v>526</v>
      </c>
      <c r="Q165" s="29"/>
      <c r="R165" s="22" t="s">
        <v>530</v>
      </c>
      <c r="S165" s="30" t="s">
        <v>54</v>
      </c>
    </row>
    <row r="166" spans="1:19" ht="18.75" x14ac:dyDescent="0.3">
      <c r="A166" s="20">
        <v>157</v>
      </c>
      <c r="B166" s="28" t="s">
        <v>531</v>
      </c>
      <c r="C166" s="28"/>
      <c r="D166" s="47" t="s">
        <v>532</v>
      </c>
      <c r="E166" s="28">
        <v>1</v>
      </c>
      <c r="F166" s="28" t="s">
        <v>87</v>
      </c>
      <c r="G166" s="28" t="s">
        <v>188</v>
      </c>
      <c r="H166" s="22">
        <v>12893</v>
      </c>
      <c r="I166" s="23">
        <v>14182.300000000001</v>
      </c>
      <c r="J166" s="24">
        <v>17018.760000000002</v>
      </c>
      <c r="K166" s="22">
        <v>14200</v>
      </c>
      <c r="L166" s="22">
        <v>17100</v>
      </c>
      <c r="M166" s="25">
        <f>VLOOKUP(B166,'[2]LP OBAT DAN BMHP ALL APRIL'!$B:$BC,54,FALSE)</f>
        <v>13</v>
      </c>
      <c r="N166" s="26"/>
      <c r="O166" s="27">
        <f t="shared" si="10"/>
        <v>13</v>
      </c>
      <c r="P166" s="28" t="s">
        <v>533</v>
      </c>
      <c r="Q166" s="29">
        <v>45474</v>
      </c>
      <c r="R166" s="22" t="s">
        <v>527</v>
      </c>
      <c r="S166" s="30" t="s">
        <v>54</v>
      </c>
    </row>
    <row r="167" spans="1:19" ht="18.75" x14ac:dyDescent="0.3">
      <c r="A167" s="20">
        <v>158</v>
      </c>
      <c r="B167" s="31" t="s">
        <v>534</v>
      </c>
      <c r="C167" s="31"/>
      <c r="D167" s="32" t="s">
        <v>535</v>
      </c>
      <c r="E167" s="28">
        <v>1</v>
      </c>
      <c r="F167" s="28" t="s">
        <v>59</v>
      </c>
      <c r="G167" s="20" t="s">
        <v>48</v>
      </c>
      <c r="H167" s="22">
        <v>5000</v>
      </c>
      <c r="I167" s="23">
        <v>5500</v>
      </c>
      <c r="J167" s="24">
        <v>6600</v>
      </c>
      <c r="K167" s="22">
        <v>5500</v>
      </c>
      <c r="L167" s="22">
        <v>6600</v>
      </c>
      <c r="M167" s="25">
        <f>VLOOKUP(B167,'[2]LP OBAT DAN BMHP ALL APRIL'!$B:$BC,54,FALSE)</f>
        <v>5</v>
      </c>
      <c r="N167" s="26"/>
      <c r="O167" s="27">
        <f t="shared" si="10"/>
        <v>5</v>
      </c>
      <c r="P167" s="28" t="s">
        <v>536</v>
      </c>
      <c r="Q167" s="29">
        <v>46235</v>
      </c>
      <c r="R167" s="22" t="s">
        <v>314</v>
      </c>
      <c r="S167" s="30" t="s">
        <v>54</v>
      </c>
    </row>
    <row r="168" spans="1:19" ht="18.75" x14ac:dyDescent="0.3">
      <c r="A168" s="20">
        <v>159</v>
      </c>
      <c r="B168" s="31" t="s">
        <v>537</v>
      </c>
      <c r="C168" s="31"/>
      <c r="D168" s="32" t="s">
        <v>538</v>
      </c>
      <c r="E168" s="28">
        <v>1</v>
      </c>
      <c r="F168" s="28" t="s">
        <v>59</v>
      </c>
      <c r="G168" s="20" t="s">
        <v>48</v>
      </c>
      <c r="H168" s="22">
        <f>VLOOKUP(B168,'[1]MEI 2022'!$A:$C,3,FALSE)</f>
        <v>5045.454545454545</v>
      </c>
      <c r="I168" s="35">
        <f>VLOOKUP(B168,'[1]MEI 2022'!$A:$D,4,FALSE)</f>
        <v>5550</v>
      </c>
      <c r="J168" s="24">
        <f>VLOOKUP(B168,'[1]MEI 2022'!$A:$E,5,FALSE)</f>
        <v>6660</v>
      </c>
      <c r="K168" s="22">
        <f>ROUNDUP(I168,-2)</f>
        <v>5600</v>
      </c>
      <c r="L168" s="22">
        <f>ROUNDUP(J168,-2)</f>
        <v>6700</v>
      </c>
      <c r="M168" s="25"/>
      <c r="N168" s="26">
        <f>VLOOKUP(B168,'[1]MEI 2022'!$A:$B,2,FALSE)</f>
        <v>10</v>
      </c>
      <c r="O168" s="27">
        <f t="shared" si="10"/>
        <v>10</v>
      </c>
      <c r="P168" s="22" t="str">
        <f>VLOOKUP(B168,'[1]MEI 2022'!$A:$L,12,FALSE)</f>
        <v>KCHCTB21308</v>
      </c>
      <c r="Q168" s="29">
        <f>VLOOKUP(B168,'[1]MEI 2022'!$A:$K,11,FALSE)</f>
        <v>46388</v>
      </c>
      <c r="R168" s="29" t="str">
        <f>VLOOKUP(B168,'[1]MEI 2022'!$A:$G,7,FALSE)</f>
        <v>KP05/2</v>
      </c>
      <c r="S168" s="34" t="str">
        <f>VLOOKUP(B168,'[1]MEI 2022'!$A:$I,9,FALSE)</f>
        <v>PT KUDAMAS JAYA MAKMUR SENTOSA</v>
      </c>
    </row>
    <row r="169" spans="1:19" ht="18.75" x14ac:dyDescent="0.3">
      <c r="A169" s="20">
        <v>160</v>
      </c>
      <c r="B169" s="36" t="s">
        <v>539</v>
      </c>
      <c r="C169" s="36"/>
      <c r="D169" s="44" t="s">
        <v>540</v>
      </c>
      <c r="E169" s="66">
        <v>1</v>
      </c>
      <c r="F169" s="20" t="s">
        <v>87</v>
      </c>
      <c r="G169" s="28" t="s">
        <v>188</v>
      </c>
      <c r="H169" s="22">
        <v>5454.6030000000001</v>
      </c>
      <c r="I169" s="23">
        <v>6000.0633000000007</v>
      </c>
      <c r="J169" s="24">
        <v>7200.075960000001</v>
      </c>
      <c r="K169" s="22">
        <v>6100</v>
      </c>
      <c r="L169" s="22">
        <v>7300</v>
      </c>
      <c r="M169" s="25">
        <f>VLOOKUP(B169,'[2]LP OBAT DAN BMHP ALL APRIL'!$B:$BC,54,FALSE)</f>
        <v>1</v>
      </c>
      <c r="N169" s="26"/>
      <c r="O169" s="27">
        <f t="shared" si="10"/>
        <v>1</v>
      </c>
      <c r="P169" s="28" t="s">
        <v>541</v>
      </c>
      <c r="Q169" s="29">
        <v>45901</v>
      </c>
      <c r="R169" s="22" t="s">
        <v>236</v>
      </c>
      <c r="S169" s="30" t="s">
        <v>150</v>
      </c>
    </row>
    <row r="170" spans="1:19" ht="18.75" x14ac:dyDescent="0.3">
      <c r="A170" s="20">
        <v>161</v>
      </c>
      <c r="B170" s="36" t="s">
        <v>542</v>
      </c>
      <c r="C170" s="36"/>
      <c r="D170" s="44" t="s">
        <v>543</v>
      </c>
      <c r="E170" s="66">
        <v>1</v>
      </c>
      <c r="F170" s="20" t="s">
        <v>87</v>
      </c>
      <c r="G170" s="28" t="s">
        <v>188</v>
      </c>
      <c r="H170" s="22">
        <v>5910</v>
      </c>
      <c r="I170" s="35"/>
      <c r="J170" s="24"/>
      <c r="K170" s="22">
        <v>6500</v>
      </c>
      <c r="L170" s="22">
        <v>7800</v>
      </c>
      <c r="M170" s="25">
        <f>VLOOKUP(B170,'[2]LP OBAT DAN BMHP ALL APRIL'!$B:$BC,54,FALSE)</f>
        <v>2</v>
      </c>
      <c r="N170" s="26"/>
      <c r="O170" s="27">
        <f t="shared" si="10"/>
        <v>2</v>
      </c>
      <c r="P170" s="22" t="s">
        <v>544</v>
      </c>
      <c r="Q170" s="29">
        <v>45231</v>
      </c>
      <c r="R170" s="29"/>
      <c r="S170" s="34"/>
    </row>
    <row r="171" spans="1:19" ht="18.75" x14ac:dyDescent="0.3">
      <c r="A171" s="20">
        <v>162</v>
      </c>
      <c r="B171" s="31" t="s">
        <v>545</v>
      </c>
      <c r="C171" s="31"/>
      <c r="D171" s="32" t="s">
        <v>546</v>
      </c>
      <c r="E171" s="33">
        <v>100</v>
      </c>
      <c r="F171" s="28" t="s">
        <v>62</v>
      </c>
      <c r="G171" s="28" t="s">
        <v>188</v>
      </c>
      <c r="H171" s="22">
        <v>318.16344000000004</v>
      </c>
      <c r="I171" s="23">
        <v>349.97978400000005</v>
      </c>
      <c r="J171" s="24">
        <v>419.97574080000004</v>
      </c>
      <c r="K171" s="22">
        <v>400</v>
      </c>
      <c r="L171" s="22">
        <v>500</v>
      </c>
      <c r="M171" s="25">
        <f>VLOOKUP(B171,'[2]LP OBAT DAN BMHP ALL APRIL'!$B:$BC,54,FALSE)</f>
        <v>110</v>
      </c>
      <c r="N171" s="26"/>
      <c r="O171" s="27">
        <f t="shared" si="10"/>
        <v>110</v>
      </c>
      <c r="P171" s="28">
        <v>47313</v>
      </c>
      <c r="Q171" s="29">
        <v>46357</v>
      </c>
      <c r="R171" s="22" t="s">
        <v>236</v>
      </c>
      <c r="S171" s="30" t="s">
        <v>150</v>
      </c>
    </row>
    <row r="172" spans="1:19" ht="18.75" x14ac:dyDescent="0.3">
      <c r="A172" s="20">
        <v>163</v>
      </c>
      <c r="B172" s="31" t="s">
        <v>547</v>
      </c>
      <c r="C172" s="31"/>
      <c r="D172" s="32" t="s">
        <v>548</v>
      </c>
      <c r="E172" s="33">
        <v>100</v>
      </c>
      <c r="F172" s="28" t="s">
        <v>62</v>
      </c>
      <c r="G172" s="28" t="s">
        <v>188</v>
      </c>
      <c r="H172" s="22">
        <f>VLOOKUP(B172,'[1]MEI 2022'!$A:$C,3,FALSE)</f>
        <v>318.16344000000004</v>
      </c>
      <c r="I172" s="35">
        <f>VLOOKUP(B172,'[1]MEI 2022'!$A:$D,4,FALSE)</f>
        <v>349.97978400000005</v>
      </c>
      <c r="J172" s="24">
        <f>VLOOKUP(B172,'[1]MEI 2022'!$A:$E,5,FALSE)</f>
        <v>419.97574080000004</v>
      </c>
      <c r="K172" s="22">
        <f>ROUNDUP(I172,-2)</f>
        <v>400</v>
      </c>
      <c r="L172" s="22">
        <f>ROUNDUP(J172,-2)</f>
        <v>500</v>
      </c>
      <c r="M172" s="25"/>
      <c r="N172" s="26">
        <f>VLOOKUP(B172,'[1]MEI 2022'!$A:$B,2,FALSE)</f>
        <v>200</v>
      </c>
      <c r="O172" s="27">
        <f t="shared" si="10"/>
        <v>200</v>
      </c>
      <c r="P172" s="22" t="str">
        <f>VLOOKUP(B172,'[1]MEI 2022'!$A:$L,12,FALSE)</f>
        <v>004923</v>
      </c>
      <c r="Q172" s="29">
        <f>VLOOKUP(B172,'[1]MEI 2022'!$A:$K,11,FALSE)</f>
        <v>46419</v>
      </c>
      <c r="R172" s="29" t="str">
        <f>VLOOKUP(B172,'[1]MEI 2022'!$A:$G,7,FALSE)</f>
        <v>KP05/6</v>
      </c>
      <c r="S172" s="34" t="str">
        <f>VLOOKUP(B172,'[1]MEI 2022'!$A:$I,9,FALSE)</f>
        <v>PT Singgasana Witra Suryamas</v>
      </c>
    </row>
    <row r="173" spans="1:19" ht="18.75" x14ac:dyDescent="0.3">
      <c r="A173" s="20">
        <v>164</v>
      </c>
      <c r="B173" s="31" t="s">
        <v>549</v>
      </c>
      <c r="C173" s="31"/>
      <c r="D173" s="32" t="s">
        <v>550</v>
      </c>
      <c r="E173" s="33">
        <v>100</v>
      </c>
      <c r="F173" s="28" t="s">
        <v>62</v>
      </c>
      <c r="G173" s="20" t="s">
        <v>48</v>
      </c>
      <c r="H173" s="22">
        <v>129.6</v>
      </c>
      <c r="I173" s="40">
        <v>142.56</v>
      </c>
      <c r="J173" s="24">
        <v>171.072</v>
      </c>
      <c r="K173" s="22">
        <v>200</v>
      </c>
      <c r="L173" s="22">
        <v>200</v>
      </c>
      <c r="M173" s="25">
        <f>VLOOKUP(B173,'[2]LP OBAT DAN BMHP ALL APRIL'!$B:$BC,54,FALSE)</f>
        <v>300</v>
      </c>
      <c r="N173" s="26"/>
      <c r="O173" s="27">
        <f t="shared" si="10"/>
        <v>300</v>
      </c>
      <c r="P173" s="38" t="s">
        <v>551</v>
      </c>
      <c r="Q173" s="41">
        <v>45030</v>
      </c>
      <c r="R173" s="42">
        <v>2801956245</v>
      </c>
      <c r="S173" s="43" t="s">
        <v>295</v>
      </c>
    </row>
    <row r="174" spans="1:19" ht="18.75" x14ac:dyDescent="0.3">
      <c r="A174" s="20">
        <v>165</v>
      </c>
      <c r="B174" s="33" t="s">
        <v>552</v>
      </c>
      <c r="C174" s="33"/>
      <c r="D174" s="46" t="s">
        <v>553</v>
      </c>
      <c r="E174" s="33">
        <v>1</v>
      </c>
      <c r="F174" s="28" t="s">
        <v>59</v>
      </c>
      <c r="G174" s="20" t="s">
        <v>48</v>
      </c>
      <c r="H174" s="22">
        <v>90000</v>
      </c>
      <c r="I174" s="23">
        <v>99000.000000000015</v>
      </c>
      <c r="J174" s="24">
        <v>118800.00000000001</v>
      </c>
      <c r="K174" s="22">
        <v>99000</v>
      </c>
      <c r="L174" s="22">
        <v>118800</v>
      </c>
      <c r="M174" s="25">
        <f>VLOOKUP(B174,'[2]LP OBAT DAN BMHP ALL APRIL'!$B:$BC,54,FALSE)</f>
        <v>5</v>
      </c>
      <c r="N174" s="26"/>
      <c r="O174" s="27">
        <f t="shared" si="10"/>
        <v>5</v>
      </c>
      <c r="P174" s="28" t="s">
        <v>554</v>
      </c>
      <c r="Q174" s="29">
        <v>45323</v>
      </c>
      <c r="R174" s="22" t="s">
        <v>555</v>
      </c>
      <c r="S174" s="30" t="s">
        <v>54</v>
      </c>
    </row>
    <row r="175" spans="1:19" ht="18.75" x14ac:dyDescent="0.3">
      <c r="A175" s="20">
        <v>166</v>
      </c>
      <c r="B175" s="28" t="s">
        <v>556</v>
      </c>
      <c r="C175" s="28"/>
      <c r="D175" s="76" t="s">
        <v>557</v>
      </c>
      <c r="E175" s="28">
        <v>100</v>
      </c>
      <c r="F175" s="28" t="s">
        <v>62</v>
      </c>
      <c r="G175" s="28" t="s">
        <v>188</v>
      </c>
      <c r="H175" s="22">
        <f>VLOOKUP(B175,'[1]APR 2022'!$A:$C,3,FALSE)</f>
        <v>469.09090909090907</v>
      </c>
      <c r="I175" s="35">
        <f>VLOOKUP(B175,'[1]APR 2022'!$A:$D,4,FALSE)</f>
        <v>516</v>
      </c>
      <c r="J175" s="24">
        <f>VLOOKUP(B175,'[1]APR 2022'!$A:$E,5,FALSE)</f>
        <v>619.19999999999993</v>
      </c>
      <c r="K175" s="22">
        <f>ROUNDUP(I175,-2)</f>
        <v>600</v>
      </c>
      <c r="L175" s="22">
        <f>ROUNDUP(J175,-2)</f>
        <v>700</v>
      </c>
      <c r="M175" s="25">
        <f>VLOOKUP(B175,'[2]LP OBAT DAN BMHP ALL APRIL'!$B:$BC,54,FALSE)</f>
        <v>200</v>
      </c>
      <c r="N175" s="26"/>
      <c r="O175" s="27">
        <f t="shared" si="10"/>
        <v>200</v>
      </c>
      <c r="P175" s="22" t="str">
        <f>VLOOKUP(B175,'[1]APR 2022'!$A:$L,12,FALSE)</f>
        <v>A1J384</v>
      </c>
      <c r="Q175" s="29">
        <f>VLOOKUP(B175,'[1]APR 2022'!$A:$K,11,FALSE)</f>
        <v>45717</v>
      </c>
      <c r="R175" s="29" t="str">
        <f>VLOOKUP(B175,'[1]APR 2022'!$A:$G,7,FALSE)</f>
        <v>KP04/11</v>
      </c>
      <c r="S175" s="34" t="str">
        <f>VLOOKUP(B175,'[1]APR 2022'!$A:$I,9,FALSE)</f>
        <v>PT KUDAMAS JAYA MAKMUR SENTOSA</v>
      </c>
    </row>
    <row r="176" spans="1:19" ht="18.75" x14ac:dyDescent="0.3">
      <c r="A176" s="20">
        <v>167</v>
      </c>
      <c r="B176" s="28" t="s">
        <v>558</v>
      </c>
      <c r="C176" s="28"/>
      <c r="D176" s="76" t="s">
        <v>559</v>
      </c>
      <c r="E176" s="28">
        <v>100</v>
      </c>
      <c r="F176" s="28" t="s">
        <v>62</v>
      </c>
      <c r="G176" s="28" t="s">
        <v>188</v>
      </c>
      <c r="H176" s="22">
        <f>VLOOKUP(B176,'[1]MEI 2022'!$A:$C,3,FALSE)</f>
        <v>439.99999999999994</v>
      </c>
      <c r="I176" s="23">
        <f>VLOOKUP(B176,'[1]MEI 2022'!$A:$D,4,FALSE)</f>
        <v>484</v>
      </c>
      <c r="J176" s="24">
        <f>VLOOKUP(B176,'[1]MEI 2022'!$A:$E,5,FALSE)</f>
        <v>580.79999999999995</v>
      </c>
      <c r="K176" s="22">
        <f>ROUNDUP(I176,-2)</f>
        <v>500</v>
      </c>
      <c r="L176" s="22">
        <f>ROUNDUP(J176,-2)</f>
        <v>600</v>
      </c>
      <c r="M176" s="26"/>
      <c r="N176" s="26">
        <f>VLOOKUP(B176,'[1]MEI 2022'!$A:$B,2,FALSE)</f>
        <v>100</v>
      </c>
      <c r="O176" s="26">
        <f t="shared" si="10"/>
        <v>100</v>
      </c>
      <c r="P176" s="28" t="str">
        <f>VLOOKUP(B176,'[1]MEI 2022'!$A:$L,12,FALSE)</f>
        <v>A9G435</v>
      </c>
      <c r="Q176" s="29" t="str">
        <f>VLOOKUP(B176,'[1]MEI 2022'!$A:$K,11,FALSE)</f>
        <v>01/01/2023</v>
      </c>
      <c r="R176" s="22" t="str">
        <f>VLOOKUP(B176,'[1]MEI 2022'!$A:$G,7,FALSE)</f>
        <v>KP05/15</v>
      </c>
      <c r="S176" s="34" t="str">
        <f>VLOOKUP(B176,'[1]MEI 2022'!$A:$I,9,FALSE)</f>
        <v>APOTEK BUMI MEDIKA GANESA</v>
      </c>
    </row>
    <row r="177" spans="1:19" ht="18.75" x14ac:dyDescent="0.3">
      <c r="A177" s="20">
        <v>168</v>
      </c>
      <c r="B177" s="31" t="s">
        <v>560</v>
      </c>
      <c r="C177" s="31"/>
      <c r="D177" s="32" t="s">
        <v>561</v>
      </c>
      <c r="E177" s="33">
        <v>100</v>
      </c>
      <c r="F177" s="28" t="s">
        <v>62</v>
      </c>
      <c r="G177" s="20" t="s">
        <v>48</v>
      </c>
      <c r="H177" s="22">
        <v>110</v>
      </c>
      <c r="I177" s="40">
        <v>121.00000000000001</v>
      </c>
      <c r="J177" s="24">
        <v>145.20000000000002</v>
      </c>
      <c r="K177" s="22">
        <v>200</v>
      </c>
      <c r="L177" s="22">
        <v>200</v>
      </c>
      <c r="M177" s="25">
        <f>VLOOKUP(B177,'[2]LP OBAT DAN BMHP ALL APRIL'!$B:$BC,54,FALSE)</f>
        <v>53</v>
      </c>
      <c r="N177" s="26"/>
      <c r="O177" s="27">
        <f t="shared" si="10"/>
        <v>53</v>
      </c>
      <c r="P177" s="38" t="s">
        <v>562</v>
      </c>
      <c r="Q177" s="41">
        <v>44957</v>
      </c>
      <c r="R177" s="42" t="s">
        <v>563</v>
      </c>
      <c r="S177" s="43" t="s">
        <v>82</v>
      </c>
    </row>
    <row r="178" spans="1:19" ht="18.75" x14ac:dyDescent="0.3">
      <c r="A178" s="20">
        <v>169</v>
      </c>
      <c r="B178" s="28" t="s">
        <v>564</v>
      </c>
      <c r="C178" s="28"/>
      <c r="D178" s="47" t="s">
        <v>565</v>
      </c>
      <c r="E178" s="28">
        <v>100</v>
      </c>
      <c r="F178" s="28" t="s">
        <v>62</v>
      </c>
      <c r="G178" s="20" t="s">
        <v>48</v>
      </c>
      <c r="H178" s="22">
        <f>VLOOKUP(B178,'[3]JAN 2022'!$A:$C,3,FALSE)</f>
        <v>386.36363636363632</v>
      </c>
      <c r="I178" s="35">
        <f>VLOOKUP(B178,'[3]JAN 2022'!$A:$D,4,FALSE)</f>
        <v>425</v>
      </c>
      <c r="J178" s="24">
        <f>VLOOKUP(B178,'[3]JAN 2022'!$A:$E,5,FALSE)</f>
        <v>510</v>
      </c>
      <c r="K178" s="22">
        <f>ROUNDUP(I178,-2)</f>
        <v>500</v>
      </c>
      <c r="L178" s="22">
        <f>ROUNDUP(J178,-2)</f>
        <v>600</v>
      </c>
      <c r="M178" s="25">
        <f>VLOOKUP(B178,'[2]LP OBAT DAN BMHP ALL APRIL'!$B:$BC,54,FALSE)</f>
        <v>174</v>
      </c>
      <c r="N178" s="26"/>
      <c r="O178" s="27">
        <f t="shared" si="10"/>
        <v>174</v>
      </c>
      <c r="P178" s="22" t="str">
        <f>VLOOKUP(B178,'[3]JAN 2022'!$A:$L,12,FALSE)</f>
        <v>HTDPSB15060</v>
      </c>
      <c r="Q178" s="29">
        <f>VLOOKUP(B178,'[3]JAN 2022'!$A:$K,11,FALSE)</f>
        <v>45200</v>
      </c>
      <c r="R178" s="29" t="str">
        <f>VLOOKUP(B178,'[3]JAN 2022'!$A:$G,7,FALSE)</f>
        <v>KP01/03</v>
      </c>
      <c r="S178" s="34" t="str">
        <f>VLOOKUP(B178,'[3]JAN 2022'!$A:$I,9,FALSE)</f>
        <v>PT KUDAMAS JAYA MAKMUR SENTOSA</v>
      </c>
    </row>
    <row r="179" spans="1:19" ht="18.75" x14ac:dyDescent="0.3">
      <c r="A179" s="20">
        <v>170</v>
      </c>
      <c r="B179" s="31" t="s">
        <v>566</v>
      </c>
      <c r="C179" s="31"/>
      <c r="D179" s="32" t="s">
        <v>567</v>
      </c>
      <c r="E179" s="28">
        <v>250</v>
      </c>
      <c r="F179" s="28" t="s">
        <v>62</v>
      </c>
      <c r="G179" s="28" t="s">
        <v>147</v>
      </c>
      <c r="H179" s="22">
        <v>80.5</v>
      </c>
      <c r="I179" s="40">
        <v>88.550000000000011</v>
      </c>
      <c r="J179" s="24">
        <v>106.26</v>
      </c>
      <c r="K179" s="22">
        <v>100</v>
      </c>
      <c r="L179" s="22">
        <v>200</v>
      </c>
      <c r="M179" s="25">
        <f>VLOOKUP(B179,'[2]LP OBAT DAN BMHP ALL APRIL'!$B:$BC,54,FALSE)</f>
        <v>38</v>
      </c>
      <c r="N179" s="26"/>
      <c r="O179" s="27">
        <f t="shared" si="10"/>
        <v>38</v>
      </c>
      <c r="P179" s="38">
        <v>190619</v>
      </c>
      <c r="Q179" s="41">
        <v>45444</v>
      </c>
      <c r="R179" s="41" t="s">
        <v>568</v>
      </c>
      <c r="S179" s="78" t="s">
        <v>310</v>
      </c>
    </row>
    <row r="180" spans="1:19" ht="18.75" x14ac:dyDescent="0.3">
      <c r="A180" s="20">
        <v>171</v>
      </c>
      <c r="B180" s="31" t="s">
        <v>241</v>
      </c>
      <c r="C180" s="31"/>
      <c r="D180" s="32" t="s">
        <v>569</v>
      </c>
      <c r="E180" s="28">
        <v>250</v>
      </c>
      <c r="F180" s="28" t="s">
        <v>62</v>
      </c>
      <c r="G180" s="28" t="s">
        <v>147</v>
      </c>
      <c r="H180" s="22">
        <v>80.5</v>
      </c>
      <c r="I180" s="40">
        <v>88.550000000000011</v>
      </c>
      <c r="J180" s="24">
        <v>106.26</v>
      </c>
      <c r="K180" s="22">
        <v>100</v>
      </c>
      <c r="L180" s="22">
        <v>200</v>
      </c>
      <c r="M180" s="25">
        <f>VLOOKUP(B180,'[2]LP OBAT DAN BMHP ALL APRIL'!$B:$BC,54,FALSE)</f>
        <v>100</v>
      </c>
      <c r="N180" s="26"/>
      <c r="O180" s="27">
        <f t="shared" si="10"/>
        <v>100</v>
      </c>
      <c r="P180" s="38" t="s">
        <v>570</v>
      </c>
      <c r="Q180" s="41">
        <v>45170</v>
      </c>
      <c r="R180" s="41" t="s">
        <v>240</v>
      </c>
      <c r="S180" s="78" t="s">
        <v>240</v>
      </c>
    </row>
    <row r="181" spans="1:19" ht="18.75" x14ac:dyDescent="0.3">
      <c r="A181" s="20">
        <v>172</v>
      </c>
      <c r="B181" s="31" t="s">
        <v>571</v>
      </c>
      <c r="C181" s="31"/>
      <c r="D181" s="32" t="s">
        <v>572</v>
      </c>
      <c r="E181" s="33">
        <v>1</v>
      </c>
      <c r="F181" s="28" t="s">
        <v>573</v>
      </c>
      <c r="G181" s="28" t="s">
        <v>176</v>
      </c>
      <c r="H181" s="22">
        <v>2545.454545454545</v>
      </c>
      <c r="I181" s="22">
        <v>2800</v>
      </c>
      <c r="J181" s="22">
        <v>3360</v>
      </c>
      <c r="K181" s="22">
        <v>2800</v>
      </c>
      <c r="L181" s="22">
        <v>3400</v>
      </c>
      <c r="M181" s="25">
        <f>VLOOKUP(B181,'[2]LP OBAT DAN BMHP ALL APRIL'!$B:$BC,54,FALSE)</f>
        <v>0</v>
      </c>
      <c r="N181" s="26"/>
      <c r="O181" s="27">
        <f t="shared" si="10"/>
        <v>0</v>
      </c>
      <c r="P181" s="22" t="s">
        <v>574</v>
      </c>
      <c r="Q181" s="22" t="s">
        <v>240</v>
      </c>
      <c r="R181" s="22" t="s">
        <v>575</v>
      </c>
      <c r="S181" s="30" t="s">
        <v>232</v>
      </c>
    </row>
    <row r="182" spans="1:19" ht="18.75" x14ac:dyDescent="0.3">
      <c r="A182" s="20">
        <v>173</v>
      </c>
      <c r="B182" s="31" t="s">
        <v>576</v>
      </c>
      <c r="C182" s="31"/>
      <c r="D182" s="32" t="s">
        <v>577</v>
      </c>
      <c r="E182" s="33">
        <v>1</v>
      </c>
      <c r="F182" s="28" t="s">
        <v>573</v>
      </c>
      <c r="G182" s="28" t="s">
        <v>176</v>
      </c>
      <c r="H182" s="22">
        <f>VLOOKUP(B182,'[1]APR 2022'!$A:$C,3,FALSE)</f>
        <v>2954.5454545454545</v>
      </c>
      <c r="I182" s="35">
        <f>VLOOKUP(B182,'[1]APR 2022'!$A:$D,4,FALSE)</f>
        <v>3250</v>
      </c>
      <c r="J182" s="24">
        <f>VLOOKUP(B182,'[1]APR 2022'!$A:$E,5,FALSE)</f>
        <v>3900</v>
      </c>
      <c r="K182" s="22">
        <f>ROUNDUP(I182,-2)</f>
        <v>3300</v>
      </c>
      <c r="L182" s="22">
        <f>ROUNDUP(J182,-2)</f>
        <v>3900</v>
      </c>
      <c r="M182" s="25">
        <f>VLOOKUP(B182,'[2]LP OBAT DAN BMHP ALL APRIL'!$B:$BC,54,FALSE)</f>
        <v>23</v>
      </c>
      <c r="N182" s="26"/>
      <c r="O182" s="27">
        <f t="shared" si="10"/>
        <v>23</v>
      </c>
      <c r="P182" s="22" t="str">
        <f>VLOOKUP(B182,'[1]APR 2022'!$A:$L,12,FALSE)</f>
        <v>02221616</v>
      </c>
      <c r="Q182" s="29">
        <f>VLOOKUP(B182,'[1]APR 2022'!$A:$K,11,FALSE)</f>
        <v>46388</v>
      </c>
      <c r="R182" s="29" t="str">
        <f>VLOOKUP(B182,'[1]APR 2022'!$A:$G,7,FALSE)</f>
        <v>KP04/10</v>
      </c>
      <c r="S182" s="34" t="str">
        <f>VLOOKUP(B182,'[1]APR 2022'!$A:$I,9,FALSE)</f>
        <v>PT KUDAMAS JAYA MAKMUR SENTOSA</v>
      </c>
    </row>
    <row r="183" spans="1:19" ht="18.75" x14ac:dyDescent="0.3">
      <c r="A183" s="20">
        <v>174</v>
      </c>
      <c r="B183" s="31" t="s">
        <v>578</v>
      </c>
      <c r="C183" s="31"/>
      <c r="D183" s="32" t="s">
        <v>579</v>
      </c>
      <c r="E183" s="33">
        <v>1</v>
      </c>
      <c r="F183" s="28" t="s">
        <v>59</v>
      </c>
      <c r="G183" s="20" t="s">
        <v>48</v>
      </c>
      <c r="H183" s="22">
        <v>4242</v>
      </c>
      <c r="I183" s="23">
        <v>4666.2</v>
      </c>
      <c r="J183" s="24">
        <v>5599.4400000000005</v>
      </c>
      <c r="K183" s="22">
        <v>4700</v>
      </c>
      <c r="L183" s="22">
        <v>5600</v>
      </c>
      <c r="M183" s="25">
        <f>VLOOKUP(B183,'[2]LP OBAT DAN BMHP ALL APRIL'!$B:$BC,54,FALSE)</f>
        <v>4</v>
      </c>
      <c r="N183" s="26"/>
      <c r="O183" s="27">
        <f t="shared" si="10"/>
        <v>4</v>
      </c>
      <c r="P183" s="28" t="s">
        <v>580</v>
      </c>
      <c r="Q183" s="29">
        <v>45139</v>
      </c>
      <c r="R183" s="29" t="s">
        <v>53</v>
      </c>
      <c r="S183" s="34" t="s">
        <v>54</v>
      </c>
    </row>
    <row r="184" spans="1:19" ht="18.75" x14ac:dyDescent="0.3">
      <c r="A184" s="20">
        <v>175</v>
      </c>
      <c r="B184" s="31" t="s">
        <v>581</v>
      </c>
      <c r="C184" s="31"/>
      <c r="D184" s="32" t="s">
        <v>582</v>
      </c>
      <c r="E184" s="33">
        <v>1</v>
      </c>
      <c r="F184" s="28" t="s">
        <v>59</v>
      </c>
      <c r="G184" s="20" t="s">
        <v>48</v>
      </c>
      <c r="H184" s="22">
        <v>4242</v>
      </c>
      <c r="I184" s="23">
        <v>4666.2000000000007</v>
      </c>
      <c r="J184" s="24">
        <v>5599.4400000000005</v>
      </c>
      <c r="K184" s="22">
        <v>4700</v>
      </c>
      <c r="L184" s="22">
        <v>5600</v>
      </c>
      <c r="M184" s="25">
        <f>VLOOKUP(B184,'[2]LP OBAT DAN BMHP ALL APRIL'!$B:$BC,54,FALSE)</f>
        <v>5</v>
      </c>
      <c r="N184" s="26"/>
      <c r="O184" s="27">
        <f t="shared" si="10"/>
        <v>5</v>
      </c>
      <c r="P184" s="28" t="s">
        <v>583</v>
      </c>
      <c r="Q184" s="29">
        <v>45139</v>
      </c>
      <c r="R184" s="22" t="s">
        <v>216</v>
      </c>
      <c r="S184" s="30" t="s">
        <v>54</v>
      </c>
    </row>
    <row r="185" spans="1:19" ht="18.75" x14ac:dyDescent="0.3">
      <c r="A185" s="20">
        <v>176</v>
      </c>
      <c r="B185" s="31" t="s">
        <v>584</v>
      </c>
      <c r="C185" s="31"/>
      <c r="D185" s="32" t="s">
        <v>585</v>
      </c>
      <c r="E185" s="33">
        <v>100</v>
      </c>
      <c r="F185" s="28" t="s">
        <v>62</v>
      </c>
      <c r="G185" s="20" t="s">
        <v>48</v>
      </c>
      <c r="H185" s="22">
        <v>304.54951199999999</v>
      </c>
      <c r="I185" s="40">
        <v>335.00446320000003</v>
      </c>
      <c r="J185" s="24">
        <v>402.00535584000005</v>
      </c>
      <c r="K185" s="22">
        <v>400</v>
      </c>
      <c r="L185" s="22">
        <v>500</v>
      </c>
      <c r="M185" s="25">
        <f>VLOOKUP(B185,'[2]LP OBAT DAN BMHP ALL APRIL'!$B:$BC,54,FALSE)</f>
        <v>46</v>
      </c>
      <c r="N185" s="26"/>
      <c r="O185" s="27">
        <f t="shared" si="10"/>
        <v>46</v>
      </c>
      <c r="P185" s="38" t="s">
        <v>586</v>
      </c>
      <c r="Q185" s="41">
        <v>44927</v>
      </c>
      <c r="R185" s="42" t="s">
        <v>587</v>
      </c>
      <c r="S185" s="43" t="s">
        <v>270</v>
      </c>
    </row>
    <row r="186" spans="1:19" ht="18.75" x14ac:dyDescent="0.3">
      <c r="A186" s="20">
        <v>177</v>
      </c>
      <c r="B186" s="33" t="s">
        <v>588</v>
      </c>
      <c r="C186" s="33"/>
      <c r="D186" s="46" t="s">
        <v>589</v>
      </c>
      <c r="E186" s="33">
        <v>6</v>
      </c>
      <c r="F186" s="28" t="s">
        <v>385</v>
      </c>
      <c r="G186" s="20" t="s">
        <v>48</v>
      </c>
      <c r="H186" s="22">
        <v>4545.5</v>
      </c>
      <c r="I186" s="23">
        <v>5000.05</v>
      </c>
      <c r="J186" s="24">
        <v>6000.06</v>
      </c>
      <c r="K186" s="22">
        <v>5100</v>
      </c>
      <c r="L186" s="22">
        <v>6100</v>
      </c>
      <c r="M186" s="25">
        <f>VLOOKUP(B186,'[2]LP OBAT DAN BMHP ALL APRIL'!$B:$BC,54,FALSE)</f>
        <v>5</v>
      </c>
      <c r="N186" s="26"/>
      <c r="O186" s="27">
        <f t="shared" si="10"/>
        <v>5</v>
      </c>
      <c r="P186" s="28" t="s">
        <v>590</v>
      </c>
      <c r="Q186" s="29">
        <v>45170</v>
      </c>
      <c r="R186" s="22" t="s">
        <v>591</v>
      </c>
      <c r="S186" s="30" t="s">
        <v>54</v>
      </c>
    </row>
    <row r="187" spans="1:19" ht="18.75" x14ac:dyDescent="0.3">
      <c r="A187" s="20">
        <v>178</v>
      </c>
      <c r="B187" s="28" t="s">
        <v>592</v>
      </c>
      <c r="C187" s="28"/>
      <c r="D187" s="47" t="s">
        <v>593</v>
      </c>
      <c r="E187" s="28">
        <v>1</v>
      </c>
      <c r="F187" s="28" t="s">
        <v>87</v>
      </c>
      <c r="G187" s="28" t="s">
        <v>132</v>
      </c>
      <c r="H187" s="22">
        <v>18636.363636363636</v>
      </c>
      <c r="I187" s="40">
        <v>20500</v>
      </c>
      <c r="J187" s="24">
        <v>24600</v>
      </c>
      <c r="K187" s="22">
        <v>20500</v>
      </c>
      <c r="L187" s="22">
        <v>24600</v>
      </c>
      <c r="M187" s="25">
        <f>VLOOKUP(B187,'[2]LP OBAT DAN BMHP ALL APRIL'!$B:$BC,54,FALSE)</f>
        <v>0</v>
      </c>
      <c r="N187" s="26"/>
      <c r="O187" s="27">
        <f t="shared" si="10"/>
        <v>0</v>
      </c>
      <c r="P187" s="28" t="s">
        <v>594</v>
      </c>
      <c r="Q187" s="29">
        <v>45078</v>
      </c>
      <c r="R187" s="22" t="s">
        <v>595</v>
      </c>
      <c r="S187" s="30" t="s">
        <v>462</v>
      </c>
    </row>
    <row r="188" spans="1:19" ht="18.75" x14ac:dyDescent="0.3">
      <c r="A188" s="20">
        <v>179</v>
      </c>
      <c r="B188" s="28" t="s">
        <v>596</v>
      </c>
      <c r="C188" s="28"/>
      <c r="D188" s="47" t="s">
        <v>597</v>
      </c>
      <c r="E188" s="28">
        <v>1</v>
      </c>
      <c r="F188" s="28" t="s">
        <v>87</v>
      </c>
      <c r="G188" s="28" t="s">
        <v>132</v>
      </c>
      <c r="H188" s="22">
        <f>VLOOKUP(B188,'[1]APR 2022'!$A:$C,3,FALSE)</f>
        <v>19540</v>
      </c>
      <c r="I188" s="35">
        <f>VLOOKUP(B188,'[1]APR 2022'!$A:$D,4,FALSE)</f>
        <v>21494</v>
      </c>
      <c r="J188" s="24">
        <f>VLOOKUP(B188,'[1]APR 2022'!$A:$E,5,FALSE)</f>
        <v>25792.799999999999</v>
      </c>
      <c r="K188" s="22">
        <f t="shared" ref="K188:L190" si="12">ROUNDUP(I188,-2)</f>
        <v>21500</v>
      </c>
      <c r="L188" s="22">
        <f t="shared" si="12"/>
        <v>25800</v>
      </c>
      <c r="M188" s="25">
        <f>VLOOKUP(B188,'[2]LP OBAT DAN BMHP ALL APRIL'!$B:$BC,54,FALSE)</f>
        <v>2</v>
      </c>
      <c r="N188" s="26"/>
      <c r="O188" s="27">
        <f t="shared" si="10"/>
        <v>2</v>
      </c>
      <c r="P188" s="22" t="str">
        <f>VLOOKUP(B188,'[1]APR 2022'!$A:$L,12,FALSE)</f>
        <v>EFB043</v>
      </c>
      <c r="Q188" s="29">
        <f>VLOOKUP(B188,'[1]APR 2022'!$A:$K,11,FALSE)</f>
        <v>45323</v>
      </c>
      <c r="R188" s="29" t="str">
        <f>VLOOKUP(B188,'[1]APR 2022'!$A:$G,7,FALSE)</f>
        <v>KP04/4</v>
      </c>
      <c r="S188" s="34" t="str">
        <f>VLOOKUP(B188,'[1]APR 2022'!$A:$I,9,FALSE)</f>
        <v>PT KUDAMAS JAYA MAKMUR SENTOSA</v>
      </c>
    </row>
    <row r="189" spans="1:19" ht="18.75" x14ac:dyDescent="0.3">
      <c r="A189" s="20">
        <v>180</v>
      </c>
      <c r="B189" s="28" t="s">
        <v>598</v>
      </c>
      <c r="C189" s="28"/>
      <c r="D189" s="47" t="s">
        <v>599</v>
      </c>
      <c r="E189" s="28">
        <v>1</v>
      </c>
      <c r="F189" s="28" t="s">
        <v>87</v>
      </c>
      <c r="G189" s="28" t="s">
        <v>132</v>
      </c>
      <c r="H189" s="22">
        <f>VLOOKUP(B189,'[1]MEI 2022'!$A:$C,3,FALSE)</f>
        <v>19540</v>
      </c>
      <c r="I189" s="35">
        <f>VLOOKUP(B189,'[1]MEI 2022'!$A:$D,4,FALSE)</f>
        <v>21494</v>
      </c>
      <c r="J189" s="24">
        <f>VLOOKUP(B189,'[1]MEI 2022'!$A:$E,5,FALSE)</f>
        <v>25792.799999999999</v>
      </c>
      <c r="K189" s="22">
        <f t="shared" si="12"/>
        <v>21500</v>
      </c>
      <c r="L189" s="22">
        <f t="shared" si="12"/>
        <v>25800</v>
      </c>
      <c r="M189" s="25"/>
      <c r="N189" s="26">
        <f>VLOOKUP(B189,'[1]MEI 2022'!$A:$B,2,FALSE)</f>
        <v>1</v>
      </c>
      <c r="O189" s="27">
        <f t="shared" si="10"/>
        <v>1</v>
      </c>
      <c r="P189" s="22" t="str">
        <f>VLOOKUP(B189,'[1]MEI 2022'!$A:$L,12,FALSE)</f>
        <v>EFB034</v>
      </c>
      <c r="Q189" s="29">
        <f>VLOOKUP(B189,'[1]MEI 2022'!$A:$K,11,FALSE)</f>
        <v>45323</v>
      </c>
      <c r="R189" s="29" t="str">
        <f>VLOOKUP(B189,'[1]MEI 2022'!$A:$G,7,FALSE)</f>
        <v>KP05/2</v>
      </c>
      <c r="S189" s="34" t="str">
        <f>VLOOKUP(B189,'[1]MEI 2022'!$A:$I,9,FALSE)</f>
        <v>PT KUDAMAS JAYA MAKMUR SENTOSA</v>
      </c>
    </row>
    <row r="190" spans="1:19" ht="18.75" x14ac:dyDescent="0.3">
      <c r="A190" s="20">
        <v>181</v>
      </c>
      <c r="B190" s="28" t="s">
        <v>600</v>
      </c>
      <c r="C190" s="28"/>
      <c r="D190" s="47" t="s">
        <v>601</v>
      </c>
      <c r="E190" s="28">
        <v>1</v>
      </c>
      <c r="F190" s="28" t="s">
        <v>87</v>
      </c>
      <c r="G190" s="28" t="s">
        <v>132</v>
      </c>
      <c r="H190" s="22">
        <f>VLOOKUP(B190,'[1]MEI 2022'!$A:$C,3,FALSE)</f>
        <v>19540</v>
      </c>
      <c r="I190" s="35">
        <f>VLOOKUP(B190,'[1]MEI 2022'!$A:$D,4,FALSE)</f>
        <v>21494</v>
      </c>
      <c r="J190" s="24">
        <f>VLOOKUP(B190,'[1]MEI 2022'!$A:$E,5,FALSE)</f>
        <v>25792.799999999999</v>
      </c>
      <c r="K190" s="22">
        <f t="shared" si="12"/>
        <v>21500</v>
      </c>
      <c r="L190" s="22">
        <f t="shared" si="12"/>
        <v>25800</v>
      </c>
      <c r="M190" s="25"/>
      <c r="N190" s="26">
        <f>VLOOKUP(B190,'[1]MEI 2022'!$A:$B,2,FALSE)</f>
        <v>2</v>
      </c>
      <c r="O190" s="27">
        <f t="shared" si="10"/>
        <v>2</v>
      </c>
      <c r="P190" s="22" t="str">
        <f>VLOOKUP(B190,'[1]MEI 2022'!$A:$L,12,FALSE)</f>
        <v>EFA025</v>
      </c>
      <c r="Q190" s="29">
        <f>VLOOKUP(B190,'[1]MEI 2022'!$A:$K,11,FALSE)</f>
        <v>45292</v>
      </c>
      <c r="R190" s="29" t="str">
        <f>VLOOKUP(B190,'[1]MEI 2022'!$A:$G,7,FALSE)</f>
        <v>KP05/2</v>
      </c>
      <c r="S190" s="34" t="str">
        <f>VLOOKUP(B190,'[1]MEI 2022'!$A:$I,9,FALSE)</f>
        <v>PT KUDAMAS JAYA MAKMUR SENTOSA</v>
      </c>
    </row>
    <row r="191" spans="1:19" ht="18.75" x14ac:dyDescent="0.3">
      <c r="A191" s="20">
        <v>182</v>
      </c>
      <c r="B191" s="38" t="s">
        <v>602</v>
      </c>
      <c r="C191" s="38"/>
      <c r="D191" s="39" t="s">
        <v>603</v>
      </c>
      <c r="E191" s="28">
        <v>100</v>
      </c>
      <c r="F191" s="28" t="s">
        <v>62</v>
      </c>
      <c r="G191" s="28" t="s">
        <v>147</v>
      </c>
      <c r="H191" s="22">
        <v>1322.75</v>
      </c>
      <c r="I191" s="35">
        <v>1455.0250000000001</v>
      </c>
      <c r="J191" s="24">
        <v>1746.03</v>
      </c>
      <c r="K191" s="22">
        <v>1500</v>
      </c>
      <c r="L191" s="22">
        <v>1800</v>
      </c>
      <c r="M191" s="25">
        <f>VLOOKUP(B191,'[2]LP OBAT DAN BMHP ALL APRIL'!$B:$BC,54,FALSE)</f>
        <v>170</v>
      </c>
      <c r="N191" s="26"/>
      <c r="O191" s="27">
        <f t="shared" si="10"/>
        <v>170</v>
      </c>
      <c r="P191" s="38" t="s">
        <v>604</v>
      </c>
      <c r="Q191" s="41">
        <v>44682</v>
      </c>
      <c r="R191" s="42" t="s">
        <v>301</v>
      </c>
      <c r="S191" s="43" t="s">
        <v>302</v>
      </c>
    </row>
    <row r="192" spans="1:19" ht="18.75" x14ac:dyDescent="0.3">
      <c r="A192" s="20">
        <v>183</v>
      </c>
      <c r="B192" s="33" t="s">
        <v>605</v>
      </c>
      <c r="C192" s="33"/>
      <c r="D192" s="46" t="s">
        <v>606</v>
      </c>
      <c r="E192" s="33">
        <v>100</v>
      </c>
      <c r="F192" s="28" t="s">
        <v>385</v>
      </c>
      <c r="G192" s="28" t="s">
        <v>48</v>
      </c>
      <c r="H192" s="22">
        <v>1200</v>
      </c>
      <c r="I192" s="23">
        <v>1320</v>
      </c>
      <c r="J192" s="24">
        <v>1584</v>
      </c>
      <c r="K192" s="22">
        <v>1400</v>
      </c>
      <c r="L192" s="22">
        <v>1600</v>
      </c>
      <c r="M192" s="25">
        <f>VLOOKUP(B192,'[2]LP OBAT DAN BMHP ALL APRIL'!$B:$BC,54,FALSE)</f>
        <v>0</v>
      </c>
      <c r="N192" s="26"/>
      <c r="O192" s="27">
        <f t="shared" si="10"/>
        <v>0</v>
      </c>
      <c r="P192" s="28" t="s">
        <v>607</v>
      </c>
      <c r="Q192" s="29">
        <v>45870</v>
      </c>
      <c r="R192" s="22" t="s">
        <v>166</v>
      </c>
      <c r="S192" s="30" t="s">
        <v>99</v>
      </c>
    </row>
    <row r="193" spans="1:19" ht="18.75" x14ac:dyDescent="0.3">
      <c r="A193" s="20">
        <v>184</v>
      </c>
      <c r="B193" s="38" t="s">
        <v>608</v>
      </c>
      <c r="C193" s="38"/>
      <c r="D193" s="39" t="s">
        <v>609</v>
      </c>
      <c r="E193" s="28">
        <v>100</v>
      </c>
      <c r="F193" s="28" t="s">
        <v>62</v>
      </c>
      <c r="G193" s="28" t="s">
        <v>48</v>
      </c>
      <c r="H193" s="22">
        <v>199.2</v>
      </c>
      <c r="I193" s="35">
        <v>219.12</v>
      </c>
      <c r="J193" s="24">
        <v>262.94400000000002</v>
      </c>
      <c r="K193" s="22">
        <v>300</v>
      </c>
      <c r="L193" s="22">
        <v>300</v>
      </c>
      <c r="M193" s="25">
        <f>VLOOKUP(B193,'[2]LP OBAT DAN BMHP ALL APRIL'!$B:$BC,54,FALSE)</f>
        <v>30</v>
      </c>
      <c r="N193" s="26"/>
      <c r="O193" s="27">
        <f t="shared" si="10"/>
        <v>30</v>
      </c>
      <c r="P193" s="38">
        <v>9145001</v>
      </c>
      <c r="Q193" s="41">
        <v>44809</v>
      </c>
      <c r="R193" s="42" t="s">
        <v>143</v>
      </c>
      <c r="S193" s="43" t="s">
        <v>144</v>
      </c>
    </row>
    <row r="194" spans="1:19" ht="18.75" x14ac:dyDescent="0.3">
      <c r="A194" s="20">
        <v>185</v>
      </c>
      <c r="B194" s="38" t="s">
        <v>610</v>
      </c>
      <c r="C194" s="38"/>
      <c r="D194" s="39" t="s">
        <v>611</v>
      </c>
      <c r="E194" s="28">
        <v>100</v>
      </c>
      <c r="F194" s="28" t="s">
        <v>62</v>
      </c>
      <c r="G194" s="28" t="s">
        <v>48</v>
      </c>
      <c r="H194" s="22">
        <f>VLOOKUP(B194,'[1]MEI 2022'!$A:$C,3,FALSE)</f>
        <v>199.2</v>
      </c>
      <c r="I194" s="35">
        <f>VLOOKUP(B194,'[1]MEI 2022'!$A:$D,4,FALSE)</f>
        <v>219.12</v>
      </c>
      <c r="J194" s="24">
        <f>VLOOKUP(B194,'[1]MEI 2022'!$A:$E,5,FALSE)</f>
        <v>262.94400000000002</v>
      </c>
      <c r="K194" s="22">
        <f>ROUNDUP(I194,-2)</f>
        <v>300</v>
      </c>
      <c r="L194" s="22">
        <f>ROUNDUP(J194,-2)</f>
        <v>300</v>
      </c>
      <c r="M194" s="25"/>
      <c r="N194" s="26">
        <f>VLOOKUP(B194,'[1]MEI 2022'!$A:$B,2,FALSE)</f>
        <v>200</v>
      </c>
      <c r="O194" s="27">
        <f t="shared" si="10"/>
        <v>200</v>
      </c>
      <c r="P194" s="22" t="str">
        <f>VLOOKUP(B194,'[1]MEI 2022'!$A:$L,12,FALSE)</f>
        <v>2145003</v>
      </c>
      <c r="Q194" s="29">
        <f>VLOOKUP(B194,'[1]MEI 2022'!$A:$K,11,FALSE)</f>
        <v>45352</v>
      </c>
      <c r="R194" s="29" t="str">
        <f>VLOOKUP(B194,'[1]MEI 2022'!$A:$G,7,FALSE)</f>
        <v>KP05/6</v>
      </c>
      <c r="S194" s="34" t="str">
        <f>VLOOKUP(B194,'[1]MEI 2022'!$A:$I,9,FALSE)</f>
        <v>PT Singgasana Witra Suryamas</v>
      </c>
    </row>
    <row r="195" spans="1:19" ht="18.75" x14ac:dyDescent="0.3">
      <c r="A195" s="20">
        <v>186</v>
      </c>
      <c r="B195" s="36" t="s">
        <v>612</v>
      </c>
      <c r="C195" s="36"/>
      <c r="D195" s="32" t="s">
        <v>613</v>
      </c>
      <c r="E195" s="33">
        <v>50</v>
      </c>
      <c r="F195" s="28" t="s">
        <v>62</v>
      </c>
      <c r="G195" s="28" t="s">
        <v>48</v>
      </c>
      <c r="H195" s="22">
        <v>302.8</v>
      </c>
      <c r="I195" s="40">
        <v>333.08000000000004</v>
      </c>
      <c r="J195" s="24">
        <v>399.69600000000003</v>
      </c>
      <c r="K195" s="22">
        <v>400</v>
      </c>
      <c r="L195" s="22">
        <v>400</v>
      </c>
      <c r="M195" s="25">
        <f>VLOOKUP(B195,'[2]LP OBAT DAN BMHP ALL APRIL'!$B:$BC,54,FALSE)</f>
        <v>50</v>
      </c>
      <c r="N195" s="26"/>
      <c r="O195" s="27">
        <f t="shared" si="10"/>
        <v>50</v>
      </c>
      <c r="P195" s="38" t="s">
        <v>614</v>
      </c>
      <c r="Q195" s="41">
        <v>45292</v>
      </c>
      <c r="R195" s="42" t="s">
        <v>240</v>
      </c>
      <c r="S195" s="43" t="s">
        <v>240</v>
      </c>
    </row>
    <row r="196" spans="1:19" ht="18.75" x14ac:dyDescent="0.3">
      <c r="A196" s="20">
        <v>187</v>
      </c>
      <c r="B196" s="31" t="s">
        <v>615</v>
      </c>
      <c r="C196" s="31"/>
      <c r="D196" s="32" t="s">
        <v>616</v>
      </c>
      <c r="E196" s="33">
        <v>50</v>
      </c>
      <c r="F196" s="28" t="s">
        <v>62</v>
      </c>
      <c r="G196" s="28" t="s">
        <v>48</v>
      </c>
      <c r="H196" s="22">
        <v>302.8</v>
      </c>
      <c r="I196" s="40">
        <v>333.08000000000004</v>
      </c>
      <c r="J196" s="24">
        <v>399.69600000000003</v>
      </c>
      <c r="K196" s="22">
        <v>400</v>
      </c>
      <c r="L196" s="22">
        <v>400</v>
      </c>
      <c r="M196" s="25">
        <v>264</v>
      </c>
      <c r="N196" s="26"/>
      <c r="O196" s="27">
        <f t="shared" si="10"/>
        <v>264</v>
      </c>
      <c r="P196" s="38" t="s">
        <v>617</v>
      </c>
      <c r="Q196" s="41">
        <v>45200</v>
      </c>
      <c r="R196" s="42" t="s">
        <v>240</v>
      </c>
      <c r="S196" s="43" t="s">
        <v>618</v>
      </c>
    </row>
    <row r="197" spans="1:19" ht="18.75" x14ac:dyDescent="0.3">
      <c r="A197" s="20">
        <v>188</v>
      </c>
      <c r="B197" s="31" t="s">
        <v>619</v>
      </c>
      <c r="C197" s="31"/>
      <c r="D197" s="79" t="s">
        <v>620</v>
      </c>
      <c r="E197" s="33">
        <v>50</v>
      </c>
      <c r="F197" s="28" t="s">
        <v>51</v>
      </c>
      <c r="G197" s="28" t="s">
        <v>48</v>
      </c>
      <c r="H197" s="22">
        <v>308.18</v>
      </c>
      <c r="I197" s="23">
        <v>338.99800000000005</v>
      </c>
      <c r="J197" s="24">
        <v>406.79760000000005</v>
      </c>
      <c r="K197" s="22">
        <v>400</v>
      </c>
      <c r="L197" s="22">
        <v>500</v>
      </c>
      <c r="M197" s="25">
        <f>VLOOKUP(B197,'[2]LP OBAT DAN BMHP ALL APRIL'!$B:$BC,54,FALSE)</f>
        <v>74</v>
      </c>
      <c r="N197" s="26"/>
      <c r="O197" s="27">
        <f t="shared" si="10"/>
        <v>74</v>
      </c>
      <c r="P197" s="28" t="s">
        <v>621</v>
      </c>
      <c r="Q197" s="29">
        <v>45108</v>
      </c>
      <c r="R197" s="29" t="s">
        <v>53</v>
      </c>
      <c r="S197" s="34" t="s">
        <v>54</v>
      </c>
    </row>
    <row r="198" spans="1:19" ht="18.75" x14ac:dyDescent="0.3">
      <c r="A198" s="20">
        <v>189</v>
      </c>
      <c r="B198" s="31" t="s">
        <v>622</v>
      </c>
      <c r="C198" s="31"/>
      <c r="D198" s="79" t="s">
        <v>623</v>
      </c>
      <c r="E198" s="28">
        <v>50</v>
      </c>
      <c r="F198" s="28" t="s">
        <v>62</v>
      </c>
      <c r="G198" s="28" t="s">
        <v>48</v>
      </c>
      <c r="H198" s="22">
        <f>VLOOKUP(B198,'[1]MEI 2022'!$A:$C,3,FALSE)</f>
        <v>308.18181818181813</v>
      </c>
      <c r="I198" s="23">
        <f>VLOOKUP(B198,'[1]MEI 2022'!$A:$D,4,FALSE)</f>
        <v>339</v>
      </c>
      <c r="J198" s="24">
        <f>VLOOKUP(B198,'[1]MEI 2022'!$A:$E,5,FALSE)</f>
        <v>406.8</v>
      </c>
      <c r="K198" s="22">
        <f>ROUNDUP(I198,-2)</f>
        <v>400</v>
      </c>
      <c r="L198" s="22">
        <f>ROUNDUP(J198,-2)</f>
        <v>500</v>
      </c>
      <c r="M198" s="26"/>
      <c r="N198" s="26">
        <f>VLOOKUP(B198,'[1]MEI 2022'!$A:$B,2,FALSE)</f>
        <v>50</v>
      </c>
      <c r="O198" s="26">
        <f t="shared" si="10"/>
        <v>50</v>
      </c>
      <c r="P198" s="28" t="str">
        <f>VLOOKUP(B198,'[1]MEI 2022'!$A:$L,12,FALSE)</f>
        <v xml:space="preserve"> HTMECA16055</v>
      </c>
      <c r="Q198" s="29">
        <f>VLOOKUP(B198,'[1]MEI 2022'!$A:$K,11,FALSE)</f>
        <v>45261</v>
      </c>
      <c r="R198" s="22" t="str">
        <f>VLOOKUP(B198,'[1]MEI 2022'!$A:$G,7,FALSE)</f>
        <v>KP05/15</v>
      </c>
      <c r="S198" s="34" t="str">
        <f>VLOOKUP(B198,'[1]MEI 2022'!$A:$I,9,FALSE)</f>
        <v>APOTEK BUMI MEDIKA GANESA</v>
      </c>
    </row>
    <row r="199" spans="1:19" ht="18.75" x14ac:dyDescent="0.3">
      <c r="A199" s="20">
        <v>190</v>
      </c>
      <c r="B199" s="33" t="s">
        <v>624</v>
      </c>
      <c r="C199" s="33"/>
      <c r="D199" s="47" t="s">
        <v>625</v>
      </c>
      <c r="E199" s="28">
        <v>200</v>
      </c>
      <c r="F199" s="28" t="s">
        <v>62</v>
      </c>
      <c r="G199" s="28" t="s">
        <v>48</v>
      </c>
      <c r="H199" s="22">
        <v>159.0925</v>
      </c>
      <c r="I199" s="23">
        <v>175.00175000000002</v>
      </c>
      <c r="J199" s="24">
        <v>210.00210000000001</v>
      </c>
      <c r="K199" s="22">
        <v>200</v>
      </c>
      <c r="L199" s="22">
        <v>300</v>
      </c>
      <c r="M199" s="25">
        <f>VLOOKUP(B199,'[2]LP OBAT DAN BMHP ALL APRIL'!$B:$BC,54,FALSE)</f>
        <v>0</v>
      </c>
      <c r="N199" s="26"/>
      <c r="O199" s="27">
        <f t="shared" si="10"/>
        <v>0</v>
      </c>
      <c r="P199" s="28" t="s">
        <v>626</v>
      </c>
      <c r="Q199" s="29">
        <v>45170</v>
      </c>
      <c r="R199" s="22" t="s">
        <v>627</v>
      </c>
      <c r="S199" s="30" t="s">
        <v>54</v>
      </c>
    </row>
    <row r="200" spans="1:19" ht="18.75" x14ac:dyDescent="0.3">
      <c r="A200" s="20">
        <v>191</v>
      </c>
      <c r="B200" s="33" t="s">
        <v>628</v>
      </c>
      <c r="C200" s="33"/>
      <c r="D200" s="47" t="s">
        <v>629</v>
      </c>
      <c r="E200" s="28">
        <v>200</v>
      </c>
      <c r="F200" s="28" t="s">
        <v>62</v>
      </c>
      <c r="G200" s="28" t="s">
        <v>48</v>
      </c>
      <c r="H200" s="22">
        <f>VLOOKUP(B200,'[1]APR 2022'!$A:$C,3,FALSE)</f>
        <v>172.72499999999999</v>
      </c>
      <c r="I200" s="23">
        <f>VLOOKUP(B200,'[1]APR 2022'!$A:$D,4,FALSE)</f>
        <v>189.9975</v>
      </c>
      <c r="J200" s="24">
        <f>VLOOKUP(B200,'[1]APR 2022'!$A:$E,5,FALSE)</f>
        <v>227.99699999999999</v>
      </c>
      <c r="K200" s="22">
        <f t="shared" ref="K200:L202" si="13">ROUNDUP(I200,-2)</f>
        <v>200</v>
      </c>
      <c r="L200" s="22">
        <f t="shared" si="13"/>
        <v>300</v>
      </c>
      <c r="M200" s="25">
        <f>VLOOKUP(B200,'[2]LP OBAT DAN BMHP ALL APRIL'!$B:$BC,54,FALSE)</f>
        <v>590</v>
      </c>
      <c r="N200" s="26"/>
      <c r="O200" s="37">
        <f t="shared" si="10"/>
        <v>590</v>
      </c>
      <c r="P200" s="28" t="str">
        <f>VLOOKUP(B200,'[1]APR 2022'!$A:$L,12,FALSE)</f>
        <v>HTMFNB21641</v>
      </c>
      <c r="Q200" s="29">
        <f>VLOOKUP(B200,'[1]APR 2022'!$A:$K,11,FALSE)</f>
        <v>45323</v>
      </c>
      <c r="R200" s="22" t="str">
        <f>VLOOKUP(B200,'[1]APR 2022'!$A:$G,7,FALSE)</f>
        <v>KP04/2</v>
      </c>
      <c r="S200" s="30" t="str">
        <f>VLOOKUP(B200,'[1]APR 2022'!$A:$I,9,FALSE)</f>
        <v>PT SINGGASANA WITRA SURYAMAS</v>
      </c>
    </row>
    <row r="201" spans="1:19" ht="18.75" x14ac:dyDescent="0.3">
      <c r="A201" s="20">
        <v>192</v>
      </c>
      <c r="B201" s="33" t="s">
        <v>630</v>
      </c>
      <c r="C201" s="33"/>
      <c r="D201" s="47" t="s">
        <v>631</v>
      </c>
      <c r="E201" s="28">
        <v>200</v>
      </c>
      <c r="F201" s="28" t="s">
        <v>62</v>
      </c>
      <c r="G201" s="28" t="s">
        <v>48</v>
      </c>
      <c r="H201" s="22">
        <f>VLOOKUP(B201,'[1]MEI 2022'!$A:$C,3,FALSE)</f>
        <v>172.72499999999999</v>
      </c>
      <c r="I201" s="35">
        <f>VLOOKUP(B201,'[1]MEI 2022'!$A:$D,4,FALSE)</f>
        <v>189.9975</v>
      </c>
      <c r="J201" s="24">
        <f>VLOOKUP(B201,'[1]MEI 2022'!$A:$E,5,FALSE)</f>
        <v>227.99699999999999</v>
      </c>
      <c r="K201" s="22">
        <f t="shared" si="13"/>
        <v>200</v>
      </c>
      <c r="L201" s="22">
        <f t="shared" si="13"/>
        <v>300</v>
      </c>
      <c r="M201" s="25"/>
      <c r="N201" s="26">
        <f>VLOOKUP(B201,'[1]MEI 2022'!$A:$B,2,FALSE)</f>
        <v>400</v>
      </c>
      <c r="O201" s="27">
        <f t="shared" si="10"/>
        <v>400</v>
      </c>
      <c r="P201" s="22" t="str">
        <f>VLOOKUP(B201,'[1]MEI 2022'!$A:$L,12,FALSE)</f>
        <v>HTMFNB21578</v>
      </c>
      <c r="Q201" s="29">
        <f>VLOOKUP(B201,'[1]MEI 2022'!$A:$K,11,FALSE)</f>
        <v>45323</v>
      </c>
      <c r="R201" s="29" t="str">
        <f>VLOOKUP(B201,'[1]MEI 2022'!$A:$G,7,FALSE)</f>
        <v>KP05/6</v>
      </c>
      <c r="S201" s="34" t="str">
        <f>VLOOKUP(B201,'[1]MEI 2022'!$A:$I,9,FALSE)</f>
        <v>PT Singgasana Witra Suryamas</v>
      </c>
    </row>
    <row r="202" spans="1:19" ht="18.75" x14ac:dyDescent="0.3">
      <c r="A202" s="20">
        <v>193</v>
      </c>
      <c r="B202" s="33" t="s">
        <v>632</v>
      </c>
      <c r="C202" s="33"/>
      <c r="D202" s="47" t="s">
        <v>633</v>
      </c>
      <c r="E202" s="28">
        <v>200</v>
      </c>
      <c r="F202" s="28" t="s">
        <v>62</v>
      </c>
      <c r="G202" s="28" t="s">
        <v>48</v>
      </c>
      <c r="H202" s="22">
        <f>VLOOKUP(B202,'[1]MEI 2022'!$A:$C,3,FALSE)</f>
        <v>159.09090909090907</v>
      </c>
      <c r="I202" s="35">
        <f>VLOOKUP(B202,'[1]MEI 2022'!$A:$D,4,FALSE)</f>
        <v>175</v>
      </c>
      <c r="J202" s="24">
        <f>VLOOKUP(B202,'[1]MEI 2022'!$A:$E,5,FALSE)</f>
        <v>210</v>
      </c>
      <c r="K202" s="22">
        <f t="shared" si="13"/>
        <v>200</v>
      </c>
      <c r="L202" s="22">
        <f t="shared" si="13"/>
        <v>300</v>
      </c>
      <c r="M202" s="25"/>
      <c r="N202" s="26">
        <f>VLOOKUP(B202,'[1]MEI 2022'!$A:$B,2,FALSE)</f>
        <v>600</v>
      </c>
      <c r="O202" s="27">
        <f t="shared" ref="O202:O265" si="14">M202+N202</f>
        <v>600</v>
      </c>
      <c r="P202" s="22" t="str">
        <f>VLOOKUP(B202,'[1]MEI 2022'!$A:$L,12,FALSE)</f>
        <v>HTMFNB22847</v>
      </c>
      <c r="Q202" s="29">
        <f>VLOOKUP(B202,'[1]MEI 2022'!$A:$K,11,FALSE)</f>
        <v>45383</v>
      </c>
      <c r="R202" s="29" t="str">
        <f>VLOOKUP(B202,'[1]MEI 2022'!$A:$G,7,FALSE)</f>
        <v>KP05/10</v>
      </c>
      <c r="S202" s="34" t="str">
        <f>VLOOKUP(B202,'[1]MEI 2022'!$A:$I,9,FALSE)</f>
        <v>PT KUDAMAS JAYA MAKMUR SENTOSA</v>
      </c>
    </row>
    <row r="203" spans="1:19" ht="18.75" x14ac:dyDescent="0.3">
      <c r="A203" s="20">
        <v>194</v>
      </c>
      <c r="B203" s="31" t="s">
        <v>634</v>
      </c>
      <c r="C203" s="31"/>
      <c r="D203" s="32" t="s">
        <v>635</v>
      </c>
      <c r="E203" s="33">
        <v>100</v>
      </c>
      <c r="F203" s="28" t="s">
        <v>62</v>
      </c>
      <c r="G203" s="28" t="s">
        <v>48</v>
      </c>
      <c r="H203" s="22">
        <v>272.72727272727269</v>
      </c>
      <c r="I203" s="40">
        <v>300</v>
      </c>
      <c r="J203" s="24">
        <v>360</v>
      </c>
      <c r="K203" s="22">
        <v>300</v>
      </c>
      <c r="L203" s="22">
        <v>400</v>
      </c>
      <c r="M203" s="25">
        <f>VLOOKUP(B203,'[2]LP OBAT DAN BMHP ALL APRIL'!$B:$BC,54,FALSE)</f>
        <v>0</v>
      </c>
      <c r="N203" s="26"/>
      <c r="O203" s="27">
        <f t="shared" si="14"/>
        <v>0</v>
      </c>
      <c r="P203" s="38">
        <v>60830</v>
      </c>
      <c r="Q203" s="41">
        <v>44682</v>
      </c>
      <c r="R203" s="42" t="s">
        <v>636</v>
      </c>
      <c r="S203" s="43" t="s">
        <v>637</v>
      </c>
    </row>
    <row r="204" spans="1:19" ht="18.75" x14ac:dyDescent="0.3">
      <c r="A204" s="20">
        <v>195</v>
      </c>
      <c r="B204" s="31" t="s">
        <v>638</v>
      </c>
      <c r="C204" s="31"/>
      <c r="D204" s="32" t="s">
        <v>639</v>
      </c>
      <c r="E204" s="33">
        <v>100</v>
      </c>
      <c r="F204" s="28" t="s">
        <v>62</v>
      </c>
      <c r="G204" s="28" t="s">
        <v>48</v>
      </c>
      <c r="H204" s="22">
        <f>VLOOKUP(B204,'[1]MAR 2022'!$A:$D,3,FALSE)</f>
        <v>303.03030303030306</v>
      </c>
      <c r="I204" s="23">
        <f>VLOOKUP(B204,'[1]MAR 2022'!$A:$D,4,FALSE)</f>
        <v>333.33333333333337</v>
      </c>
      <c r="J204" s="24">
        <f>VLOOKUP(B204,'[1]MAR 2022'!$A:$E,5,FALSE)</f>
        <v>400</v>
      </c>
      <c r="K204" s="22">
        <f>ROUNDUP(I204,-2)</f>
        <v>400</v>
      </c>
      <c r="L204" s="22">
        <f>ROUNDUP(J204,-2)</f>
        <v>400</v>
      </c>
      <c r="M204" s="25">
        <f>VLOOKUP(B204,'[2]LP OBAT DAN BMHP ALL APRIL'!$B:$BC,54,FALSE)</f>
        <v>0</v>
      </c>
      <c r="N204" s="26"/>
      <c r="O204" s="27">
        <f t="shared" si="14"/>
        <v>0</v>
      </c>
      <c r="P204" s="28" t="str">
        <f>VLOOKUP(B204,'[1]MAR 2022'!$A:$L,12,FALSE)</f>
        <v>2112055</v>
      </c>
      <c r="Q204" s="29">
        <f>VLOOKUP(B204,'[1]MAR 2022'!$A:$K,11,FALSE)</f>
        <v>45261</v>
      </c>
      <c r="R204" s="22" t="str">
        <f>VLOOKUP(B204,'[1]MAR 2022'!$A:$G,7,FALSE)</f>
        <v>KP03/16</v>
      </c>
      <c r="S204" s="30" t="str">
        <f>VLOOKUP(B204,'[1]MAR 2022'!$A:$I,9,FALSE)</f>
        <v>APOTEK BUMI MEDIKA GANESA</v>
      </c>
    </row>
    <row r="205" spans="1:19" ht="18.75" x14ac:dyDescent="0.3">
      <c r="A205" s="20">
        <v>196</v>
      </c>
      <c r="B205" s="31" t="s">
        <v>640</v>
      </c>
      <c r="C205" s="31"/>
      <c r="D205" s="32" t="s">
        <v>641</v>
      </c>
      <c r="E205" s="33">
        <v>100</v>
      </c>
      <c r="F205" s="28" t="s">
        <v>62</v>
      </c>
      <c r="G205" s="28" t="s">
        <v>48</v>
      </c>
      <c r="H205" s="22">
        <f>VLOOKUP(B205,'[1]APR 2022'!$A:$C,3,FALSE)</f>
        <v>259.08345000000003</v>
      </c>
      <c r="I205" s="23">
        <f>VLOOKUP(B205,'[1]APR 2022'!$A:$D,4,FALSE)</f>
        <v>284.99179500000008</v>
      </c>
      <c r="J205" s="24">
        <f>VLOOKUP(B205,'[1]APR 2022'!$A:$E,5,FALSE)</f>
        <v>341.99015400000008</v>
      </c>
      <c r="K205" s="22">
        <f>ROUNDUP(I205,-2)</f>
        <v>300</v>
      </c>
      <c r="L205" s="22">
        <f>ROUNDUP(J205,-2)</f>
        <v>400</v>
      </c>
      <c r="M205" s="25">
        <f>VLOOKUP(B205,'[2]LP OBAT DAN BMHP ALL APRIL'!$B:$BC,54,FALSE)</f>
        <v>440</v>
      </c>
      <c r="N205" s="26"/>
      <c r="O205" s="37">
        <f t="shared" si="14"/>
        <v>440</v>
      </c>
      <c r="P205" s="28" t="str">
        <f>VLOOKUP(B205,'[1]APR 2022'!$A:$L,12,FALSE)</f>
        <v>HTMPSD21311</v>
      </c>
      <c r="Q205" s="29">
        <f>VLOOKUP(B205,'[1]APR 2022'!$A:$K,11,FALSE)</f>
        <v>45292</v>
      </c>
      <c r="R205" s="22" t="str">
        <f>VLOOKUP(B205,'[1]APR 2022'!$A:$G,7,FALSE)</f>
        <v>KP04/3</v>
      </c>
      <c r="S205" s="30" t="str">
        <f>VLOOKUP(B205,'[1]APR 2022'!$A:$I,9,FALSE)</f>
        <v>PT Enseval Putera Megatrading</v>
      </c>
    </row>
    <row r="206" spans="1:19" ht="18.75" x14ac:dyDescent="0.3">
      <c r="A206" s="20">
        <v>197</v>
      </c>
      <c r="B206" s="31" t="s">
        <v>642</v>
      </c>
      <c r="C206" s="31"/>
      <c r="D206" s="32" t="s">
        <v>643</v>
      </c>
      <c r="E206" s="33">
        <v>100</v>
      </c>
      <c r="F206" s="28" t="s">
        <v>62</v>
      </c>
      <c r="G206" s="28" t="s">
        <v>48</v>
      </c>
      <c r="H206" s="22">
        <v>130</v>
      </c>
      <c r="I206" s="40">
        <v>143</v>
      </c>
      <c r="J206" s="24">
        <v>171.6</v>
      </c>
      <c r="K206" s="22">
        <v>200</v>
      </c>
      <c r="L206" s="22">
        <v>200</v>
      </c>
      <c r="M206" s="25">
        <f>VLOOKUP(B206,'[2]LP OBAT DAN BMHP ALL APRIL'!$B:$BC,54,FALSE)</f>
        <v>80</v>
      </c>
      <c r="N206" s="26"/>
      <c r="O206" s="27">
        <f t="shared" si="14"/>
        <v>80</v>
      </c>
      <c r="P206" s="38" t="s">
        <v>644</v>
      </c>
      <c r="Q206" s="41">
        <v>44987</v>
      </c>
      <c r="R206" s="42">
        <v>2801956245</v>
      </c>
      <c r="S206" s="43" t="s">
        <v>295</v>
      </c>
    </row>
    <row r="207" spans="1:19" ht="18.75" x14ac:dyDescent="0.3">
      <c r="A207" s="20">
        <v>198</v>
      </c>
      <c r="B207" s="31" t="s">
        <v>645</v>
      </c>
      <c r="C207" s="31"/>
      <c r="D207" s="32" t="s">
        <v>646</v>
      </c>
      <c r="E207" s="28">
        <v>100</v>
      </c>
      <c r="F207" s="28" t="s">
        <v>62</v>
      </c>
      <c r="G207" s="28" t="s">
        <v>48</v>
      </c>
      <c r="H207" s="22">
        <f>VLOOKUP(B207,'[3]JAN 2022'!$A:$C,3,FALSE)</f>
        <v>219.99999999999997</v>
      </c>
      <c r="I207" s="35">
        <f>VLOOKUP(B207,'[3]JAN 2022'!$A:$D,4,FALSE)</f>
        <v>242</v>
      </c>
      <c r="J207" s="24">
        <f>VLOOKUP(B207,'[3]JAN 2022'!$A:$E,5,FALSE)</f>
        <v>290.39999999999998</v>
      </c>
      <c r="K207" s="22">
        <f>ROUNDUP(I207,-2)</f>
        <v>300</v>
      </c>
      <c r="L207" s="22">
        <f>ROUNDUP(J207,-2)</f>
        <v>300</v>
      </c>
      <c r="M207" s="25">
        <f>VLOOKUP(B207,'[2]LP OBAT DAN BMHP ALL APRIL'!$B:$BC,54,FALSE)</f>
        <v>213</v>
      </c>
      <c r="N207" s="26"/>
      <c r="O207" s="27">
        <f t="shared" si="14"/>
        <v>213</v>
      </c>
      <c r="P207" s="22" t="str">
        <f>VLOOKUP(B207,'[3]JAN 2022'!$A:$L,12,FALSE)</f>
        <v>046413</v>
      </c>
      <c r="Q207" s="29">
        <f>VLOOKUP(B207,'[3]JAN 2022'!$A:$K,11,FALSE)</f>
        <v>45962</v>
      </c>
      <c r="R207" s="29" t="str">
        <f>VLOOKUP(B207,'[3]JAN 2022'!$A:$G,7,FALSE)</f>
        <v>KP01/03</v>
      </c>
      <c r="S207" s="34" t="str">
        <f>VLOOKUP(B207,'[3]JAN 2022'!$A:$I,9,FALSE)</f>
        <v>PT KUDAMAS JAYA MAKMUR SENTOSA</v>
      </c>
    </row>
    <row r="208" spans="1:19" ht="18.75" x14ac:dyDescent="0.3">
      <c r="A208" s="20">
        <v>199</v>
      </c>
      <c r="B208" s="31" t="s">
        <v>647</v>
      </c>
      <c r="C208" s="31"/>
      <c r="D208" s="32" t="s">
        <v>648</v>
      </c>
      <c r="E208" s="33">
        <v>1</v>
      </c>
      <c r="F208" s="28" t="s">
        <v>59</v>
      </c>
      <c r="G208" s="28" t="s">
        <v>48</v>
      </c>
      <c r="H208" s="22">
        <v>3250</v>
      </c>
      <c r="I208" s="40">
        <v>3575.0000000000005</v>
      </c>
      <c r="J208" s="24">
        <v>4290</v>
      </c>
      <c r="K208" s="22">
        <v>3600</v>
      </c>
      <c r="L208" s="22">
        <v>4300</v>
      </c>
      <c r="M208" s="25">
        <f>VLOOKUP(B208,'[2]LP OBAT DAN BMHP ALL APRIL'!$B:$BC,54,FALSE)</f>
        <v>3</v>
      </c>
      <c r="N208" s="26"/>
      <c r="O208" s="27">
        <f t="shared" si="14"/>
        <v>3</v>
      </c>
      <c r="P208" s="38" t="s">
        <v>649</v>
      </c>
      <c r="Q208" s="41">
        <v>44713</v>
      </c>
      <c r="R208" s="42">
        <v>2801956245</v>
      </c>
      <c r="S208" s="43" t="s">
        <v>295</v>
      </c>
    </row>
    <row r="209" spans="1:19" ht="18.75" x14ac:dyDescent="0.3">
      <c r="A209" s="20">
        <v>200</v>
      </c>
      <c r="B209" s="31" t="s">
        <v>650</v>
      </c>
      <c r="C209" s="31"/>
      <c r="D209" s="32" t="s">
        <v>651</v>
      </c>
      <c r="E209" s="33">
        <v>1</v>
      </c>
      <c r="F209" s="28" t="s">
        <v>59</v>
      </c>
      <c r="G209" s="28" t="s">
        <v>48</v>
      </c>
      <c r="H209" s="22">
        <v>3250</v>
      </c>
      <c r="I209" s="40">
        <v>3575.0000000000005</v>
      </c>
      <c r="J209" s="24">
        <v>4290</v>
      </c>
      <c r="K209" s="22">
        <v>3600</v>
      </c>
      <c r="L209" s="22">
        <v>4300</v>
      </c>
      <c r="M209" s="25">
        <f>VLOOKUP(B209,'[2]LP OBAT DAN BMHP ALL APRIL'!$B:$BC,54,FALSE)</f>
        <v>2</v>
      </c>
      <c r="N209" s="26"/>
      <c r="O209" s="27">
        <f t="shared" si="14"/>
        <v>2</v>
      </c>
      <c r="P209" s="38" t="s">
        <v>652</v>
      </c>
      <c r="Q209" s="41">
        <v>45078</v>
      </c>
      <c r="R209" s="42" t="s">
        <v>240</v>
      </c>
      <c r="S209" s="43" t="s">
        <v>240</v>
      </c>
    </row>
    <row r="210" spans="1:19" ht="18.75" x14ac:dyDescent="0.3">
      <c r="A210" s="20">
        <v>201</v>
      </c>
      <c r="B210" s="31" t="s">
        <v>653</v>
      </c>
      <c r="C210" s="31"/>
      <c r="D210" s="32" t="s">
        <v>654</v>
      </c>
      <c r="E210" s="33">
        <v>10</v>
      </c>
      <c r="F210" s="28" t="s">
        <v>59</v>
      </c>
      <c r="G210" s="28" t="s">
        <v>48</v>
      </c>
      <c r="H210" s="22">
        <v>2772.681818181818</v>
      </c>
      <c r="I210" s="23">
        <v>3049.95</v>
      </c>
      <c r="J210" s="24">
        <v>3659.9399999999996</v>
      </c>
      <c r="K210" s="22">
        <v>3100</v>
      </c>
      <c r="L210" s="22">
        <v>3700</v>
      </c>
      <c r="M210" s="25">
        <f>VLOOKUP(B210,'[2]LP OBAT DAN BMHP ALL APRIL'!$B:$BC,54,FALSE)</f>
        <v>20</v>
      </c>
      <c r="N210" s="26"/>
      <c r="O210" s="27">
        <f t="shared" si="14"/>
        <v>20</v>
      </c>
      <c r="P210" s="28" t="s">
        <v>655</v>
      </c>
      <c r="Q210" s="29">
        <v>45170</v>
      </c>
      <c r="R210" s="22" t="s">
        <v>98</v>
      </c>
      <c r="S210" s="30" t="s">
        <v>99</v>
      </c>
    </row>
    <row r="211" spans="1:19" ht="18.75" x14ac:dyDescent="0.3">
      <c r="A211" s="20">
        <v>202</v>
      </c>
      <c r="B211" s="80" t="s">
        <v>656</v>
      </c>
      <c r="C211" s="80"/>
      <c r="D211" s="46" t="s">
        <v>657</v>
      </c>
      <c r="E211" s="33">
        <v>1</v>
      </c>
      <c r="F211" s="28" t="s">
        <v>87</v>
      </c>
      <c r="G211" s="28" t="s">
        <v>48</v>
      </c>
      <c r="H211" s="22">
        <f>VLOOKUP(B211,'[1]MAR 2022'!$A:$C,3,FALSE)</f>
        <v>29818.181818181816</v>
      </c>
      <c r="I211" s="23">
        <f>VLOOKUP(B211,'[1]MAR 2022'!$A:$D,4,FALSE)</f>
        <v>32800</v>
      </c>
      <c r="J211" s="24">
        <f>VLOOKUP(B211,'[1]MAR 2022'!$A:$E,5,FALSE)</f>
        <v>39360</v>
      </c>
      <c r="K211" s="22">
        <f t="shared" ref="K211:L214" si="15">ROUNDUP(I211,-2)</f>
        <v>32800</v>
      </c>
      <c r="L211" s="22">
        <f t="shared" si="15"/>
        <v>39400</v>
      </c>
      <c r="M211" s="25">
        <f>VLOOKUP(B211,'[2]LP OBAT DAN BMHP ALL APRIL'!$B:$BC,54,FALSE)</f>
        <v>1</v>
      </c>
      <c r="N211" s="26"/>
      <c r="O211" s="27">
        <f t="shared" si="14"/>
        <v>1</v>
      </c>
      <c r="P211" s="28" t="str">
        <f>VLOOKUP(B211,'[1]MAR 2022'!$A:$L,12,FALSE)</f>
        <v>10308</v>
      </c>
      <c r="Q211" s="29">
        <f>VLOOKUP(B211,'[1]MAR 2022'!$A:$K,11,FALSE)</f>
        <v>45352</v>
      </c>
      <c r="R211" s="22" t="str">
        <f>VLOOKUP(B211,'[1]MAR 2022'!$A:$G,7,FALSE)</f>
        <v>KP03/3</v>
      </c>
      <c r="S211" s="30" t="str">
        <f>VLOOKUP(B211,'[1]MAR 2022'!$A:$I,9,FALSE)</f>
        <v>PT PLANET EXCELENCIA PHARMACY</v>
      </c>
    </row>
    <row r="212" spans="1:19" ht="18.75" x14ac:dyDescent="0.3">
      <c r="A212" s="20">
        <v>203</v>
      </c>
      <c r="B212" s="31" t="s">
        <v>658</v>
      </c>
      <c r="C212" s="31"/>
      <c r="D212" s="32" t="s">
        <v>659</v>
      </c>
      <c r="E212" s="28">
        <v>1</v>
      </c>
      <c r="F212" s="28" t="s">
        <v>87</v>
      </c>
      <c r="G212" s="28" t="s">
        <v>48</v>
      </c>
      <c r="H212" s="22">
        <f>VLOOKUP(B212,'[3]JAN 2022'!$A:$C,3,FALSE)</f>
        <v>19545</v>
      </c>
      <c r="I212" s="35">
        <f>VLOOKUP(B212,'[3]JAN 2022'!$A:$D,4,FALSE)</f>
        <v>21499.5</v>
      </c>
      <c r="J212" s="24">
        <f>VLOOKUP(B212,'[3]JAN 2022'!$A:$E,5,FALSE)</f>
        <v>25799.399999999998</v>
      </c>
      <c r="K212" s="22">
        <f t="shared" si="15"/>
        <v>21500</v>
      </c>
      <c r="L212" s="22">
        <f t="shared" si="15"/>
        <v>25800</v>
      </c>
      <c r="M212" s="25">
        <f>VLOOKUP(B212,'[2]LP OBAT DAN BMHP ALL APRIL'!$B:$BC,54,FALSE)</f>
        <v>0</v>
      </c>
      <c r="N212" s="26"/>
      <c r="O212" s="27">
        <f t="shared" si="14"/>
        <v>0</v>
      </c>
      <c r="P212" s="22" t="str">
        <f>VLOOKUP(B212,'[3]JAN 2022'!$A:$L,12,FALSE)</f>
        <v>10719</v>
      </c>
      <c r="Q212" s="29">
        <f>VLOOKUP(B212,'[3]JAN 2022'!$A:$K,11,FALSE)</f>
        <v>45474</v>
      </c>
      <c r="R212" s="29" t="str">
        <f>VLOOKUP(B212,'[3]JAN 2022'!$A:$G,7,FALSE)</f>
        <v>KP01/03</v>
      </c>
      <c r="S212" s="34" t="str">
        <f>VLOOKUP(B212,'[3]JAN 2022'!$A:$I,9,FALSE)</f>
        <v>PT KUDAMAS JAYA MAKMUR SENTOSA</v>
      </c>
    </row>
    <row r="213" spans="1:19" ht="18.75" x14ac:dyDescent="0.3">
      <c r="A213" s="20">
        <v>204</v>
      </c>
      <c r="B213" s="31" t="s">
        <v>660</v>
      </c>
      <c r="C213" s="31"/>
      <c r="D213" s="32" t="s">
        <v>661</v>
      </c>
      <c r="E213" s="28">
        <v>1</v>
      </c>
      <c r="F213" s="28" t="s">
        <v>87</v>
      </c>
      <c r="G213" s="28" t="s">
        <v>48</v>
      </c>
      <c r="H213" s="22">
        <f>VLOOKUP(B213,'[1]APR 2022'!$A:$C,3,FALSE)</f>
        <v>25000</v>
      </c>
      <c r="I213" s="23">
        <f>VLOOKUP(B213,'[1]APR 2022'!$A:$D,4,FALSE)</f>
        <v>27500.000000000004</v>
      </c>
      <c r="J213" s="24">
        <f>VLOOKUP(B213,'[1]APR 2022'!$A:$E,5,FALSE)</f>
        <v>33000</v>
      </c>
      <c r="K213" s="22">
        <f t="shared" si="15"/>
        <v>27500</v>
      </c>
      <c r="L213" s="22">
        <f t="shared" si="15"/>
        <v>33000</v>
      </c>
      <c r="M213" s="25">
        <f>VLOOKUP(B213,'[2]LP OBAT DAN BMHP ALL APRIL'!$B:$BC,54,FALSE)</f>
        <v>3</v>
      </c>
      <c r="N213" s="26"/>
      <c r="O213" s="37">
        <f t="shared" si="14"/>
        <v>3</v>
      </c>
      <c r="P213" s="28" t="str">
        <f>VLOOKUP(B213,'[1]APR 2022'!$A:$L,12,FALSE)</f>
        <v>11001</v>
      </c>
      <c r="Q213" s="29">
        <f>VLOOKUP(B213,'[1]APR 2022'!$A:$K,11,FALSE)</f>
        <v>45566</v>
      </c>
      <c r="R213" s="22" t="str">
        <f>VLOOKUP(B213,'[1]APR 2022'!$A:$G,7,FALSE)</f>
        <v>KP04/2</v>
      </c>
      <c r="S213" s="30" t="str">
        <f>VLOOKUP(B213,'[1]APR 2022'!$A:$I,9,FALSE)</f>
        <v>PT SINGGASANA WITRA SURYAMAS</v>
      </c>
    </row>
    <row r="214" spans="1:19" ht="18.75" x14ac:dyDescent="0.3">
      <c r="A214" s="20">
        <v>205</v>
      </c>
      <c r="B214" s="31" t="s">
        <v>662</v>
      </c>
      <c r="C214" s="31"/>
      <c r="D214" s="32" t="s">
        <v>663</v>
      </c>
      <c r="E214" s="28">
        <v>1</v>
      </c>
      <c r="F214" s="28" t="s">
        <v>87</v>
      </c>
      <c r="G214" s="28" t="s">
        <v>48</v>
      </c>
      <c r="H214" s="22">
        <f>VLOOKUP(B214,'[1]MEI 2022'!$A:$C,3,FALSE)</f>
        <v>19727.272727272724</v>
      </c>
      <c r="I214" s="35">
        <f>VLOOKUP(B214,'[1]MEI 2022'!$A:$D,4,FALSE)</f>
        <v>21700</v>
      </c>
      <c r="J214" s="24">
        <f>VLOOKUP(B214,'[1]MEI 2022'!$A:$E,5,FALSE)</f>
        <v>26040</v>
      </c>
      <c r="K214" s="22">
        <f t="shared" si="15"/>
        <v>21700</v>
      </c>
      <c r="L214" s="22">
        <f t="shared" si="15"/>
        <v>26100</v>
      </c>
      <c r="M214" s="25"/>
      <c r="N214" s="26">
        <f>VLOOKUP(B214,'[1]MEI 2022'!$A:$B,2,FALSE)</f>
        <v>10</v>
      </c>
      <c r="O214" s="27">
        <f t="shared" si="14"/>
        <v>10</v>
      </c>
      <c r="P214" s="22" t="str">
        <f>VLOOKUP(B214,'[1]MEI 2022'!$A:$L,12,FALSE)</f>
        <v>10929</v>
      </c>
      <c r="Q214" s="29">
        <f>VLOOKUP(B214,'[1]MEI 2022'!$A:$K,11,FALSE)</f>
        <v>45536</v>
      </c>
      <c r="R214" s="29" t="str">
        <f>VLOOKUP(B214,'[1]MEI 2022'!$A:$G,7,FALSE)</f>
        <v>KP05/2</v>
      </c>
      <c r="S214" s="34" t="str">
        <f>VLOOKUP(B214,'[1]MEI 2022'!$A:$I,9,FALSE)</f>
        <v>PT KUDAMAS JAYA MAKMUR SENTOSA</v>
      </c>
    </row>
    <row r="215" spans="1:19" ht="18.75" x14ac:dyDescent="0.3">
      <c r="A215" s="20">
        <v>206</v>
      </c>
      <c r="B215" s="20" t="s">
        <v>664</v>
      </c>
      <c r="C215" s="20"/>
      <c r="D215" s="21" t="s">
        <v>665</v>
      </c>
      <c r="E215" s="20">
        <v>1</v>
      </c>
      <c r="F215" s="20" t="s">
        <v>497</v>
      </c>
      <c r="G215" s="28" t="s">
        <v>48</v>
      </c>
      <c r="H215" s="30">
        <v>14550</v>
      </c>
      <c r="I215" s="67">
        <v>16005.000000000002</v>
      </c>
      <c r="J215" s="68">
        <v>19206</v>
      </c>
      <c r="K215" s="30">
        <v>16100</v>
      </c>
      <c r="L215" s="30">
        <v>19300</v>
      </c>
      <c r="M215" s="25">
        <f>VLOOKUP(B215,'[2]LP OBAT DAN BMHP ALL APRIL'!$B:$BC,54,FALSE)</f>
        <v>8</v>
      </c>
      <c r="N215" s="26"/>
      <c r="O215" s="69">
        <f t="shared" si="14"/>
        <v>8</v>
      </c>
      <c r="P215" s="20" t="s">
        <v>666</v>
      </c>
      <c r="Q215" s="34">
        <v>45108</v>
      </c>
      <c r="R215" s="30" t="s">
        <v>667</v>
      </c>
      <c r="S215" s="30" t="s">
        <v>135</v>
      </c>
    </row>
    <row r="216" spans="1:19" ht="18.75" x14ac:dyDescent="0.3">
      <c r="A216" s="20">
        <v>207</v>
      </c>
      <c r="B216" s="20" t="s">
        <v>668</v>
      </c>
      <c r="C216" s="20"/>
      <c r="D216" s="21" t="s">
        <v>669</v>
      </c>
      <c r="E216" s="20">
        <v>1</v>
      </c>
      <c r="F216" s="20" t="s">
        <v>497</v>
      </c>
      <c r="G216" s="28" t="s">
        <v>48</v>
      </c>
      <c r="H216" s="30">
        <v>6818.181818181818</v>
      </c>
      <c r="I216" s="67">
        <v>7500</v>
      </c>
      <c r="J216" s="68">
        <v>9000</v>
      </c>
      <c r="K216" s="30">
        <v>7500</v>
      </c>
      <c r="L216" s="30">
        <v>9000</v>
      </c>
      <c r="M216" s="25">
        <f>VLOOKUP(B216,'[2]LP OBAT DAN BMHP ALL APRIL'!$B:$BC,54,FALSE)</f>
        <v>0</v>
      </c>
      <c r="N216" s="26"/>
      <c r="O216" s="69">
        <f t="shared" si="14"/>
        <v>0</v>
      </c>
      <c r="P216" s="20" t="s">
        <v>670</v>
      </c>
      <c r="Q216" s="34">
        <v>46204</v>
      </c>
      <c r="R216" s="30" t="s">
        <v>457</v>
      </c>
      <c r="S216" s="30" t="s">
        <v>99</v>
      </c>
    </row>
    <row r="217" spans="1:19" ht="18.75" x14ac:dyDescent="0.3">
      <c r="A217" s="20">
        <v>208</v>
      </c>
      <c r="B217" s="20" t="s">
        <v>671</v>
      </c>
      <c r="C217" s="20"/>
      <c r="D217" s="21" t="s">
        <v>672</v>
      </c>
      <c r="E217" s="20">
        <v>1</v>
      </c>
      <c r="F217" s="20" t="s">
        <v>497</v>
      </c>
      <c r="G217" s="28" t="s">
        <v>48</v>
      </c>
      <c r="H217" s="30">
        <v>6818.181818181818</v>
      </c>
      <c r="I217" s="67">
        <v>7500</v>
      </c>
      <c r="J217" s="68">
        <v>9000</v>
      </c>
      <c r="K217" s="30">
        <v>7500</v>
      </c>
      <c r="L217" s="30">
        <v>9000</v>
      </c>
      <c r="M217" s="25">
        <f>VLOOKUP(B217,'[2]LP OBAT DAN BMHP ALL APRIL'!$B:$BC,54,FALSE)</f>
        <v>16</v>
      </c>
      <c r="N217" s="26"/>
      <c r="O217" s="69">
        <f t="shared" si="14"/>
        <v>16</v>
      </c>
      <c r="P217" s="20" t="s">
        <v>673</v>
      </c>
      <c r="Q217" s="34">
        <v>46204</v>
      </c>
      <c r="R217" s="30" t="s">
        <v>166</v>
      </c>
      <c r="S217" s="30" t="s">
        <v>99</v>
      </c>
    </row>
    <row r="218" spans="1:19" ht="18.75" x14ac:dyDescent="0.3">
      <c r="A218" s="20">
        <v>209</v>
      </c>
      <c r="B218" s="31" t="s">
        <v>674</v>
      </c>
      <c r="C218" s="31"/>
      <c r="D218" s="32" t="s">
        <v>675</v>
      </c>
      <c r="E218" s="33">
        <v>100</v>
      </c>
      <c r="F218" s="28" t="s">
        <v>62</v>
      </c>
      <c r="G218" s="28" t="s">
        <v>48</v>
      </c>
      <c r="H218" s="22">
        <v>55</v>
      </c>
      <c r="I218" s="40">
        <v>60.500000000000007</v>
      </c>
      <c r="J218" s="24">
        <v>72.600000000000009</v>
      </c>
      <c r="K218" s="22">
        <v>100</v>
      </c>
      <c r="L218" s="22">
        <v>100</v>
      </c>
      <c r="M218" s="25">
        <f>VLOOKUP(B218,'[2]LP OBAT DAN BMHP ALL APRIL'!$B:$BC,54,FALSE)</f>
        <v>665</v>
      </c>
      <c r="N218" s="26"/>
      <c r="O218" s="27">
        <f t="shared" si="14"/>
        <v>665</v>
      </c>
      <c r="P218" s="81" t="s">
        <v>676</v>
      </c>
      <c r="Q218" s="41">
        <v>45200</v>
      </c>
      <c r="R218" s="42" t="s">
        <v>677</v>
      </c>
      <c r="S218" s="43" t="s">
        <v>678</v>
      </c>
    </row>
    <row r="219" spans="1:19" ht="18.75" x14ac:dyDescent="0.3">
      <c r="A219" s="20">
        <v>210</v>
      </c>
      <c r="B219" s="82" t="s">
        <v>679</v>
      </c>
      <c r="C219" s="82"/>
      <c r="D219" s="32" t="s">
        <v>680</v>
      </c>
      <c r="E219" s="33">
        <v>50</v>
      </c>
      <c r="F219" s="28" t="s">
        <v>62</v>
      </c>
      <c r="G219" s="28" t="s">
        <v>48</v>
      </c>
      <c r="H219" s="22">
        <f>VLOOKUP(B219,'[1]APR 2022'!$A:$C,3,FALSE)</f>
        <v>300</v>
      </c>
      <c r="I219" s="23">
        <f>VLOOKUP(B219,'[1]APR 2022'!$A:$D,4,FALSE)</f>
        <v>330</v>
      </c>
      <c r="J219" s="24">
        <f>VLOOKUP(B219,'[1]APR 2022'!$A:$E,5,FALSE)</f>
        <v>396</v>
      </c>
      <c r="K219" s="22">
        <f t="shared" ref="K219:L221" si="16">ROUNDUP(I219,-2)</f>
        <v>400</v>
      </c>
      <c r="L219" s="22">
        <f t="shared" si="16"/>
        <v>400</v>
      </c>
      <c r="M219" s="25">
        <f>VLOOKUP(B219,'[2]LP OBAT DAN BMHP ALL APRIL'!$B:$BC,54,FALSE)</f>
        <v>62</v>
      </c>
      <c r="N219" s="26"/>
      <c r="O219" s="37">
        <f t="shared" si="14"/>
        <v>62</v>
      </c>
      <c r="P219" s="28" t="str">
        <f>VLOOKUP(B219,'[1]APR 2022'!$A:$L,12,FALSE)</f>
        <v>043413</v>
      </c>
      <c r="Q219" s="29">
        <f>VLOOKUP(B219,'[1]APR 2022'!$A:$K,11,FALSE)</f>
        <v>45231</v>
      </c>
      <c r="R219" s="22" t="str">
        <f>VLOOKUP(B219,'[1]APR 2022'!$A:$G,7,FALSE)</f>
        <v>KP04/2</v>
      </c>
      <c r="S219" s="30" t="str">
        <f>VLOOKUP(B219,'[1]APR 2022'!$A:$I,9,FALSE)</f>
        <v>PT SINGGASANA WITRA SURYAMAS</v>
      </c>
    </row>
    <row r="220" spans="1:19" ht="18.75" x14ac:dyDescent="0.3">
      <c r="A220" s="20">
        <v>211</v>
      </c>
      <c r="B220" s="82" t="s">
        <v>681</v>
      </c>
      <c r="C220" s="82"/>
      <c r="D220" s="32" t="s">
        <v>682</v>
      </c>
      <c r="E220" s="33">
        <v>50</v>
      </c>
      <c r="F220" s="28" t="s">
        <v>62</v>
      </c>
      <c r="G220" s="28" t="s">
        <v>48</v>
      </c>
      <c r="H220" s="22">
        <f>VLOOKUP(B220,'[1]APR 2022'!$A:$C,3,FALSE)</f>
        <v>300</v>
      </c>
      <c r="I220" s="35">
        <f>VLOOKUP(B220,'[1]APR 2022'!$A:$D,4,FALSE)</f>
        <v>330</v>
      </c>
      <c r="J220" s="24">
        <f>VLOOKUP(B220,'[1]APR 2022'!$A:$E,5,FALSE)</f>
        <v>396</v>
      </c>
      <c r="K220" s="22">
        <f t="shared" si="16"/>
        <v>400</v>
      </c>
      <c r="L220" s="22">
        <f t="shared" si="16"/>
        <v>400</v>
      </c>
      <c r="M220" s="25">
        <f>VLOOKUP(B220,'[2]LP OBAT DAN BMHP ALL APRIL'!$B:$BC,54,FALSE)</f>
        <v>200</v>
      </c>
      <c r="N220" s="26"/>
      <c r="O220" s="27">
        <f t="shared" si="14"/>
        <v>200</v>
      </c>
      <c r="P220" s="22" t="str">
        <f>VLOOKUP(B220,'[1]APR 2022'!$A:$L,12,FALSE)</f>
        <v>043413</v>
      </c>
      <c r="Q220" s="29">
        <f>VLOOKUP(B220,'[1]APR 2022'!$A:$K,11,FALSE)</f>
        <v>45231</v>
      </c>
      <c r="R220" s="29" t="str">
        <f>VLOOKUP(B220,'[1]APR 2022'!$A:$G,7,FALSE)</f>
        <v>KP04/6</v>
      </c>
      <c r="S220" s="34" t="str">
        <f>VLOOKUP(B220,'[1]APR 2022'!$A:$I,9,FALSE)</f>
        <v>PT SINGGASANA WITRA SURYAMAS</v>
      </c>
    </row>
    <row r="221" spans="1:19" ht="18.75" x14ac:dyDescent="0.3">
      <c r="A221" s="20">
        <v>212</v>
      </c>
      <c r="B221" s="82" t="s">
        <v>683</v>
      </c>
      <c r="C221" s="82"/>
      <c r="D221" s="32" t="s">
        <v>684</v>
      </c>
      <c r="E221" s="33">
        <v>50</v>
      </c>
      <c r="F221" s="28" t="s">
        <v>62</v>
      </c>
      <c r="G221" s="28" t="s">
        <v>48</v>
      </c>
      <c r="H221" s="22">
        <f>VLOOKUP(B221,'[1]MEI 2022'!$A:$C,3,FALSE)</f>
        <v>300</v>
      </c>
      <c r="I221" s="35">
        <f>VLOOKUP(B221,'[1]MEI 2022'!$A:$D,4,FALSE)</f>
        <v>330</v>
      </c>
      <c r="J221" s="24">
        <f>VLOOKUP(B221,'[1]MEI 2022'!$A:$E,5,FALSE)</f>
        <v>396</v>
      </c>
      <c r="K221" s="22">
        <f t="shared" si="16"/>
        <v>400</v>
      </c>
      <c r="L221" s="22">
        <f t="shared" si="16"/>
        <v>400</v>
      </c>
      <c r="M221" s="25"/>
      <c r="N221" s="26">
        <f>VLOOKUP(B221,'[1]MEI 2022'!$A:$B,2,FALSE)</f>
        <v>100</v>
      </c>
      <c r="O221" s="27">
        <f t="shared" si="14"/>
        <v>100</v>
      </c>
      <c r="P221" s="22" t="str">
        <f>VLOOKUP(B221,'[1]MEI 2022'!$A:$L,12,FALSE)</f>
        <v>050413</v>
      </c>
      <c r="Q221" s="29">
        <f>VLOOKUP(B221,'[1]MEI 2022'!$A:$K,11,FALSE)</f>
        <v>45261</v>
      </c>
      <c r="R221" s="29" t="str">
        <f>VLOOKUP(B221,'[1]MEI 2022'!$A:$G,7,FALSE)</f>
        <v>KP05/6</v>
      </c>
      <c r="S221" s="34" t="str">
        <f>VLOOKUP(B221,'[1]MEI 2022'!$A:$I,9,FALSE)</f>
        <v>PT Singgasana Witra Suryamas</v>
      </c>
    </row>
    <row r="222" spans="1:19" ht="18.75" x14ac:dyDescent="0.3">
      <c r="A222" s="20">
        <v>213</v>
      </c>
      <c r="B222" s="82" t="s">
        <v>685</v>
      </c>
      <c r="C222" s="82"/>
      <c r="D222" s="32" t="s">
        <v>686</v>
      </c>
      <c r="E222" s="33">
        <v>50</v>
      </c>
      <c r="F222" s="28" t="s">
        <v>62</v>
      </c>
      <c r="G222" s="28" t="s">
        <v>48</v>
      </c>
      <c r="H222" s="22">
        <v>366.92</v>
      </c>
      <c r="I222" s="40">
        <v>403.61200000000002</v>
      </c>
      <c r="J222" s="24">
        <v>484.33440000000002</v>
      </c>
      <c r="K222" s="22">
        <v>500</v>
      </c>
      <c r="L222" s="22">
        <v>500</v>
      </c>
      <c r="M222" s="25">
        <f>VLOOKUP(B222,'[2]LP OBAT DAN BMHP ALL APRIL'!$B:$BC,54,FALSE)</f>
        <v>0</v>
      </c>
      <c r="N222" s="26"/>
      <c r="O222" s="27">
        <f t="shared" si="14"/>
        <v>0</v>
      </c>
      <c r="P222" s="38" t="s">
        <v>687</v>
      </c>
      <c r="Q222" s="41">
        <v>45458</v>
      </c>
      <c r="R222" s="42" t="s">
        <v>89</v>
      </c>
      <c r="S222" s="43" t="s">
        <v>90</v>
      </c>
    </row>
    <row r="223" spans="1:19" ht="18.75" x14ac:dyDescent="0.3">
      <c r="A223" s="20">
        <v>214</v>
      </c>
      <c r="B223" s="82" t="s">
        <v>688</v>
      </c>
      <c r="C223" s="82"/>
      <c r="D223" s="32" t="s">
        <v>689</v>
      </c>
      <c r="E223" s="33">
        <v>52</v>
      </c>
      <c r="F223" s="28" t="s">
        <v>62</v>
      </c>
      <c r="G223" s="28" t="s">
        <v>48</v>
      </c>
      <c r="H223" s="22">
        <f>VLOOKUP(B223,'[1]APR 2022'!$A:$C,3,FALSE)</f>
        <v>279.09090909090907</v>
      </c>
      <c r="I223" s="23">
        <f>VLOOKUP(B223,'[1]APR 2022'!$A:$D,4,FALSE)</f>
        <v>307</v>
      </c>
      <c r="J223" s="24">
        <f>VLOOKUP(B223,'[1]APR 2022'!$A:$E,5,FALSE)</f>
        <v>368.4</v>
      </c>
      <c r="K223" s="22">
        <f>ROUNDUP(I223,-2)</f>
        <v>400</v>
      </c>
      <c r="L223" s="22">
        <f>ROUNDUP(J223,-2)</f>
        <v>400</v>
      </c>
      <c r="M223" s="25">
        <f>VLOOKUP(B223,'[2]LP OBAT DAN BMHP ALL APRIL'!$B:$BC,54,FALSE)</f>
        <v>0</v>
      </c>
      <c r="N223" s="26"/>
      <c r="O223" s="37">
        <f t="shared" si="14"/>
        <v>0</v>
      </c>
      <c r="P223" s="28" t="str">
        <f>VLOOKUP(B223,'[1]APR 2022'!$A:$L,12,FALSE)</f>
        <v xml:space="preserve"> ECG045</v>
      </c>
      <c r="Q223" s="29">
        <f>VLOOKUP(B223,'[1]APR 2022'!$A:$K,11,FALSE)</f>
        <v>44743</v>
      </c>
      <c r="R223" s="22" t="str">
        <f>VLOOKUP(B223,'[1]APR 2022'!$A:$G,7,FALSE)</f>
        <v>KP04/1</v>
      </c>
      <c r="S223" s="30" t="str">
        <f>VLOOKUP(B223,'[1]APR 2022'!$A:$I,9,FALSE)</f>
        <v>APOTEK BUMI MEDIKA GANESA</v>
      </c>
    </row>
    <row r="224" spans="1:19" ht="18.75" x14ac:dyDescent="0.3">
      <c r="A224" s="20">
        <v>215</v>
      </c>
      <c r="B224" s="38" t="s">
        <v>690</v>
      </c>
      <c r="C224" s="38"/>
      <c r="D224" s="39" t="s">
        <v>691</v>
      </c>
      <c r="E224" s="28">
        <v>16</v>
      </c>
      <c r="F224" s="28" t="s">
        <v>47</v>
      </c>
      <c r="G224" s="28" t="s">
        <v>48</v>
      </c>
      <c r="H224" s="22">
        <f>VLOOKUP(B224,'[1]MEI 2022'!$A:$C,3,FALSE)</f>
        <v>1009.090909090909</v>
      </c>
      <c r="I224" s="35">
        <f>VLOOKUP(B224,'[1]MEI 2022'!$A:$D,4,FALSE)</f>
        <v>1110</v>
      </c>
      <c r="J224" s="24">
        <f>VLOOKUP(B224,'[1]MEI 2022'!$A:$E,5,FALSE)</f>
        <v>1332</v>
      </c>
      <c r="K224" s="22">
        <f>ROUNDUP(I224,-2)</f>
        <v>1200</v>
      </c>
      <c r="L224" s="22">
        <f>ROUNDUP(J224,-2)</f>
        <v>1400</v>
      </c>
      <c r="M224" s="25"/>
      <c r="N224" s="26">
        <f>VLOOKUP(B224,'[1]MEI 2022'!$A:$B,2,FALSE)</f>
        <v>48</v>
      </c>
      <c r="O224" s="27">
        <f t="shared" si="14"/>
        <v>48</v>
      </c>
      <c r="P224" s="22" t="str">
        <f>VLOOKUP(B224,'[1]MEI 2022'!$A:$L,12,FALSE)</f>
        <v>1AI1967</v>
      </c>
      <c r="Q224" s="29">
        <f>VLOOKUP(B224,'[1]MEI 2022'!$A:$K,11,FALSE)</f>
        <v>45170</v>
      </c>
      <c r="R224" s="29" t="str">
        <f>VLOOKUP(B224,'[1]MEI 2022'!$A:$G,7,FALSE)</f>
        <v>KP05/2</v>
      </c>
      <c r="S224" s="34" t="str">
        <f>VLOOKUP(B224,'[1]MEI 2022'!$A:$I,9,FALSE)</f>
        <v>PT KUDAMAS JAYA MAKMUR SENTOSA</v>
      </c>
    </row>
    <row r="225" spans="1:19" ht="18.75" x14ac:dyDescent="0.3">
      <c r="A225" s="20">
        <v>216</v>
      </c>
      <c r="B225" s="38" t="s">
        <v>692</v>
      </c>
      <c r="C225" s="38"/>
      <c r="D225" s="39" t="s">
        <v>693</v>
      </c>
      <c r="E225" s="28">
        <v>16</v>
      </c>
      <c r="F225" s="28" t="s">
        <v>47</v>
      </c>
      <c r="G225" s="28" t="s">
        <v>48</v>
      </c>
      <c r="H225" s="22">
        <v>999.99999999999989</v>
      </c>
      <c r="I225" s="23">
        <v>1100</v>
      </c>
      <c r="J225" s="24">
        <v>1320</v>
      </c>
      <c r="K225" s="22">
        <v>1100</v>
      </c>
      <c r="L225" s="22">
        <v>1400</v>
      </c>
      <c r="M225" s="25">
        <f>VLOOKUP(B225,'[2]LP OBAT DAN BMHP ALL APRIL'!$B:$BC,54,FALSE)</f>
        <v>1</v>
      </c>
      <c r="N225" s="26"/>
      <c r="O225" s="27">
        <f t="shared" si="14"/>
        <v>1</v>
      </c>
      <c r="P225" s="28" t="s">
        <v>694</v>
      </c>
      <c r="Q225" s="29">
        <v>45017</v>
      </c>
      <c r="R225" s="22" t="s">
        <v>170</v>
      </c>
      <c r="S225" s="30" t="s">
        <v>99</v>
      </c>
    </row>
    <row r="226" spans="1:19" ht="18.75" x14ac:dyDescent="0.3">
      <c r="A226" s="20">
        <v>217</v>
      </c>
      <c r="B226" s="38" t="s">
        <v>695</v>
      </c>
      <c r="C226" s="38"/>
      <c r="D226" s="39" t="s">
        <v>696</v>
      </c>
      <c r="E226" s="28">
        <v>16</v>
      </c>
      <c r="F226" s="28" t="s">
        <v>47</v>
      </c>
      <c r="G226" s="28" t="s">
        <v>48</v>
      </c>
      <c r="H226" s="22">
        <f>VLOOKUP(B226,'[1]MAR 2022'!$A:$D,3,FALSE)</f>
        <v>936.4204545454545</v>
      </c>
      <c r="I226" s="23">
        <f>VLOOKUP(B226,'[1]MAR 2022'!$A:$D,4,FALSE)</f>
        <v>1030.0625</v>
      </c>
      <c r="J226" s="24">
        <f>VLOOKUP(B226,'[1]MAR 2022'!$A:$E,5,FALSE)</f>
        <v>1236.075</v>
      </c>
      <c r="K226" s="22">
        <f>ROUNDUP(I226,-2)</f>
        <v>1100</v>
      </c>
      <c r="L226" s="22">
        <f>ROUNDUP(J226,-2)</f>
        <v>1300</v>
      </c>
      <c r="M226" s="25">
        <f>VLOOKUP(B226,'[2]LP OBAT DAN BMHP ALL APRIL'!$B:$BC,54,FALSE)</f>
        <v>8</v>
      </c>
      <c r="N226" s="26"/>
      <c r="O226" s="27">
        <f t="shared" si="14"/>
        <v>8</v>
      </c>
      <c r="P226" s="28" t="str">
        <f>VLOOKUP(B226,'[1]MAR 2022'!$A:$L,12,FALSE)</f>
        <v>1AB0031</v>
      </c>
      <c r="Q226" s="29">
        <f>VLOOKUP(B226,'[1]MAR 2022'!$A:$K,11,FALSE)</f>
        <v>44958</v>
      </c>
      <c r="R226" s="22" t="str">
        <f>VLOOKUP(B226,'[1]MAR 2022'!$A:$G,7,FALSE)</f>
        <v>KP03/15</v>
      </c>
      <c r="S226" s="30" t="str">
        <f>VLOOKUP(B226,'[1]MAR 2022'!$A:$I,9,FALSE)</f>
        <v>APOTEK BUMI MEDIKA GANESA</v>
      </c>
    </row>
    <row r="227" spans="1:19" ht="18.75" x14ac:dyDescent="0.3">
      <c r="A227" s="20">
        <v>218</v>
      </c>
      <c r="B227" s="38" t="s">
        <v>697</v>
      </c>
      <c r="C227" s="38"/>
      <c r="D227" s="39" t="s">
        <v>698</v>
      </c>
      <c r="E227" s="33">
        <v>100</v>
      </c>
      <c r="F227" s="28" t="s">
        <v>62</v>
      </c>
      <c r="G227" s="28" t="s">
        <v>48</v>
      </c>
      <c r="H227" s="22">
        <v>750</v>
      </c>
      <c r="I227" s="23">
        <v>825.00000000000011</v>
      </c>
      <c r="J227" s="24">
        <v>990.00000000000011</v>
      </c>
      <c r="K227" s="22">
        <v>900</v>
      </c>
      <c r="L227" s="22">
        <v>1000</v>
      </c>
      <c r="M227" s="25">
        <f>VLOOKUP(B227,'[2]LP OBAT DAN BMHP ALL APRIL'!$B:$BC,54,FALSE)</f>
        <v>0</v>
      </c>
      <c r="N227" s="26"/>
      <c r="O227" s="27">
        <f t="shared" si="14"/>
        <v>0</v>
      </c>
      <c r="P227" s="28" t="s">
        <v>699</v>
      </c>
      <c r="Q227" s="29">
        <v>45108</v>
      </c>
      <c r="R227" s="22" t="s">
        <v>216</v>
      </c>
      <c r="S227" s="30" t="s">
        <v>54</v>
      </c>
    </row>
    <row r="228" spans="1:19" ht="18.75" x14ac:dyDescent="0.3">
      <c r="A228" s="20">
        <v>219</v>
      </c>
      <c r="B228" s="38" t="s">
        <v>700</v>
      </c>
      <c r="C228" s="38"/>
      <c r="D228" s="39" t="s">
        <v>701</v>
      </c>
      <c r="E228" s="33">
        <v>100</v>
      </c>
      <c r="F228" s="28" t="s">
        <v>62</v>
      </c>
      <c r="G228" s="28" t="s">
        <v>48</v>
      </c>
      <c r="H228" s="22">
        <f>VLOOKUP(B228,'[1]APR 2022'!$A:$C,3,FALSE)</f>
        <v>825</v>
      </c>
      <c r="I228" s="23">
        <f>VLOOKUP(B228,'[1]APR 2022'!$A:$D,4,FALSE)</f>
        <v>907.50000000000011</v>
      </c>
      <c r="J228" s="24">
        <f>VLOOKUP(B228,'[1]APR 2022'!$A:$E,5,FALSE)</f>
        <v>1089</v>
      </c>
      <c r="K228" s="22">
        <f t="shared" ref="K228:L233" si="17">ROUNDUP(I228,-2)</f>
        <v>1000</v>
      </c>
      <c r="L228" s="22">
        <f t="shared" si="17"/>
        <v>1100</v>
      </c>
      <c r="M228" s="25">
        <f>VLOOKUP(B228,'[2]LP OBAT DAN BMHP ALL APRIL'!$B:$BC,54,FALSE)</f>
        <v>98</v>
      </c>
      <c r="N228" s="26"/>
      <c r="O228" s="37">
        <f t="shared" si="14"/>
        <v>98</v>
      </c>
      <c r="P228" s="28" t="str">
        <f>VLOOKUP(B228,'[1]APR 2022'!$A:$L,12,FALSE)</f>
        <v>KNTLGD16607</v>
      </c>
      <c r="Q228" s="29">
        <f>VLOOKUP(B228,'[1]APR 2022'!$A:$K,11,FALSE)</f>
        <v>44927</v>
      </c>
      <c r="R228" s="22" t="str">
        <f>VLOOKUP(B228,'[1]APR 2022'!$A:$G,7,FALSE)</f>
        <v>KP04/3</v>
      </c>
      <c r="S228" s="30" t="str">
        <f>VLOOKUP(B228,'[1]APR 2022'!$A:$I,9,FALSE)</f>
        <v>PT Enseval Putera Megatrading</v>
      </c>
    </row>
    <row r="229" spans="1:19" ht="18.75" x14ac:dyDescent="0.3">
      <c r="A229" s="20">
        <v>220</v>
      </c>
      <c r="B229" s="38" t="s">
        <v>702</v>
      </c>
      <c r="C229" s="38"/>
      <c r="D229" s="39" t="s">
        <v>703</v>
      </c>
      <c r="E229" s="28">
        <v>20</v>
      </c>
      <c r="F229" s="28" t="s">
        <v>704</v>
      </c>
      <c r="G229" s="28" t="s">
        <v>48</v>
      </c>
      <c r="H229" s="22">
        <f>VLOOKUP(B229,'[1]APR 2022'!$A:$C,3,FALSE)</f>
        <v>11777.395</v>
      </c>
      <c r="I229" s="23">
        <f>VLOOKUP(B229,'[1]APR 2022'!$A:$D,4,FALSE)</f>
        <v>12955.134500000002</v>
      </c>
      <c r="J229" s="24">
        <f>VLOOKUP(B229,'[1]APR 2022'!$A:$E,5,FALSE)</f>
        <v>15546.161400000001</v>
      </c>
      <c r="K229" s="22">
        <f t="shared" si="17"/>
        <v>13000</v>
      </c>
      <c r="L229" s="22">
        <f t="shared" si="17"/>
        <v>15600</v>
      </c>
      <c r="M229" s="25">
        <f>VLOOKUP(B229,'[2]LP OBAT DAN BMHP ALL APRIL'!$B:$BC,54,FALSE)</f>
        <v>20</v>
      </c>
      <c r="N229" s="26"/>
      <c r="O229" s="37">
        <f t="shared" si="14"/>
        <v>20</v>
      </c>
      <c r="P229" s="28" t="str">
        <f>VLOOKUP(B229,'[1]APR 2022'!$A:$L,12,FALSE)</f>
        <v>1307D14307</v>
      </c>
      <c r="Q229" s="29">
        <f>VLOOKUP(B229,'[1]APR 2022'!$A:$K,11,FALSE)</f>
        <v>45233</v>
      </c>
      <c r="R229" s="22" t="str">
        <f>VLOOKUP(B229,'[1]APR 2022'!$A:$G,7,FALSE)</f>
        <v>KP04/3</v>
      </c>
      <c r="S229" s="30" t="str">
        <f>VLOOKUP(B229,'[1]APR 2022'!$A:$I,9,FALSE)</f>
        <v>PT Enseval Putera Megatrading</v>
      </c>
    </row>
    <row r="230" spans="1:19" ht="18.75" x14ac:dyDescent="0.3">
      <c r="A230" s="20">
        <v>221</v>
      </c>
      <c r="B230" s="38" t="s">
        <v>705</v>
      </c>
      <c r="C230" s="38"/>
      <c r="D230" s="39" t="s">
        <v>706</v>
      </c>
      <c r="E230" s="28">
        <v>250</v>
      </c>
      <c r="F230" s="28" t="s">
        <v>62</v>
      </c>
      <c r="G230" s="28" t="s">
        <v>48</v>
      </c>
      <c r="H230" s="22">
        <f>VLOOKUP(B230,'[1]MAR 2022'!$A:$C,3,FALSE)</f>
        <v>3238.5439999999999</v>
      </c>
      <c r="I230" s="35">
        <f>VLOOKUP(B230,'[1]MAR 2022'!$A:$D,4,FALSE)</f>
        <v>3562.3984</v>
      </c>
      <c r="J230" s="24">
        <f>VLOOKUP(B230,'[1]MAR 2022'!$A:$E,5,FALSE)</f>
        <v>4274.8780799999995</v>
      </c>
      <c r="K230" s="22">
        <f t="shared" si="17"/>
        <v>3600</v>
      </c>
      <c r="L230" s="22">
        <f t="shared" si="17"/>
        <v>4300</v>
      </c>
      <c r="M230" s="25">
        <f>VLOOKUP(B230,'[2]LP OBAT DAN BMHP ALL APRIL'!$B:$BC,54,FALSE)</f>
        <v>20</v>
      </c>
      <c r="N230" s="26"/>
      <c r="O230" s="27">
        <f t="shared" si="14"/>
        <v>20</v>
      </c>
      <c r="P230" s="28" t="s">
        <v>707</v>
      </c>
      <c r="Q230" s="29">
        <v>45383</v>
      </c>
      <c r="R230" s="22" t="s">
        <v>708</v>
      </c>
      <c r="S230" s="30" t="s">
        <v>82</v>
      </c>
    </row>
    <row r="231" spans="1:19" ht="18.75" x14ac:dyDescent="0.3">
      <c r="A231" s="20">
        <v>222</v>
      </c>
      <c r="B231" s="38" t="s">
        <v>709</v>
      </c>
      <c r="C231" s="38"/>
      <c r="D231" s="39" t="s">
        <v>710</v>
      </c>
      <c r="E231" s="28">
        <v>250</v>
      </c>
      <c r="F231" s="28" t="s">
        <v>62</v>
      </c>
      <c r="G231" s="28" t="s">
        <v>48</v>
      </c>
      <c r="H231" s="22">
        <f>VLOOKUP(B231,'[1]APR 2022'!$A:$C,3,FALSE)</f>
        <v>3173.7731200000003</v>
      </c>
      <c r="I231" s="23">
        <f>VLOOKUP(B231,'[1]APR 2022'!$A:$D,4,FALSE)</f>
        <v>3491.1504320000008</v>
      </c>
      <c r="J231" s="24">
        <f>VLOOKUP(B231,'[1]APR 2022'!$A:$E,5,FALSE)</f>
        <v>4189.3805184000012</v>
      </c>
      <c r="K231" s="22">
        <f t="shared" si="17"/>
        <v>3500</v>
      </c>
      <c r="L231" s="22">
        <f t="shared" si="17"/>
        <v>4200</v>
      </c>
      <c r="M231" s="25">
        <f>VLOOKUP(B231,'[2]LP OBAT DAN BMHP ALL APRIL'!$B:$BC,54,FALSE)</f>
        <v>0</v>
      </c>
      <c r="N231" s="26"/>
      <c r="O231" s="37">
        <f t="shared" si="14"/>
        <v>0</v>
      </c>
      <c r="P231" s="28" t="str">
        <f>VLOOKUP(B231,'[1]APR 2022'!$A:$L,12,FALSE)</f>
        <v>D1387963</v>
      </c>
      <c r="Q231" s="29">
        <f>VLOOKUP(B231,'[1]APR 2022'!$A:$K,11,FALSE)</f>
        <v>45425</v>
      </c>
      <c r="R231" s="22" t="str">
        <f>VLOOKUP(B231,'[1]APR 2022'!$A:$G,7,FALSE)</f>
        <v>KP04/3</v>
      </c>
      <c r="S231" s="30" t="str">
        <f>VLOOKUP(B231,'[1]APR 2022'!$A:$I,9,FALSE)</f>
        <v>PT Enseval Putera Megatrading</v>
      </c>
    </row>
    <row r="232" spans="1:19" ht="18.75" x14ac:dyDescent="0.3">
      <c r="A232" s="20">
        <v>223</v>
      </c>
      <c r="B232" s="38" t="s">
        <v>711</v>
      </c>
      <c r="C232" s="38"/>
      <c r="D232" s="39" t="s">
        <v>712</v>
      </c>
      <c r="E232" s="28">
        <v>50</v>
      </c>
      <c r="F232" s="28" t="s">
        <v>62</v>
      </c>
      <c r="G232" s="28" t="s">
        <v>48</v>
      </c>
      <c r="H232" s="22">
        <f>VLOOKUP(B232,'[1]APR 2022'!$A:$C,3,FALSE)</f>
        <v>3267.6181818181817</v>
      </c>
      <c r="I232" s="35">
        <f>VLOOKUP(B232,'[1]APR 2022'!$A:$D,4,FALSE)</f>
        <v>3594.38</v>
      </c>
      <c r="J232" s="24">
        <f>VLOOKUP(B232,'[1]APR 2022'!$A:$E,5,FALSE)</f>
        <v>4313.2560000000003</v>
      </c>
      <c r="K232" s="22">
        <f t="shared" si="17"/>
        <v>3600</v>
      </c>
      <c r="L232" s="22">
        <f t="shared" si="17"/>
        <v>4400</v>
      </c>
      <c r="M232" s="25">
        <f>VLOOKUP(B232,'[2]LP OBAT DAN BMHP ALL APRIL'!$B:$BC,54,FALSE)</f>
        <v>135</v>
      </c>
      <c r="N232" s="26"/>
      <c r="O232" s="27">
        <f t="shared" si="14"/>
        <v>135</v>
      </c>
      <c r="P232" s="22" t="str">
        <f>VLOOKUP(B232,'[1]APR 2022'!$A:$L,12,FALSE)</f>
        <v>E0037998</v>
      </c>
      <c r="Q232" s="29">
        <f>VLOOKUP(B232,'[1]APR 2022'!$A:$K,11,FALSE)</f>
        <v>45444</v>
      </c>
      <c r="R232" s="29" t="str">
        <f>VLOOKUP(B232,'[1]APR 2022'!$A:$G,7,FALSE)</f>
        <v>KP04/9</v>
      </c>
      <c r="S232" s="34" t="str">
        <f>VLOOKUP(B232,'[1]APR 2022'!$A:$I,9,FALSE)</f>
        <v>PT KUDAMAS JAYA MAKMUR SENTOSA</v>
      </c>
    </row>
    <row r="233" spans="1:19" ht="18.75" x14ac:dyDescent="0.3">
      <c r="A233" s="20">
        <v>224</v>
      </c>
      <c r="B233" s="38" t="s">
        <v>713</v>
      </c>
      <c r="C233" s="38"/>
      <c r="D233" s="39" t="s">
        <v>714</v>
      </c>
      <c r="E233" s="28">
        <v>350</v>
      </c>
      <c r="F233" s="28" t="s">
        <v>62</v>
      </c>
      <c r="G233" s="28" t="s">
        <v>48</v>
      </c>
      <c r="H233" s="22">
        <f>VLOOKUP(B233,'[1]MEI 2022'!$A:$C,3,FALSE)</f>
        <v>3302.480519480519</v>
      </c>
      <c r="I233" s="35">
        <f>VLOOKUP(B233,'[1]MEI 2022'!$A:$D,4,FALSE)</f>
        <v>3632.7285714285713</v>
      </c>
      <c r="J233" s="24">
        <f>VLOOKUP(B233,'[1]MEI 2022'!$A:$E,5,FALSE)</f>
        <v>4359.2742857142857</v>
      </c>
      <c r="K233" s="22">
        <f t="shared" si="17"/>
        <v>3700</v>
      </c>
      <c r="L233" s="22">
        <f t="shared" si="17"/>
        <v>4400</v>
      </c>
      <c r="M233" s="25"/>
      <c r="N233" s="26">
        <f>VLOOKUP(B233,'[1]MEI 2022'!$A:$B,2,FALSE)</f>
        <v>350</v>
      </c>
      <c r="O233" s="27">
        <f t="shared" si="14"/>
        <v>350</v>
      </c>
      <c r="P233" s="22" t="str">
        <f>VLOOKUP(B233,'[1]MEI 2022'!$A:$L,12,FALSE)</f>
        <v>E0193028</v>
      </c>
      <c r="Q233" s="29">
        <f>VLOOKUP(B233,'[1]MEI 2022'!$A:$K,11,FALSE)</f>
        <v>45474</v>
      </c>
      <c r="R233" s="29" t="str">
        <f>VLOOKUP(B233,'[1]MEI 2022'!$A:$G,7,FALSE)</f>
        <v>KP05/2</v>
      </c>
      <c r="S233" s="34" t="str">
        <f>VLOOKUP(B233,'[1]MEI 2022'!$A:$I,9,FALSE)</f>
        <v>PT KUDAMAS JAYA MAKMUR SENTOSA</v>
      </c>
    </row>
    <row r="234" spans="1:19" ht="18.75" x14ac:dyDescent="0.3">
      <c r="A234" s="20">
        <v>225</v>
      </c>
      <c r="B234" s="31" t="s">
        <v>715</v>
      </c>
      <c r="C234" s="31"/>
      <c r="D234" s="32" t="s">
        <v>716</v>
      </c>
      <c r="E234" s="33">
        <v>100</v>
      </c>
      <c r="F234" s="28" t="s">
        <v>62</v>
      </c>
      <c r="G234" s="28" t="s">
        <v>48</v>
      </c>
      <c r="H234" s="22">
        <v>499.99999999999994</v>
      </c>
      <c r="I234" s="23">
        <v>550</v>
      </c>
      <c r="J234" s="24">
        <v>660</v>
      </c>
      <c r="K234" s="22">
        <v>600</v>
      </c>
      <c r="L234" s="22">
        <v>700</v>
      </c>
      <c r="M234" s="25">
        <f>VLOOKUP(B234,'[2]LP OBAT DAN BMHP ALL APRIL'!$B:$BC,54,FALSE)</f>
        <v>0</v>
      </c>
      <c r="N234" s="26"/>
      <c r="O234" s="27">
        <f t="shared" si="14"/>
        <v>0</v>
      </c>
      <c r="P234" s="28" t="s">
        <v>717</v>
      </c>
      <c r="Q234" s="29">
        <v>45536</v>
      </c>
      <c r="R234" s="22" t="s">
        <v>170</v>
      </c>
      <c r="S234" s="30" t="s">
        <v>99</v>
      </c>
    </row>
    <row r="235" spans="1:19" ht="18.75" x14ac:dyDescent="0.3">
      <c r="A235" s="20">
        <v>226</v>
      </c>
      <c r="B235" s="31" t="s">
        <v>718</v>
      </c>
      <c r="C235" s="31"/>
      <c r="D235" s="32" t="s">
        <v>719</v>
      </c>
      <c r="E235" s="33">
        <v>1</v>
      </c>
      <c r="F235" s="28" t="s">
        <v>87</v>
      </c>
      <c r="G235" s="28" t="s">
        <v>48</v>
      </c>
      <c r="H235" s="22">
        <f>VLOOKUP(B235,'[1]APR 2022'!$A:$C,3,FALSE)</f>
        <v>17338.181818181816</v>
      </c>
      <c r="I235" s="35">
        <f>VLOOKUP(B235,'[1]APR 2022'!$A:$D,4,FALSE)</f>
        <v>19072</v>
      </c>
      <c r="J235" s="24">
        <f>VLOOKUP(B235,'[1]APR 2022'!$A:$E,5,FALSE)</f>
        <v>22886.399999999998</v>
      </c>
      <c r="K235" s="22">
        <f t="shared" ref="K235:L241" si="18">ROUNDUP(I235,-2)</f>
        <v>19100</v>
      </c>
      <c r="L235" s="22">
        <f t="shared" si="18"/>
        <v>22900</v>
      </c>
      <c r="M235" s="25">
        <f>VLOOKUP(B235,'[2]LP OBAT DAN BMHP ALL APRIL'!$B:$BC,54,FALSE)</f>
        <v>10</v>
      </c>
      <c r="N235" s="26"/>
      <c r="O235" s="27">
        <f t="shared" si="14"/>
        <v>10</v>
      </c>
      <c r="P235" s="22" t="str">
        <f>VLOOKUP(B235,'[1]APR 2022'!$A:$L,12,FALSE)</f>
        <v>AD007A22</v>
      </c>
      <c r="Q235" s="29">
        <f>VLOOKUP(B235,'[1]APR 2022'!$A:$K,11,FALSE)</f>
        <v>45292</v>
      </c>
      <c r="R235" s="29" t="str">
        <f>VLOOKUP(B235,'[1]APR 2022'!$A:$G,7,FALSE)</f>
        <v>KP04/4</v>
      </c>
      <c r="S235" s="34" t="str">
        <f>VLOOKUP(B235,'[1]APR 2022'!$A:$I,9,FALSE)</f>
        <v>PT KUDAMAS JAYA MAKMUR SENTOSA</v>
      </c>
    </row>
    <row r="236" spans="1:19" ht="18.75" x14ac:dyDescent="0.3">
      <c r="A236" s="20">
        <v>227</v>
      </c>
      <c r="B236" s="31" t="s">
        <v>720</v>
      </c>
      <c r="C236" s="31"/>
      <c r="D236" s="32" t="s">
        <v>721</v>
      </c>
      <c r="E236" s="33">
        <v>1</v>
      </c>
      <c r="F236" s="28" t="s">
        <v>87</v>
      </c>
      <c r="G236" s="28" t="s">
        <v>48</v>
      </c>
      <c r="H236" s="22">
        <f>VLOOKUP(B236,'[1]MAR 2022'!$A:$D,3,FALSE)</f>
        <v>11931.81818181818</v>
      </c>
      <c r="I236" s="23">
        <f>VLOOKUP(B236,'[1]MAR 2022'!$A:$D,4,FALSE)</f>
        <v>13125</v>
      </c>
      <c r="J236" s="24">
        <f>VLOOKUP(B236,'[1]MAR 2022'!$A:$E,5,FALSE)</f>
        <v>15750</v>
      </c>
      <c r="K236" s="22">
        <f t="shared" si="18"/>
        <v>13200</v>
      </c>
      <c r="L236" s="22">
        <f t="shared" si="18"/>
        <v>15800</v>
      </c>
      <c r="M236" s="25">
        <f>VLOOKUP(B236,'[2]LP OBAT DAN BMHP ALL APRIL'!$B:$BC,54,FALSE)</f>
        <v>0</v>
      </c>
      <c r="N236" s="26"/>
      <c r="O236" s="27">
        <f t="shared" si="14"/>
        <v>0</v>
      </c>
      <c r="P236" s="28" t="str">
        <f>VLOOKUP(B236,'[1]MAR 2022'!$A:$L,12,FALSE)</f>
        <v>AD002K21</v>
      </c>
      <c r="Q236" s="29">
        <f>VLOOKUP(B236,'[1]MAR 2022'!$A:$K,11,FALSE)</f>
        <v>45231</v>
      </c>
      <c r="R236" s="22" t="str">
        <f>VLOOKUP(B236,'[1]MAR 2022'!$A:$G,7,FALSE)</f>
        <v>KP03/14</v>
      </c>
      <c r="S236" s="30" t="str">
        <f>VLOOKUP(B236,'[1]MAR 2022'!$A:$I,9,FALSE)</f>
        <v>PT KUDAMAS JAYA MAKMUR SENTOSA</v>
      </c>
    </row>
    <row r="237" spans="1:19" ht="18.75" x14ac:dyDescent="0.3">
      <c r="A237" s="20">
        <v>228</v>
      </c>
      <c r="B237" s="31" t="s">
        <v>722</v>
      </c>
      <c r="C237" s="31"/>
      <c r="D237" s="32" t="s">
        <v>723</v>
      </c>
      <c r="E237" s="33">
        <v>1</v>
      </c>
      <c r="F237" s="28" t="s">
        <v>87</v>
      </c>
      <c r="G237" s="28" t="s">
        <v>48</v>
      </c>
      <c r="H237" s="22">
        <f>VLOOKUP(B237,'[1]MAR 2022'!$A:$D,3,FALSE)</f>
        <v>11931.81818181818</v>
      </c>
      <c r="I237" s="23">
        <f>VLOOKUP(B237,'[1]MAR 2022'!$A:$D,4,FALSE)</f>
        <v>13125</v>
      </c>
      <c r="J237" s="24">
        <f>VLOOKUP(B237,'[1]MAR 2022'!$A:$E,5,FALSE)</f>
        <v>15750</v>
      </c>
      <c r="K237" s="22">
        <f t="shared" si="18"/>
        <v>13200</v>
      </c>
      <c r="L237" s="22">
        <f t="shared" si="18"/>
        <v>15800</v>
      </c>
      <c r="M237" s="25">
        <f>VLOOKUP(B237,'[2]LP OBAT DAN BMHP ALL APRIL'!$B:$BC,54,FALSE)</f>
        <v>8</v>
      </c>
      <c r="N237" s="26"/>
      <c r="O237" s="27">
        <f t="shared" si="14"/>
        <v>8</v>
      </c>
      <c r="P237" s="28" t="str">
        <f>VLOOKUP(B237,'[1]MAR 2022'!$A:$L,12,FALSE)</f>
        <v>AD013B22</v>
      </c>
      <c r="Q237" s="29">
        <f>VLOOKUP(B237,'[1]MAR 2022'!$A:$K,11,FALSE)</f>
        <v>45323</v>
      </c>
      <c r="R237" s="22" t="str">
        <f>VLOOKUP(B237,'[1]MAR 2022'!$A:$G,7,FALSE)</f>
        <v>KP03/14</v>
      </c>
      <c r="S237" s="30" t="str">
        <f>VLOOKUP(B237,'[1]MAR 2022'!$A:$I,9,FALSE)</f>
        <v>PT KUDAMAS JAYA MAKMUR SENTOSA</v>
      </c>
    </row>
    <row r="238" spans="1:19" ht="18.75" x14ac:dyDescent="0.3">
      <c r="A238" s="20">
        <v>229</v>
      </c>
      <c r="B238" s="33" t="s">
        <v>724</v>
      </c>
      <c r="C238" s="33"/>
      <c r="D238" s="46" t="s">
        <v>725</v>
      </c>
      <c r="E238" s="33">
        <v>1</v>
      </c>
      <c r="F238" s="28" t="s">
        <v>726</v>
      </c>
      <c r="G238" s="28" t="s">
        <v>48</v>
      </c>
      <c r="H238" s="22">
        <f>VLOOKUP(B238,'[1]APR 2022'!$A:$D,3,FALSE)</f>
        <v>13759.999999999998</v>
      </c>
      <c r="I238" s="35">
        <f>VLOOKUP(B238,'[1]APR 2022'!$A:$D,4,FALSE)</f>
        <v>15136</v>
      </c>
      <c r="J238" s="24">
        <f>VLOOKUP(B238,'[1]APR 2022'!$A:$E,5,FALSE)</f>
        <v>18163.2</v>
      </c>
      <c r="K238" s="22">
        <f t="shared" si="18"/>
        <v>15200</v>
      </c>
      <c r="L238" s="22">
        <f t="shared" si="18"/>
        <v>18200</v>
      </c>
      <c r="M238" s="25">
        <v>3</v>
      </c>
      <c r="N238" s="26"/>
      <c r="O238" s="27">
        <f t="shared" si="14"/>
        <v>3</v>
      </c>
      <c r="P238" s="22" t="str">
        <f>VLOOKUP(B238,'[1]APR 2022'!$A:$L,12,FALSE)</f>
        <v>PSN73750</v>
      </c>
      <c r="Q238" s="29">
        <f>VLOOKUP(B238,'[1]APR 2022'!$A:$K,11,FALSE)</f>
        <v>45992</v>
      </c>
      <c r="R238" s="29" t="str">
        <f>VLOOKUP(B238,'[1]APR 2022'!$A:$G,7,FALSE)</f>
        <v>KP04/4</v>
      </c>
      <c r="S238" s="34" t="str">
        <f>VLOOKUP(B238,'[1]APR 2022'!$A:$I,9,FALSE)</f>
        <v>PT KUDAMAS JAYA MAKMUR SENTOSA</v>
      </c>
    </row>
    <row r="239" spans="1:19" ht="18.75" x14ac:dyDescent="0.3">
      <c r="A239" s="20">
        <v>230</v>
      </c>
      <c r="B239" s="33" t="s">
        <v>727</v>
      </c>
      <c r="C239" s="33"/>
      <c r="D239" s="79" t="s">
        <v>728</v>
      </c>
      <c r="E239" s="33">
        <v>100</v>
      </c>
      <c r="F239" s="28" t="s">
        <v>62</v>
      </c>
      <c r="G239" s="28" t="s">
        <v>48</v>
      </c>
      <c r="H239" s="22">
        <f>VLOOKUP(B239,'[1]MAR 2022'!$A:$C,3,FALSE)</f>
        <v>214.89105454545458</v>
      </c>
      <c r="I239" s="23">
        <f>VLOOKUP(B239,'[1]MAR 2022'!$A:$D,4,FALSE)</f>
        <v>236.38016000000005</v>
      </c>
      <c r="J239" s="24">
        <f>VLOOKUP(B239,'[1]MAR 2022'!$A:$E,5,FALSE)</f>
        <v>283.65619200000003</v>
      </c>
      <c r="K239" s="22">
        <f t="shared" si="18"/>
        <v>300</v>
      </c>
      <c r="L239" s="22">
        <f t="shared" si="18"/>
        <v>300</v>
      </c>
      <c r="M239" s="25">
        <f>VLOOKUP(B239,'[2]LP OBAT DAN BMHP ALL APRIL'!$B:$BC,54,FALSE)</f>
        <v>50</v>
      </c>
      <c r="N239" s="26"/>
      <c r="O239" s="27">
        <f t="shared" si="14"/>
        <v>50</v>
      </c>
      <c r="P239" s="28" t="str">
        <f>VLOOKUP(B239,'[1]MAR 2022'!$A:$L,12,FALSE)</f>
        <v xml:space="preserve"> 220206280</v>
      </c>
      <c r="Q239" s="29">
        <f>VLOOKUP(B239,'[1]MAR 2022'!$A:$K,11,FALSE)</f>
        <v>45323</v>
      </c>
      <c r="R239" s="22" t="str">
        <f>VLOOKUP(B239,'[1]MAR 2022'!$A:$G,7,FALSE)</f>
        <v>KP03/3</v>
      </c>
      <c r="S239" s="30" t="str">
        <f>VLOOKUP(B239,'[1]MAR 2022'!$A:$I,9,FALSE)</f>
        <v>PT PLANET EXCELENCIA PHARMACY</v>
      </c>
    </row>
    <row r="240" spans="1:19" ht="18.75" x14ac:dyDescent="0.3">
      <c r="A240" s="20">
        <v>231</v>
      </c>
      <c r="B240" s="33" t="s">
        <v>729</v>
      </c>
      <c r="C240" s="33"/>
      <c r="D240" s="79" t="s">
        <v>730</v>
      </c>
      <c r="E240" s="33">
        <v>100</v>
      </c>
      <c r="F240" s="28" t="s">
        <v>62</v>
      </c>
      <c r="G240" s="28" t="s">
        <v>48</v>
      </c>
      <c r="H240" s="22">
        <f>VLOOKUP(B240,'[1]APR 2022'!$A:$C,3,FALSE)</f>
        <v>371.2</v>
      </c>
      <c r="I240" s="35">
        <f>VLOOKUP(B240,'[1]APR 2022'!$A:$D,4,FALSE)</f>
        <v>408.32</v>
      </c>
      <c r="J240" s="24">
        <f>VLOOKUP(B240,'[1]APR 2022'!$A:$E,5,FALSE)</f>
        <v>489.98399999999998</v>
      </c>
      <c r="K240" s="22">
        <f t="shared" si="18"/>
        <v>500</v>
      </c>
      <c r="L240" s="22">
        <f t="shared" si="18"/>
        <v>500</v>
      </c>
      <c r="M240" s="25">
        <f>VLOOKUP(B240,'[2]LP OBAT DAN BMHP ALL APRIL'!$B:$BC,54,FALSE)</f>
        <v>185</v>
      </c>
      <c r="N240" s="26"/>
      <c r="O240" s="27">
        <f t="shared" si="14"/>
        <v>185</v>
      </c>
      <c r="P240" s="22" t="str">
        <f>VLOOKUP(B240,'[1]APR 2022'!$A:$L,12,FALSE)</f>
        <v>2201038</v>
      </c>
      <c r="Q240" s="29">
        <f>VLOOKUP(B240,'[1]APR 2022'!$A:$K,11,FALSE)</f>
        <v>45292</v>
      </c>
      <c r="R240" s="29" t="str">
        <f>VLOOKUP(B240,'[1]APR 2022'!$A:$G,7,FALSE)</f>
        <v>KP04/5</v>
      </c>
      <c r="S240" s="34" t="str">
        <f>VLOOKUP(B240,'[1]APR 2022'!$A:$I,9,FALSE)</f>
        <v>PT PENTA VALENT</v>
      </c>
    </row>
    <row r="241" spans="1:19" ht="18.75" x14ac:dyDescent="0.3">
      <c r="A241" s="20">
        <v>232</v>
      </c>
      <c r="B241" s="33" t="s">
        <v>731</v>
      </c>
      <c r="C241" s="33"/>
      <c r="D241" s="79" t="s">
        <v>732</v>
      </c>
      <c r="E241" s="33">
        <v>30</v>
      </c>
      <c r="F241" s="28" t="s">
        <v>62</v>
      </c>
      <c r="G241" s="28" t="s">
        <v>48</v>
      </c>
      <c r="H241" s="22">
        <f>VLOOKUP(B241,'[1]MEI 2022'!$A:$C,3,FALSE)</f>
        <v>336.36363636363632</v>
      </c>
      <c r="I241" s="35">
        <f>VLOOKUP(B241,'[1]MEI 2022'!$A:$D,4,FALSE)</f>
        <v>370</v>
      </c>
      <c r="J241" s="24">
        <f>VLOOKUP(B241,'[1]MEI 2022'!$A:$E,5,FALSE)</f>
        <v>444</v>
      </c>
      <c r="K241" s="22">
        <f t="shared" si="18"/>
        <v>400</v>
      </c>
      <c r="L241" s="22">
        <f t="shared" si="18"/>
        <v>500</v>
      </c>
      <c r="M241" s="25"/>
      <c r="N241" s="26">
        <f>VLOOKUP(B241,'[1]MEI 2022'!$A:$B,2,FALSE)</f>
        <v>510</v>
      </c>
      <c r="O241" s="27">
        <f t="shared" si="14"/>
        <v>510</v>
      </c>
      <c r="P241" s="22" t="str">
        <f>VLOOKUP(B241,'[1]MEI 2022'!$A:$L,12,FALSE)</f>
        <v>20223</v>
      </c>
      <c r="Q241" s="29">
        <f>VLOOKUP(B241,'[1]MEI 2022'!$A:$K,11,FALSE)</f>
        <v>46082</v>
      </c>
      <c r="R241" s="29" t="str">
        <f>VLOOKUP(B241,'[1]MEI 2022'!$A:$G,7,FALSE)</f>
        <v>KP05/2</v>
      </c>
      <c r="S241" s="34" t="str">
        <f>VLOOKUP(B241,'[1]MEI 2022'!$A:$I,9,FALSE)</f>
        <v>PT KUDAMAS JAYA MAKMUR SENTOSA</v>
      </c>
    </row>
    <row r="242" spans="1:19" ht="18.75" x14ac:dyDescent="0.3">
      <c r="A242" s="20">
        <v>233</v>
      </c>
      <c r="B242" s="33" t="s">
        <v>733</v>
      </c>
      <c r="C242" s="33"/>
      <c r="D242" s="46" t="s">
        <v>734</v>
      </c>
      <c r="E242" s="33">
        <v>5</v>
      </c>
      <c r="F242" s="28" t="s">
        <v>385</v>
      </c>
      <c r="G242" s="28" t="s">
        <v>48</v>
      </c>
      <c r="H242" s="22">
        <v>5000</v>
      </c>
      <c r="I242" s="23">
        <v>5500</v>
      </c>
      <c r="J242" s="24">
        <v>6600</v>
      </c>
      <c r="K242" s="22">
        <v>5500</v>
      </c>
      <c r="L242" s="22">
        <v>6600</v>
      </c>
      <c r="M242" s="25">
        <f>VLOOKUP(B242,'[2]LP OBAT DAN BMHP ALL APRIL'!$B:$BC,54,FALSE)</f>
        <v>3</v>
      </c>
      <c r="N242" s="26"/>
      <c r="O242" s="27">
        <f t="shared" si="14"/>
        <v>3</v>
      </c>
      <c r="P242" s="28" t="s">
        <v>735</v>
      </c>
      <c r="Q242" s="29"/>
      <c r="R242" s="22" t="s">
        <v>591</v>
      </c>
      <c r="S242" s="30" t="s">
        <v>54</v>
      </c>
    </row>
    <row r="243" spans="1:19" ht="18.75" x14ac:dyDescent="0.3">
      <c r="A243" s="20">
        <v>234</v>
      </c>
      <c r="B243" s="31" t="s">
        <v>736</v>
      </c>
      <c r="C243" s="31"/>
      <c r="D243" s="32" t="s">
        <v>737</v>
      </c>
      <c r="E243" s="33">
        <v>100</v>
      </c>
      <c r="F243" s="28" t="s">
        <v>738</v>
      </c>
      <c r="G243" s="28" t="s">
        <v>132</v>
      </c>
      <c r="H243" s="22">
        <v>345.5</v>
      </c>
      <c r="I243" s="40">
        <v>380.05</v>
      </c>
      <c r="J243" s="24">
        <v>456.06</v>
      </c>
      <c r="K243" s="22">
        <v>400</v>
      </c>
      <c r="L243" s="22">
        <v>500</v>
      </c>
      <c r="M243" s="25">
        <f>VLOOKUP(B243,'[2]LP OBAT DAN BMHP ALL APRIL'!$B:$BC,54,FALSE)</f>
        <v>223</v>
      </c>
      <c r="N243" s="26"/>
      <c r="O243" s="27">
        <f t="shared" si="14"/>
        <v>223</v>
      </c>
      <c r="P243" s="38" t="s">
        <v>739</v>
      </c>
      <c r="Q243" s="41">
        <v>45169</v>
      </c>
      <c r="R243" s="42">
        <v>2802617390</v>
      </c>
      <c r="S243" s="43" t="s">
        <v>90</v>
      </c>
    </row>
    <row r="244" spans="1:19" ht="18.75" x14ac:dyDescent="0.3">
      <c r="A244" s="20">
        <v>235</v>
      </c>
      <c r="B244" s="38" t="s">
        <v>740</v>
      </c>
      <c r="C244" s="38"/>
      <c r="D244" s="39" t="s">
        <v>741</v>
      </c>
      <c r="E244" s="28">
        <v>100</v>
      </c>
      <c r="F244" s="28" t="s">
        <v>738</v>
      </c>
      <c r="G244" s="28" t="s">
        <v>132</v>
      </c>
      <c r="H244" s="22">
        <v>718.55</v>
      </c>
      <c r="I244" s="35">
        <v>790.40499999999997</v>
      </c>
      <c r="J244" s="24">
        <v>948.48599999999988</v>
      </c>
      <c r="K244" s="22">
        <v>800</v>
      </c>
      <c r="L244" s="22">
        <v>1000</v>
      </c>
      <c r="M244" s="25">
        <f>VLOOKUP(B244,'[2]LP OBAT DAN BMHP ALL APRIL'!$B:$BC,54,FALSE)</f>
        <v>204</v>
      </c>
      <c r="N244" s="26"/>
      <c r="O244" s="27">
        <f t="shared" si="14"/>
        <v>204</v>
      </c>
      <c r="P244" s="38" t="s">
        <v>742</v>
      </c>
      <c r="Q244" s="41">
        <v>44846</v>
      </c>
      <c r="R244" s="42" t="s">
        <v>244</v>
      </c>
      <c r="S244" s="43" t="s">
        <v>90</v>
      </c>
    </row>
    <row r="245" spans="1:19" ht="18.75" x14ac:dyDescent="0.3">
      <c r="A245" s="20">
        <v>236</v>
      </c>
      <c r="B245" s="28" t="s">
        <v>743</v>
      </c>
      <c r="C245" s="28"/>
      <c r="D245" s="76" t="s">
        <v>744</v>
      </c>
      <c r="E245" s="28">
        <v>1</v>
      </c>
      <c r="F245" s="28" t="s">
        <v>87</v>
      </c>
      <c r="G245" s="28" t="s">
        <v>132</v>
      </c>
      <c r="H245" s="22">
        <f>VLOOKUP(B245,'[1]FEB 2022'!$A:$C,3,FALSE)</f>
        <v>6170.9090909090901</v>
      </c>
      <c r="I245" s="35">
        <f>VLOOKUP(B245,'[1]FEB 2022'!$A:$D,4,FALSE)</f>
        <v>6788</v>
      </c>
      <c r="J245" s="24">
        <f>VLOOKUP(B245,'[1]FEB 2022'!$A:$E,5,FALSE)</f>
        <v>8145.5999999999995</v>
      </c>
      <c r="K245" s="22">
        <f>ROUNDUP(I245,-2)</f>
        <v>6800</v>
      </c>
      <c r="L245" s="22">
        <f>ROUNDUP(J245,-2)</f>
        <v>8200</v>
      </c>
      <c r="M245" s="25">
        <f>VLOOKUP(B245,'[2]LP OBAT DAN BMHP ALL APRIL'!$B:$BC,54,FALSE)</f>
        <v>3</v>
      </c>
      <c r="N245" s="26"/>
      <c r="O245" s="27">
        <f t="shared" si="14"/>
        <v>3</v>
      </c>
      <c r="P245" s="22" t="str">
        <f>VLOOKUP(B245,'[1]FEB 2022'!$A:$L,12,FALSE)</f>
        <v>S1205BA</v>
      </c>
      <c r="Q245" s="29">
        <f>VLOOKUP(B245,'[1]FEB 2022'!$A:$K,11,FALSE)</f>
        <v>45261</v>
      </c>
      <c r="R245" s="29" t="str">
        <f>VLOOKUP(B245,'[1]FEB 2022'!$A:$G,7,FALSE)</f>
        <v>KP02/9</v>
      </c>
      <c r="S245" s="34" t="str">
        <f>VLOOKUP(B245,'[1]FEB 2022'!$A:$I,9,FALSE)</f>
        <v>PT PLANET EXCELENCIA PHARMACY</v>
      </c>
    </row>
    <row r="246" spans="1:19" ht="18.75" x14ac:dyDescent="0.3">
      <c r="A246" s="20">
        <v>237</v>
      </c>
      <c r="B246" s="28" t="s">
        <v>745</v>
      </c>
      <c r="C246" s="28"/>
      <c r="D246" s="76" t="s">
        <v>746</v>
      </c>
      <c r="E246" s="28">
        <v>1</v>
      </c>
      <c r="F246" s="28" t="s">
        <v>87</v>
      </c>
      <c r="G246" s="28" t="s">
        <v>132</v>
      </c>
      <c r="H246" s="22">
        <v>4773</v>
      </c>
      <c r="I246" s="23">
        <v>5250.3</v>
      </c>
      <c r="J246" s="24">
        <v>6300.36</v>
      </c>
      <c r="K246" s="22">
        <v>5300</v>
      </c>
      <c r="L246" s="22">
        <v>6400</v>
      </c>
      <c r="M246" s="25">
        <f>VLOOKUP(B246,'[2]LP OBAT DAN BMHP ALL APRIL'!$B:$BC,54,FALSE)</f>
        <v>2</v>
      </c>
      <c r="N246" s="26"/>
      <c r="O246" s="27">
        <f t="shared" si="14"/>
        <v>2</v>
      </c>
      <c r="P246" s="28" t="s">
        <v>747</v>
      </c>
      <c r="Q246" s="29">
        <v>45809</v>
      </c>
      <c r="R246" s="22" t="s">
        <v>236</v>
      </c>
      <c r="S246" s="30" t="s">
        <v>150</v>
      </c>
    </row>
    <row r="247" spans="1:19" ht="18.75" x14ac:dyDescent="0.3">
      <c r="A247" s="20">
        <v>238</v>
      </c>
      <c r="B247" s="28" t="s">
        <v>748</v>
      </c>
      <c r="C247" s="28"/>
      <c r="D247" s="76" t="s">
        <v>749</v>
      </c>
      <c r="E247" s="28">
        <v>1</v>
      </c>
      <c r="F247" s="28" t="s">
        <v>87</v>
      </c>
      <c r="G247" s="28" t="s">
        <v>132</v>
      </c>
      <c r="H247" s="22">
        <f>VLOOKUP(B247,'[3]JAN 2022'!$A:$C,3,FALSE)</f>
        <v>2500</v>
      </c>
      <c r="I247" s="35">
        <f>VLOOKUP(B247,'[3]JAN 2022'!$A:$D,4,FALSE)</f>
        <v>2750</v>
      </c>
      <c r="J247" s="24">
        <f>VLOOKUP(B247,'[3]JAN 2022'!$A:$E,5,FALSE)</f>
        <v>3300</v>
      </c>
      <c r="K247" s="22">
        <f t="shared" ref="K247:L251" si="19">ROUNDUP(I247,-2)</f>
        <v>2800</v>
      </c>
      <c r="L247" s="22">
        <f t="shared" si="19"/>
        <v>3300</v>
      </c>
      <c r="M247" s="25">
        <f>VLOOKUP(B247,'[2]LP OBAT DAN BMHP ALL APRIL'!$B:$BC,54,FALSE)</f>
        <v>1</v>
      </c>
      <c r="N247" s="26"/>
      <c r="O247" s="27">
        <f t="shared" si="14"/>
        <v>1</v>
      </c>
      <c r="P247" s="22" t="str">
        <f>VLOOKUP(B247,'[3]JAN 2022'!$A:$L,12,FALSE)</f>
        <v>A12079</v>
      </c>
      <c r="Q247" s="29">
        <f>VLOOKUP(B247,'[3]JAN 2022'!$A:$K,11,FALSE)</f>
        <v>45597</v>
      </c>
      <c r="R247" s="29" t="str">
        <f>VLOOKUP(B247,'[3]JAN 2022'!$A:$G,7,FALSE)</f>
        <v>KP01/03</v>
      </c>
      <c r="S247" s="34" t="str">
        <f>VLOOKUP(B247,'[3]JAN 2022'!$A:$I,9,FALSE)</f>
        <v>PT KUDAMAS JAYA MAKMUR SENTOSA</v>
      </c>
    </row>
    <row r="248" spans="1:19" ht="18.75" x14ac:dyDescent="0.3">
      <c r="A248" s="20">
        <v>239</v>
      </c>
      <c r="B248" s="83" t="s">
        <v>750</v>
      </c>
      <c r="C248" s="83"/>
      <c r="D248" s="84" t="s">
        <v>751</v>
      </c>
      <c r="E248" s="28">
        <v>100</v>
      </c>
      <c r="F248" s="28" t="s">
        <v>62</v>
      </c>
      <c r="G248" s="28" t="s">
        <v>132</v>
      </c>
      <c r="H248" s="22">
        <f>VLOOKUP(B248,'[1]MAR 2022'!$A:$C,3,FALSE)</f>
        <v>184</v>
      </c>
      <c r="I248" s="35">
        <f>VLOOKUP(B248,'[1]MAR 2022'!$A:$D,4,FALSE)</f>
        <v>202.4</v>
      </c>
      <c r="J248" s="24">
        <f>VLOOKUP(B248,'[1]MAR 2022'!$A:$E,5,FALSE)</f>
        <v>242.88</v>
      </c>
      <c r="K248" s="22">
        <f t="shared" si="19"/>
        <v>300</v>
      </c>
      <c r="L248" s="22">
        <f t="shared" si="19"/>
        <v>300</v>
      </c>
      <c r="M248" s="25">
        <f>VLOOKUP(B248,'[2]LP OBAT DAN BMHP ALL APRIL'!$B:$BC,54,FALSE)</f>
        <v>0</v>
      </c>
      <c r="N248" s="26"/>
      <c r="O248" s="27">
        <f t="shared" si="14"/>
        <v>0</v>
      </c>
      <c r="P248" s="22" t="str">
        <f>VLOOKUP(B248,'[1]MAR 2022'!$A:$L,12,FALSE)</f>
        <v>00821K0250</v>
      </c>
      <c r="Q248" s="29">
        <f>VLOOKUP(B248,'[1]MAR 2022'!$A:$K,11,FALSE)</f>
        <v>46327</v>
      </c>
      <c r="R248" s="29" t="str">
        <f>VLOOKUP(B248,'[1]MAR 2022'!$A:$G,7,FALSE)</f>
        <v>KP03/8</v>
      </c>
      <c r="S248" s="34" t="str">
        <f>VLOOKUP(B248,'[1]MAR 2022'!$A:$I,9,FALSE)</f>
        <v>PT PENTA VALENT</v>
      </c>
    </row>
    <row r="249" spans="1:19" ht="18.75" x14ac:dyDescent="0.3">
      <c r="A249" s="20">
        <v>240</v>
      </c>
      <c r="B249" s="83" t="s">
        <v>752</v>
      </c>
      <c r="C249" s="83"/>
      <c r="D249" s="84" t="s">
        <v>753</v>
      </c>
      <c r="E249" s="28">
        <v>100</v>
      </c>
      <c r="F249" s="28" t="s">
        <v>62</v>
      </c>
      <c r="G249" s="28" t="s">
        <v>132</v>
      </c>
      <c r="H249" s="22">
        <f>VLOOKUP(B249,'[1]APR 2022'!$A:$C,3,FALSE)</f>
        <v>167.5</v>
      </c>
      <c r="I249" s="23">
        <f>VLOOKUP(B249,'[1]APR 2022'!$A:$D,4,FALSE)</f>
        <v>184.25000000000003</v>
      </c>
      <c r="J249" s="24">
        <f>VLOOKUP(B249,'[1]APR 2022'!$A:$E,5,FALSE)</f>
        <v>221.10000000000002</v>
      </c>
      <c r="K249" s="22">
        <f t="shared" si="19"/>
        <v>200</v>
      </c>
      <c r="L249" s="22">
        <f t="shared" si="19"/>
        <v>300</v>
      </c>
      <c r="M249" s="25">
        <f>VLOOKUP(B249,'[2]LP OBAT DAN BMHP ALL APRIL'!$B:$BC,54,FALSE)</f>
        <v>200</v>
      </c>
      <c r="N249" s="26"/>
      <c r="O249" s="37">
        <f t="shared" si="14"/>
        <v>200</v>
      </c>
      <c r="P249" s="28" t="str">
        <f>VLOOKUP(B249,'[1]APR 2022'!$A:$L,12,FALSE)</f>
        <v>020624</v>
      </c>
      <c r="Q249" s="29">
        <f>VLOOKUP(B249,'[1]APR 2022'!$A:$K,11,FALSE)</f>
        <v>46419</v>
      </c>
      <c r="R249" s="22" t="str">
        <f>VLOOKUP(B249,'[1]APR 2022'!$A:$G,7,FALSE)</f>
        <v>KP04/2</v>
      </c>
      <c r="S249" s="30" t="str">
        <f>VLOOKUP(B249,'[1]APR 2022'!$A:$I,9,FALSE)</f>
        <v>PT SINGGASANA WITRA SURYAMAS</v>
      </c>
    </row>
    <row r="250" spans="1:19" ht="18.75" x14ac:dyDescent="0.3">
      <c r="A250" s="20">
        <v>241</v>
      </c>
      <c r="B250" s="83" t="s">
        <v>754</v>
      </c>
      <c r="C250" s="83"/>
      <c r="D250" s="84" t="s">
        <v>755</v>
      </c>
      <c r="E250" s="28">
        <v>100</v>
      </c>
      <c r="F250" s="28" t="s">
        <v>62</v>
      </c>
      <c r="G250" s="28" t="s">
        <v>132</v>
      </c>
      <c r="H250" s="22">
        <f>VLOOKUP(B250,'[1]APR 2022'!$A:$C,3,FALSE)</f>
        <v>167.5</v>
      </c>
      <c r="I250" s="23">
        <f>VLOOKUP(B250,'[1]APR 2022'!$A:$D,4,FALSE)</f>
        <v>184.25000000000003</v>
      </c>
      <c r="J250" s="24">
        <f>VLOOKUP(B250,'[1]APR 2022'!$A:$E,5,FALSE)</f>
        <v>221.10000000000002</v>
      </c>
      <c r="K250" s="22">
        <f t="shared" si="19"/>
        <v>200</v>
      </c>
      <c r="L250" s="22">
        <f t="shared" si="19"/>
        <v>300</v>
      </c>
      <c r="M250" s="25">
        <f>VLOOKUP(B250,'[2]LP OBAT DAN BMHP ALL APRIL'!$B:$BC,54,FALSE)</f>
        <v>170</v>
      </c>
      <c r="N250" s="26"/>
      <c r="O250" s="37">
        <f t="shared" si="14"/>
        <v>170</v>
      </c>
      <c r="P250" s="28" t="str">
        <f>VLOOKUP(B250,'[1]APR 2022'!$A:$L,12,FALSE)</f>
        <v>019924</v>
      </c>
      <c r="Q250" s="29">
        <f>VLOOKUP(B250,'[1]APR 2022'!$A:$K,11,FALSE)</f>
        <v>46419</v>
      </c>
      <c r="R250" s="22" t="str">
        <f>VLOOKUP(B250,'[1]APR 2022'!$A:$G,7,FALSE)</f>
        <v>KP04/2</v>
      </c>
      <c r="S250" s="30" t="str">
        <f>VLOOKUP(B250,'[1]APR 2022'!$A:$I,9,FALSE)</f>
        <v>PT SINGGASANA WITRA SURYAMAS</v>
      </c>
    </row>
    <row r="251" spans="1:19" ht="18.75" x14ac:dyDescent="0.3">
      <c r="A251" s="20">
        <v>242</v>
      </c>
      <c r="B251" s="83" t="s">
        <v>756</v>
      </c>
      <c r="C251" s="83"/>
      <c r="D251" s="84" t="s">
        <v>757</v>
      </c>
      <c r="E251" s="28">
        <v>100</v>
      </c>
      <c r="F251" s="28" t="s">
        <v>62</v>
      </c>
      <c r="G251" s="28" t="s">
        <v>132</v>
      </c>
      <c r="H251" s="22">
        <f>VLOOKUP(B251,'[1]MEI 2022'!$A:$C,3,FALSE)</f>
        <v>220</v>
      </c>
      <c r="I251" s="35">
        <f>VLOOKUP(B251,'[1]MEI 2022'!$A:$D,4,FALSE)</f>
        <v>242.00000000000003</v>
      </c>
      <c r="J251" s="24">
        <f>VLOOKUP(B251,'[1]MEI 2022'!$A:$E,5,FALSE)</f>
        <v>290.40000000000003</v>
      </c>
      <c r="K251" s="22">
        <f t="shared" si="19"/>
        <v>300</v>
      </c>
      <c r="L251" s="22">
        <f t="shared" si="19"/>
        <v>300</v>
      </c>
      <c r="M251" s="25"/>
      <c r="N251" s="26">
        <f>VLOOKUP(B251,'[1]MEI 2022'!$A:$B,2,FALSE)</f>
        <v>200</v>
      </c>
      <c r="O251" s="27">
        <f t="shared" si="14"/>
        <v>200</v>
      </c>
      <c r="P251" s="22" t="str">
        <f>VLOOKUP(B251,'[1]MEI 2022'!$A:$L,12,FALSE)</f>
        <v xml:space="preserve"> 00822B0020</v>
      </c>
      <c r="Q251" s="29">
        <f>VLOOKUP(B251,'[1]MEI 2022'!$A:$K,11,FALSE)</f>
        <v>46419</v>
      </c>
      <c r="R251" s="29" t="str">
        <f>VLOOKUP(B251,'[1]MEI 2022'!$A:$G,7,FALSE)</f>
        <v>KP05/5</v>
      </c>
      <c r="S251" s="34" t="str">
        <f>VLOOKUP(B251,'[1]MEI 2022'!$A:$I,9,FALSE)</f>
        <v>PT Penta Valent</v>
      </c>
    </row>
    <row r="252" spans="1:19" ht="18.75" x14ac:dyDescent="0.3">
      <c r="A252" s="20">
        <v>243</v>
      </c>
      <c r="B252" s="38" t="s">
        <v>758</v>
      </c>
      <c r="C252" s="38"/>
      <c r="D252" s="39" t="s">
        <v>759</v>
      </c>
      <c r="E252" s="28">
        <v>30</v>
      </c>
      <c r="F252" s="28" t="s">
        <v>385</v>
      </c>
      <c r="G252" s="28" t="s">
        <v>48</v>
      </c>
      <c r="H252" s="22">
        <v>1801.8333333333333</v>
      </c>
      <c r="I252" s="40">
        <v>1982.0166666666667</v>
      </c>
      <c r="J252" s="24">
        <v>2378.42</v>
      </c>
      <c r="K252" s="22">
        <v>2000</v>
      </c>
      <c r="L252" s="22">
        <v>2400</v>
      </c>
      <c r="M252" s="25">
        <f>VLOOKUP(B252,'[2]LP OBAT DAN BMHP ALL APRIL'!$B:$BC,54,FALSE)</f>
        <v>30</v>
      </c>
      <c r="N252" s="26"/>
      <c r="O252" s="27">
        <f t="shared" si="14"/>
        <v>30</v>
      </c>
      <c r="P252" s="38" t="s">
        <v>760</v>
      </c>
      <c r="Q252" s="41">
        <v>45017</v>
      </c>
      <c r="R252" s="42" t="s">
        <v>761</v>
      </c>
      <c r="S252" s="43" t="s">
        <v>762</v>
      </c>
    </row>
    <row r="253" spans="1:19" ht="18.75" x14ac:dyDescent="0.3">
      <c r="A253" s="20">
        <v>244</v>
      </c>
      <c r="B253" s="31" t="s">
        <v>763</v>
      </c>
      <c r="C253" s="31"/>
      <c r="D253" s="32" t="s">
        <v>764</v>
      </c>
      <c r="E253" s="33">
        <v>100</v>
      </c>
      <c r="F253" s="33" t="s">
        <v>62</v>
      </c>
      <c r="G253" s="28" t="s">
        <v>48</v>
      </c>
      <c r="H253" s="22">
        <v>218.18</v>
      </c>
      <c r="I253" s="40">
        <v>239.99800000000002</v>
      </c>
      <c r="J253" s="24">
        <v>287.99760000000003</v>
      </c>
      <c r="K253" s="22">
        <v>300</v>
      </c>
      <c r="L253" s="22">
        <v>300</v>
      </c>
      <c r="M253" s="25">
        <f>VLOOKUP(B253,'[2]LP OBAT DAN BMHP ALL APRIL'!$B:$BC,54,FALSE)</f>
        <v>40</v>
      </c>
      <c r="N253" s="26"/>
      <c r="O253" s="27">
        <f t="shared" si="14"/>
        <v>40</v>
      </c>
      <c r="P253" s="38" t="s">
        <v>765</v>
      </c>
      <c r="Q253" s="41">
        <v>45121</v>
      </c>
      <c r="R253" s="41">
        <v>0</v>
      </c>
      <c r="S253" s="78" t="s">
        <v>90</v>
      </c>
    </row>
    <row r="254" spans="1:19" ht="18.75" x14ac:dyDescent="0.3">
      <c r="A254" s="20">
        <v>245</v>
      </c>
      <c r="B254" s="31" t="s">
        <v>766</v>
      </c>
      <c r="C254" s="31"/>
      <c r="D254" s="32" t="s">
        <v>767</v>
      </c>
      <c r="E254" s="28">
        <v>100</v>
      </c>
      <c r="F254" s="28" t="s">
        <v>62</v>
      </c>
      <c r="G254" s="28" t="s">
        <v>48</v>
      </c>
      <c r="H254" s="22">
        <f>VLOOKUP(B254,'[3]JAN 2022'!$A:$C,3,FALSE)</f>
        <v>192.72727272727272</v>
      </c>
      <c r="I254" s="35">
        <f>VLOOKUP(B254,'[3]JAN 2022'!$A:$D,4,FALSE)</f>
        <v>212</v>
      </c>
      <c r="J254" s="24">
        <f>VLOOKUP(B254,'[3]JAN 2022'!$A:$E,5,FALSE)</f>
        <v>254.39999999999998</v>
      </c>
      <c r="K254" s="22">
        <f>ROUNDUP(I254,-2)</f>
        <v>300</v>
      </c>
      <c r="L254" s="22">
        <f>ROUNDUP(J254,-2)</f>
        <v>300</v>
      </c>
      <c r="M254" s="25">
        <f>VLOOKUP(B254,'[2]LP OBAT DAN BMHP ALL APRIL'!$B:$BC,54,FALSE)</f>
        <v>97</v>
      </c>
      <c r="N254" s="26"/>
      <c r="O254" s="27">
        <f t="shared" si="14"/>
        <v>97</v>
      </c>
      <c r="P254" s="38" t="s">
        <v>765</v>
      </c>
      <c r="Q254" s="29">
        <f>VLOOKUP(B254,'[3]JAN 2022'!$A:$K,11,FALSE)</f>
        <v>45901</v>
      </c>
      <c r="R254" s="29" t="str">
        <f>VLOOKUP(B254,'[3]JAN 2022'!$A:$G,7,FALSE)</f>
        <v>KP01/03</v>
      </c>
      <c r="S254" s="34" t="str">
        <f>VLOOKUP(B254,'[3]JAN 2022'!$A:$I,9,FALSE)</f>
        <v>PT KUDAMAS JAYA MAKMUR SENTOSA</v>
      </c>
    </row>
    <row r="255" spans="1:19" ht="18.75" x14ac:dyDescent="0.3">
      <c r="A255" s="20">
        <v>246</v>
      </c>
      <c r="B255" s="31" t="s">
        <v>768</v>
      </c>
      <c r="C255" s="31"/>
      <c r="D255" s="32" t="s">
        <v>769</v>
      </c>
      <c r="E255" s="28">
        <v>100</v>
      </c>
      <c r="F255" s="28" t="s">
        <v>62</v>
      </c>
      <c r="G255" s="28" t="s">
        <v>48</v>
      </c>
      <c r="H255" s="22">
        <f>VLOOKUP(B255,'[3]JAN 2022'!$A:$C,3,FALSE)</f>
        <v>192.72727272727272</v>
      </c>
      <c r="I255" s="35">
        <f>VLOOKUP(B255,'[3]JAN 2022'!$A:$D,4,FALSE)</f>
        <v>212</v>
      </c>
      <c r="J255" s="24">
        <f>VLOOKUP(B255,'[3]JAN 2022'!$A:$E,5,FALSE)</f>
        <v>254.39999999999998</v>
      </c>
      <c r="K255" s="22">
        <f>ROUNDUP(I255,-2)</f>
        <v>300</v>
      </c>
      <c r="L255" s="22">
        <f>ROUNDUP(J255,-2)</f>
        <v>300</v>
      </c>
      <c r="M255" s="25">
        <f>VLOOKUP(B255,'[2]LP OBAT DAN BMHP ALL APRIL'!$B:$BC,54,FALSE)</f>
        <v>100</v>
      </c>
      <c r="N255" s="26"/>
      <c r="O255" s="27">
        <f t="shared" si="14"/>
        <v>100</v>
      </c>
      <c r="P255" s="38" t="s">
        <v>765</v>
      </c>
      <c r="Q255" s="29">
        <f>VLOOKUP(B255,'[3]JAN 2022'!$A:$K,11,FALSE)</f>
        <v>45901</v>
      </c>
      <c r="R255" s="29" t="str">
        <f>VLOOKUP(B255,'[3]JAN 2022'!$A:$G,7,FALSE)</f>
        <v>KP01/03</v>
      </c>
      <c r="S255" s="34" t="str">
        <f>VLOOKUP(B255,'[3]JAN 2022'!$A:$I,9,FALSE)</f>
        <v>PT KUDAMAS JAYA MAKMUR SENTOSA</v>
      </c>
    </row>
    <row r="256" spans="1:19" ht="18.75" x14ac:dyDescent="0.3">
      <c r="A256" s="20">
        <v>247</v>
      </c>
      <c r="B256" s="31" t="s">
        <v>770</v>
      </c>
      <c r="C256" s="31"/>
      <c r="D256" s="32" t="s">
        <v>771</v>
      </c>
      <c r="E256" s="28">
        <v>30</v>
      </c>
      <c r="F256" s="28" t="s">
        <v>62</v>
      </c>
      <c r="G256" s="28" t="s">
        <v>147</v>
      </c>
      <c r="H256" s="22"/>
      <c r="I256" s="35"/>
      <c r="J256" s="24"/>
      <c r="K256" s="22"/>
      <c r="L256" s="22"/>
      <c r="M256" s="25">
        <f>VLOOKUP(B256,'[2]LP OBAT DAN BMHP ALL APRIL'!$B:$BC,54,FALSE)</f>
        <v>30</v>
      </c>
      <c r="N256" s="26"/>
      <c r="O256" s="27">
        <f t="shared" si="14"/>
        <v>30</v>
      </c>
      <c r="P256" s="38" t="s">
        <v>765</v>
      </c>
      <c r="Q256" s="29">
        <v>46204</v>
      </c>
      <c r="R256" s="29"/>
      <c r="S256" s="34"/>
    </row>
    <row r="257" spans="1:19" ht="18.75" x14ac:dyDescent="0.3">
      <c r="A257" s="20">
        <v>248</v>
      </c>
      <c r="B257" s="31" t="s">
        <v>772</v>
      </c>
      <c r="C257" s="31"/>
      <c r="D257" s="32" t="s">
        <v>773</v>
      </c>
      <c r="E257" s="28">
        <v>30</v>
      </c>
      <c r="F257" s="28" t="s">
        <v>62</v>
      </c>
      <c r="G257" s="28" t="s">
        <v>147</v>
      </c>
      <c r="H257" s="22"/>
      <c r="I257" s="23"/>
      <c r="J257" s="24"/>
      <c r="K257" s="22"/>
      <c r="L257" s="22"/>
      <c r="M257" s="25">
        <f>VLOOKUP(B257,'[2]LP OBAT DAN BMHP ALL APRIL'!$B:$BC,54,FALSE)</f>
        <v>615</v>
      </c>
      <c r="N257" s="26"/>
      <c r="O257" s="27">
        <f t="shared" si="14"/>
        <v>615</v>
      </c>
      <c r="P257" s="38" t="s">
        <v>765</v>
      </c>
      <c r="Q257" s="29">
        <v>45170</v>
      </c>
      <c r="R257" s="22" t="s">
        <v>774</v>
      </c>
      <c r="S257" s="30" t="s">
        <v>232</v>
      </c>
    </row>
    <row r="258" spans="1:19" ht="18.75" x14ac:dyDescent="0.3">
      <c r="A258" s="20">
        <v>249</v>
      </c>
      <c r="B258" s="31" t="s">
        <v>775</v>
      </c>
      <c r="C258" s="31"/>
      <c r="D258" s="32" t="s">
        <v>776</v>
      </c>
      <c r="E258" s="33">
        <v>100</v>
      </c>
      <c r="F258" s="28" t="s">
        <v>62</v>
      </c>
      <c r="G258" s="28" t="s">
        <v>48</v>
      </c>
      <c r="H258" s="22">
        <v>312.85000000000002</v>
      </c>
      <c r="I258" s="40">
        <v>344.13500000000005</v>
      </c>
      <c r="J258" s="24">
        <v>412.96200000000005</v>
      </c>
      <c r="K258" s="22">
        <v>400</v>
      </c>
      <c r="L258" s="22">
        <v>500</v>
      </c>
      <c r="M258" s="25">
        <f>VLOOKUP(B258,'[2]LP OBAT DAN BMHP ALL APRIL'!$B:$BC,54,FALSE)</f>
        <v>300</v>
      </c>
      <c r="N258" s="26"/>
      <c r="O258" s="27">
        <f t="shared" si="14"/>
        <v>300</v>
      </c>
      <c r="P258" s="38" t="s">
        <v>765</v>
      </c>
      <c r="Q258" s="41">
        <v>45078</v>
      </c>
      <c r="R258" s="42">
        <v>2801959345</v>
      </c>
      <c r="S258" s="43" t="s">
        <v>295</v>
      </c>
    </row>
    <row r="259" spans="1:19" ht="18.75" x14ac:dyDescent="0.3">
      <c r="A259" s="20">
        <v>250</v>
      </c>
      <c r="B259" s="31" t="s">
        <v>777</v>
      </c>
      <c r="C259" s="31"/>
      <c r="D259" s="32" t="s">
        <v>778</v>
      </c>
      <c r="E259" s="33">
        <v>100</v>
      </c>
      <c r="F259" s="28" t="s">
        <v>62</v>
      </c>
      <c r="G259" s="28" t="s">
        <v>48</v>
      </c>
      <c r="H259" s="22"/>
      <c r="I259" s="40">
        <v>344</v>
      </c>
      <c r="J259" s="24">
        <v>412.96200000000005</v>
      </c>
      <c r="K259" s="22">
        <v>400</v>
      </c>
      <c r="L259" s="22">
        <v>500</v>
      </c>
      <c r="M259" s="25">
        <f>VLOOKUP(B259,'[2]LP OBAT DAN BMHP ALL APRIL'!$B:$BC,54,FALSE)</f>
        <v>500</v>
      </c>
      <c r="N259" s="26"/>
      <c r="O259" s="27">
        <f t="shared" si="14"/>
        <v>500</v>
      </c>
      <c r="P259" s="38" t="s">
        <v>765</v>
      </c>
      <c r="Q259" s="41">
        <v>45137</v>
      </c>
      <c r="R259" s="42" t="s">
        <v>779</v>
      </c>
      <c r="S259" s="43" t="s">
        <v>295</v>
      </c>
    </row>
    <row r="260" spans="1:19" ht="18.75" x14ac:dyDescent="0.3">
      <c r="A260" s="20">
        <v>251</v>
      </c>
      <c r="B260" s="38" t="s">
        <v>780</v>
      </c>
      <c r="C260" s="38"/>
      <c r="D260" s="39" t="s">
        <v>781</v>
      </c>
      <c r="E260" s="28">
        <v>100</v>
      </c>
      <c r="F260" s="28" t="s">
        <v>62</v>
      </c>
      <c r="G260" s="28" t="s">
        <v>48</v>
      </c>
      <c r="H260" s="22">
        <f>VLOOKUP(B260,'[3]JAN 2022'!$A:$C,3,FALSE)</f>
        <v>136.36363636363635</v>
      </c>
      <c r="I260" s="35">
        <f>VLOOKUP(B260,'[3]JAN 2022'!$A:$D,4,FALSE)</f>
        <v>150</v>
      </c>
      <c r="J260" s="24">
        <f>VLOOKUP(B260,'[3]JAN 2022'!$A:$E,5,FALSE)</f>
        <v>180</v>
      </c>
      <c r="K260" s="22">
        <f>ROUNDUP(I260,-2)</f>
        <v>200</v>
      </c>
      <c r="L260" s="22">
        <f>ROUNDUP(J260,-2)</f>
        <v>200</v>
      </c>
      <c r="M260" s="25">
        <f>VLOOKUP(B260,'[2]LP OBAT DAN BMHP ALL APRIL'!$B:$BC,54,FALSE)</f>
        <v>8</v>
      </c>
      <c r="N260" s="26"/>
      <c r="O260" s="27">
        <f t="shared" si="14"/>
        <v>8</v>
      </c>
      <c r="P260" s="38" t="s">
        <v>765</v>
      </c>
      <c r="Q260" s="29">
        <f>VLOOKUP(B260,'[3]JAN 2022'!$A:$K,11,FALSE)</f>
        <v>45231</v>
      </c>
      <c r="R260" s="29" t="str">
        <f>VLOOKUP(B260,'[3]JAN 2022'!$A:$G,7,FALSE)</f>
        <v>KP01/03</v>
      </c>
      <c r="S260" s="34" t="str">
        <f>VLOOKUP(B260,'[3]JAN 2022'!$A:$I,9,FALSE)</f>
        <v>PT KUDAMAS JAYA MAKMUR SENTOSA</v>
      </c>
    </row>
    <row r="261" spans="1:19" ht="18.75" x14ac:dyDescent="0.3">
      <c r="A261" s="20">
        <v>252</v>
      </c>
      <c r="B261" s="38" t="s">
        <v>782</v>
      </c>
      <c r="C261" s="38"/>
      <c r="D261" s="39" t="s">
        <v>783</v>
      </c>
      <c r="E261" s="28">
        <v>100</v>
      </c>
      <c r="F261" s="28" t="s">
        <v>62</v>
      </c>
      <c r="G261" s="28" t="s">
        <v>48</v>
      </c>
      <c r="H261" s="22">
        <f>VLOOKUP(B261,'[1]MEI 2022'!$A:$C,3,FALSE)</f>
        <v>168.18181818181816</v>
      </c>
      <c r="I261" s="35">
        <f>VLOOKUP(B261,'[1]MEI 2022'!$A:$D,4,FALSE)</f>
        <v>185</v>
      </c>
      <c r="J261" s="24">
        <f>VLOOKUP(B261,'[1]MEI 2022'!$A:$E,5,FALSE)</f>
        <v>222</v>
      </c>
      <c r="K261" s="22">
        <f>ROUNDUP(I261,-2)</f>
        <v>200</v>
      </c>
      <c r="L261" s="22">
        <f>ROUNDUP(J261,-2)</f>
        <v>300</v>
      </c>
      <c r="M261" s="25"/>
      <c r="N261" s="26">
        <f>VLOOKUP(B261,'[1]MEI 2022'!$A:$B,2,FALSE)</f>
        <v>100</v>
      </c>
      <c r="O261" s="27">
        <f t="shared" si="14"/>
        <v>100</v>
      </c>
      <c r="P261" s="22" t="str">
        <f>VLOOKUP(B261,'[1]MEI 2022'!$A:$L,12,FALSE)</f>
        <v>HTRNTB21990</v>
      </c>
      <c r="Q261" s="29">
        <f>VLOOKUP(B261,'[1]MEI 2022'!$A:$K,11,FALSE)</f>
        <v>45292</v>
      </c>
      <c r="R261" s="29" t="str">
        <f>VLOOKUP(B261,'[1]MEI 2022'!$A:$G,7,FALSE)</f>
        <v>KP05/2</v>
      </c>
      <c r="S261" s="34" t="str">
        <f>VLOOKUP(B261,'[1]MEI 2022'!$A:$I,9,FALSE)</f>
        <v>PT KUDAMAS JAYA MAKMUR SENTOSA</v>
      </c>
    </row>
    <row r="262" spans="1:19" ht="18.75" x14ac:dyDescent="0.3">
      <c r="A262" s="20">
        <v>253</v>
      </c>
      <c r="B262" s="28" t="s">
        <v>784</v>
      </c>
      <c r="C262" s="28"/>
      <c r="D262" s="47" t="s">
        <v>785</v>
      </c>
      <c r="E262" s="28">
        <v>1</v>
      </c>
      <c r="F262" s="28" t="s">
        <v>87</v>
      </c>
      <c r="G262" s="28" t="s">
        <v>48</v>
      </c>
      <c r="H262" s="22">
        <v>7363.6363636363631</v>
      </c>
      <c r="I262" s="35">
        <v>8100</v>
      </c>
      <c r="J262" s="45">
        <v>9720</v>
      </c>
      <c r="K262" s="22">
        <v>8100</v>
      </c>
      <c r="L262" s="22">
        <v>9800</v>
      </c>
      <c r="M262" s="25">
        <f>VLOOKUP(B262,'[2]LP OBAT DAN BMHP ALL APRIL'!$B:$BC,54,FALSE)</f>
        <v>2</v>
      </c>
      <c r="N262" s="26"/>
      <c r="O262" s="27">
        <f t="shared" si="14"/>
        <v>2</v>
      </c>
      <c r="P262" s="38" t="s">
        <v>765</v>
      </c>
      <c r="Q262" s="85">
        <v>44866</v>
      </c>
      <c r="R262" s="85" t="s">
        <v>786</v>
      </c>
      <c r="S262" s="86" t="s">
        <v>310</v>
      </c>
    </row>
    <row r="263" spans="1:19" ht="18.75" x14ac:dyDescent="0.3">
      <c r="A263" s="20">
        <v>254</v>
      </c>
      <c r="B263" s="28" t="s">
        <v>787</v>
      </c>
      <c r="C263" s="28"/>
      <c r="D263" s="47" t="s">
        <v>788</v>
      </c>
      <c r="E263" s="28">
        <v>1</v>
      </c>
      <c r="F263" s="28" t="s">
        <v>87</v>
      </c>
      <c r="G263" s="28" t="s">
        <v>48</v>
      </c>
      <c r="H263" s="22">
        <f>VLOOKUP(B263,'[3]JAN 2022'!$A:$C,3,FALSE)</f>
        <v>7363.6363636363631</v>
      </c>
      <c r="I263" s="35">
        <f>VLOOKUP(B263,'[3]JAN 2022'!$A:$D,4,FALSE)</f>
        <v>8100</v>
      </c>
      <c r="J263" s="24">
        <f>VLOOKUP(B263,'[3]JAN 2022'!$A:$E,5,FALSE)</f>
        <v>9720</v>
      </c>
      <c r="K263" s="22">
        <f>ROUNDUP(I263,-2)</f>
        <v>8100</v>
      </c>
      <c r="L263" s="22">
        <f>ROUNDUP(J263,-2)</f>
        <v>9800</v>
      </c>
      <c r="M263" s="25">
        <f>VLOOKUP(B263,'[2]LP OBAT DAN BMHP ALL APRIL'!$B:$BC,54,FALSE)</f>
        <v>10</v>
      </c>
      <c r="N263" s="26"/>
      <c r="O263" s="27">
        <f t="shared" si="14"/>
        <v>10</v>
      </c>
      <c r="P263" s="38" t="s">
        <v>765</v>
      </c>
      <c r="Q263" s="29">
        <f>VLOOKUP(B263,'[3]JAN 2022'!$A:$K,11,FALSE)</f>
        <v>45047</v>
      </c>
      <c r="R263" s="29" t="str">
        <f>VLOOKUP(B263,'[3]JAN 2022'!$A:$G,7,FALSE)</f>
        <v>KP01/03</v>
      </c>
      <c r="S263" s="34" t="str">
        <f>VLOOKUP(B263,'[3]JAN 2022'!$A:$I,9,FALSE)</f>
        <v>PT KUDAMAS JAYA MAKMUR SENTOSA</v>
      </c>
    </row>
    <row r="264" spans="1:19" ht="18.75" x14ac:dyDescent="0.3">
      <c r="A264" s="20">
        <v>255</v>
      </c>
      <c r="B264" s="28" t="s">
        <v>789</v>
      </c>
      <c r="C264" s="28"/>
      <c r="D264" s="47" t="s">
        <v>790</v>
      </c>
      <c r="E264" s="28">
        <v>1</v>
      </c>
      <c r="F264" s="28" t="s">
        <v>87</v>
      </c>
      <c r="G264" s="28" t="s">
        <v>48</v>
      </c>
      <c r="H264" s="22"/>
      <c r="I264" s="35"/>
      <c r="J264" s="24"/>
      <c r="K264" s="22"/>
      <c r="L264" s="22"/>
      <c r="M264" s="25">
        <f>VLOOKUP(B264,'[2]LP OBAT DAN BMHP ALL APRIL'!$B:$BC,54,FALSE)</f>
        <v>6</v>
      </c>
      <c r="N264" s="26"/>
      <c r="O264" s="27">
        <f t="shared" si="14"/>
        <v>6</v>
      </c>
      <c r="P264" s="38" t="s">
        <v>765</v>
      </c>
      <c r="Q264" s="29">
        <v>45627</v>
      </c>
      <c r="R264" s="29"/>
      <c r="S264" s="34"/>
    </row>
    <row r="265" spans="1:19" ht="18.75" x14ac:dyDescent="0.3">
      <c r="A265" s="20">
        <v>256</v>
      </c>
      <c r="B265" s="31" t="s">
        <v>791</v>
      </c>
      <c r="C265" s="31"/>
      <c r="D265" s="32" t="s">
        <v>792</v>
      </c>
      <c r="E265" s="33">
        <v>100</v>
      </c>
      <c r="F265" s="28" t="s">
        <v>62</v>
      </c>
      <c r="G265" s="28" t="s">
        <v>48</v>
      </c>
      <c r="H265" s="22">
        <v>1650</v>
      </c>
      <c r="I265" s="40">
        <v>1815.0000000000002</v>
      </c>
      <c r="J265" s="24">
        <v>2178</v>
      </c>
      <c r="K265" s="22">
        <v>1900</v>
      </c>
      <c r="L265" s="22">
        <v>2200</v>
      </c>
      <c r="M265" s="25">
        <f>VLOOKUP(B265,'[2]LP OBAT DAN BMHP ALL APRIL'!$B:$BC,54,FALSE)</f>
        <v>500</v>
      </c>
      <c r="N265" s="26"/>
      <c r="O265" s="27">
        <f t="shared" si="14"/>
        <v>500</v>
      </c>
      <c r="P265" s="38" t="s">
        <v>765</v>
      </c>
      <c r="Q265" s="41">
        <v>44977</v>
      </c>
      <c r="R265" s="42" t="s">
        <v>793</v>
      </c>
      <c r="S265" s="43" t="s">
        <v>447</v>
      </c>
    </row>
    <row r="266" spans="1:19" ht="18.75" x14ac:dyDescent="0.3">
      <c r="A266" s="20">
        <v>257</v>
      </c>
      <c r="B266" s="33" t="s">
        <v>794</v>
      </c>
      <c r="C266" s="33"/>
      <c r="D266" s="46" t="s">
        <v>795</v>
      </c>
      <c r="E266" s="33">
        <v>1</v>
      </c>
      <c r="F266" s="28" t="s">
        <v>87</v>
      </c>
      <c r="G266" s="28" t="s">
        <v>48</v>
      </c>
      <c r="H266" s="22">
        <v>7727.272727272727</v>
      </c>
      <c r="I266" s="23">
        <v>8500</v>
      </c>
      <c r="J266" s="24">
        <v>10200</v>
      </c>
      <c r="K266" s="22">
        <v>8500</v>
      </c>
      <c r="L266" s="22">
        <v>10200</v>
      </c>
      <c r="M266" s="25">
        <f>VLOOKUP(B266,'[2]LP OBAT DAN BMHP ALL APRIL'!$B:$BC,54,FALSE)</f>
        <v>4</v>
      </c>
      <c r="N266" s="26"/>
      <c r="O266" s="27">
        <f t="shared" ref="O266:O316" si="20">M266+N266</f>
        <v>4</v>
      </c>
      <c r="P266" s="38" t="s">
        <v>765</v>
      </c>
      <c r="Q266" s="29">
        <v>45839</v>
      </c>
      <c r="R266" s="22" t="s">
        <v>166</v>
      </c>
      <c r="S266" s="30" t="s">
        <v>99</v>
      </c>
    </row>
    <row r="267" spans="1:19" ht="18.75" x14ac:dyDescent="0.3">
      <c r="A267" s="20">
        <v>258</v>
      </c>
      <c r="B267" s="33" t="s">
        <v>796</v>
      </c>
      <c r="C267" s="33"/>
      <c r="D267" s="46" t="s">
        <v>797</v>
      </c>
      <c r="E267" s="33">
        <v>1</v>
      </c>
      <c r="F267" s="28" t="s">
        <v>87</v>
      </c>
      <c r="G267" s="28" t="s">
        <v>48</v>
      </c>
      <c r="H267" s="22">
        <v>7727.272727272727</v>
      </c>
      <c r="I267" s="23">
        <v>8500</v>
      </c>
      <c r="J267" s="24">
        <v>10200</v>
      </c>
      <c r="K267" s="22">
        <v>8500</v>
      </c>
      <c r="L267" s="22">
        <v>10200</v>
      </c>
      <c r="M267" s="25">
        <f>VLOOKUP(B267,'[2]LP OBAT DAN BMHP ALL APRIL'!$B:$BC,54,FALSE)</f>
        <v>3</v>
      </c>
      <c r="N267" s="26"/>
      <c r="O267" s="27">
        <f t="shared" si="20"/>
        <v>3</v>
      </c>
      <c r="P267" s="38" t="s">
        <v>765</v>
      </c>
      <c r="Q267" s="29">
        <v>45839</v>
      </c>
      <c r="R267" s="22" t="s">
        <v>166</v>
      </c>
      <c r="S267" s="30" t="s">
        <v>99</v>
      </c>
    </row>
    <row r="268" spans="1:19" ht="18.75" x14ac:dyDescent="0.3">
      <c r="A268" s="20">
        <v>259</v>
      </c>
      <c r="B268" s="31" t="s">
        <v>798</v>
      </c>
      <c r="C268" s="31"/>
      <c r="D268" s="39" t="s">
        <v>799</v>
      </c>
      <c r="E268" s="33">
        <v>100</v>
      </c>
      <c r="F268" s="28" t="s">
        <v>62</v>
      </c>
      <c r="G268" s="28" t="s">
        <v>48</v>
      </c>
      <c r="H268" s="22">
        <v>102.98</v>
      </c>
      <c r="I268" s="40">
        <v>113.27800000000002</v>
      </c>
      <c r="J268" s="24">
        <v>135.93360000000001</v>
      </c>
      <c r="K268" s="22">
        <v>200</v>
      </c>
      <c r="L268" s="22">
        <v>200</v>
      </c>
      <c r="M268" s="25">
        <f>VLOOKUP(B268,'[2]LP OBAT DAN BMHP ALL APRIL'!$B:$BC,54,FALSE)</f>
        <v>210</v>
      </c>
      <c r="N268" s="26"/>
      <c r="O268" s="27">
        <f t="shared" si="20"/>
        <v>210</v>
      </c>
      <c r="P268" s="38" t="s">
        <v>765</v>
      </c>
      <c r="Q268" s="41">
        <v>45071</v>
      </c>
      <c r="R268" s="42" t="s">
        <v>89</v>
      </c>
      <c r="S268" s="43" t="s">
        <v>90</v>
      </c>
    </row>
    <row r="269" spans="1:19" ht="18.75" x14ac:dyDescent="0.3">
      <c r="A269" s="20">
        <v>260</v>
      </c>
      <c r="B269" s="31" t="s">
        <v>800</v>
      </c>
      <c r="C269" s="31"/>
      <c r="D269" s="32" t="s">
        <v>801</v>
      </c>
      <c r="E269" s="33">
        <v>100</v>
      </c>
      <c r="F269" s="28" t="s">
        <v>62</v>
      </c>
      <c r="G269" s="28" t="s">
        <v>48</v>
      </c>
      <c r="H269" s="22">
        <v>91.3</v>
      </c>
      <c r="I269" s="40">
        <v>100.43</v>
      </c>
      <c r="J269" s="24">
        <v>120.51600000000001</v>
      </c>
      <c r="K269" s="22">
        <v>200</v>
      </c>
      <c r="L269" s="22">
        <v>200</v>
      </c>
      <c r="M269" s="25">
        <f>VLOOKUP(B269,'[2]LP OBAT DAN BMHP ALL APRIL'!$B:$BC,54,FALSE)</f>
        <v>0</v>
      </c>
      <c r="N269" s="26"/>
      <c r="O269" s="27">
        <f t="shared" si="20"/>
        <v>0</v>
      </c>
      <c r="P269" s="38" t="s">
        <v>765</v>
      </c>
      <c r="Q269" s="41">
        <v>44787</v>
      </c>
      <c r="R269" s="42">
        <v>2801956245</v>
      </c>
      <c r="S269" s="43" t="s">
        <v>295</v>
      </c>
    </row>
    <row r="270" spans="1:19" ht="18.75" x14ac:dyDescent="0.3">
      <c r="A270" s="20">
        <v>261</v>
      </c>
      <c r="B270" s="31" t="s">
        <v>802</v>
      </c>
      <c r="C270" s="31"/>
      <c r="D270" s="32" t="s">
        <v>803</v>
      </c>
      <c r="E270" s="33">
        <v>1</v>
      </c>
      <c r="F270" s="28" t="s">
        <v>804</v>
      </c>
      <c r="G270" s="28" t="s">
        <v>805</v>
      </c>
      <c r="H270" s="22">
        <v>5460</v>
      </c>
      <c r="I270" s="40">
        <v>6006.0000000000009</v>
      </c>
      <c r="J270" s="24">
        <v>7207.2000000000007</v>
      </c>
      <c r="K270" s="22">
        <v>6100</v>
      </c>
      <c r="L270" s="22">
        <v>7300</v>
      </c>
      <c r="M270" s="25">
        <f>VLOOKUP(B270,'[2]LP OBAT DAN BMHP ALL APRIL'!$B:$BC,54,FALSE)</f>
        <v>13</v>
      </c>
      <c r="N270" s="26"/>
      <c r="O270" s="27">
        <f t="shared" si="20"/>
        <v>13</v>
      </c>
      <c r="P270" s="38" t="s">
        <v>765</v>
      </c>
      <c r="Q270" s="77">
        <v>45536</v>
      </c>
      <c r="R270" s="42">
        <v>2802617390</v>
      </c>
      <c r="S270" s="43" t="s">
        <v>90</v>
      </c>
    </row>
    <row r="271" spans="1:19" ht="18.75" x14ac:dyDescent="0.3">
      <c r="A271" s="20">
        <v>262</v>
      </c>
      <c r="B271" s="33" t="s">
        <v>806</v>
      </c>
      <c r="C271" s="33"/>
      <c r="D271" s="79" t="s">
        <v>807</v>
      </c>
      <c r="E271" s="28">
        <v>1</v>
      </c>
      <c r="F271" s="28" t="s">
        <v>87</v>
      </c>
      <c r="G271" s="28" t="s">
        <v>188</v>
      </c>
      <c r="H271" s="22">
        <f>VLOOKUP(B271,'[1]MAR 2022'!$A:$D,3,FALSE)</f>
        <v>12909.090909090908</v>
      </c>
      <c r="I271" s="23">
        <f>VLOOKUP(B271,'[1]MAR 2022'!$A:$D,4,FALSE)</f>
        <v>14200</v>
      </c>
      <c r="J271" s="24">
        <f>VLOOKUP(B271,'[1]MAR 2022'!$A:$E,5,FALSE)</f>
        <v>17040</v>
      </c>
      <c r="K271" s="22">
        <f t="shared" ref="K271:L278" si="21">ROUNDUP(I271,-2)</f>
        <v>14200</v>
      </c>
      <c r="L271" s="22">
        <f t="shared" si="21"/>
        <v>17100</v>
      </c>
      <c r="M271" s="25">
        <f>VLOOKUP(B271,'[2]LP OBAT DAN BMHP ALL APRIL'!$B:$BC,54,FALSE)</f>
        <v>15</v>
      </c>
      <c r="N271" s="26"/>
      <c r="O271" s="27">
        <f t="shared" si="20"/>
        <v>15</v>
      </c>
      <c r="P271" s="38" t="s">
        <v>765</v>
      </c>
      <c r="Q271" s="29">
        <f>VLOOKUP(B271,'[1]MAR 2022'!$A:$K,11,FALSE)</f>
        <v>45323</v>
      </c>
      <c r="R271" s="22" t="str">
        <f>VLOOKUP(B271,'[1]MAR 2022'!$A:$G,7,FALSE)</f>
        <v>KP03/11</v>
      </c>
      <c r="S271" s="30" t="str">
        <f>VLOOKUP(B271,'[1]MAR 2022'!$A:$I,9,FALSE)</f>
        <v>PT KUDAMAS JAYA MAKMUR SENTOSA</v>
      </c>
    </row>
    <row r="272" spans="1:19" ht="18.75" x14ac:dyDescent="0.3">
      <c r="A272" s="20">
        <v>263</v>
      </c>
      <c r="B272" s="38" t="s">
        <v>808</v>
      </c>
      <c r="C272" s="38"/>
      <c r="D272" s="39" t="s">
        <v>809</v>
      </c>
      <c r="E272" s="28">
        <v>1</v>
      </c>
      <c r="F272" s="28" t="s">
        <v>87</v>
      </c>
      <c r="G272" s="28" t="s">
        <v>188</v>
      </c>
      <c r="H272" s="22">
        <f>VLOOKUP(B272,'[1]FEB 2022'!$A:$C,3,FALSE)</f>
        <v>9272.7272727272721</v>
      </c>
      <c r="I272" s="35">
        <f>VLOOKUP(B272,'[1]FEB 2022'!$A:$D,4,FALSE)</f>
        <v>10200</v>
      </c>
      <c r="J272" s="24">
        <f>VLOOKUP(B272,'[1]FEB 2022'!$A:$E,5,FALSE)</f>
        <v>12240</v>
      </c>
      <c r="K272" s="22">
        <f t="shared" si="21"/>
        <v>10200</v>
      </c>
      <c r="L272" s="22">
        <f t="shared" si="21"/>
        <v>12300</v>
      </c>
      <c r="M272" s="25">
        <f>VLOOKUP(B272,'[2]LP OBAT DAN BMHP ALL APRIL'!$B:$BC,54,FALSE)</f>
        <v>0</v>
      </c>
      <c r="N272" s="26"/>
      <c r="O272" s="27">
        <f t="shared" si="20"/>
        <v>0</v>
      </c>
      <c r="P272" s="38" t="s">
        <v>765</v>
      </c>
      <c r="Q272" s="29">
        <f>VLOOKUP(B272,'[1]FEB 2022'!$A:$K,11,FALSE)</f>
        <v>45261</v>
      </c>
      <c r="R272" s="29" t="str">
        <f>VLOOKUP(B272,'[1]FEB 2022'!$A:$G,7,FALSE)</f>
        <v>KP02/13</v>
      </c>
      <c r="S272" s="34" t="str">
        <f>VLOOKUP(B272,'[1]FEB 2022'!$A:$I,9,FALSE)</f>
        <v>PT PLANET EXCELENCIA PHARMACY</v>
      </c>
    </row>
    <row r="273" spans="1:19" ht="18.75" x14ac:dyDescent="0.3">
      <c r="A273" s="20">
        <v>264</v>
      </c>
      <c r="B273" s="38" t="s">
        <v>810</v>
      </c>
      <c r="C273" s="38"/>
      <c r="D273" s="39" t="s">
        <v>811</v>
      </c>
      <c r="E273" s="28">
        <v>1</v>
      </c>
      <c r="F273" s="28" t="s">
        <v>87</v>
      </c>
      <c r="G273" s="28" t="s">
        <v>188</v>
      </c>
      <c r="H273" s="22">
        <f>VLOOKUP(B273,'[1]FEB 2022'!$A:$C,3,FALSE)</f>
        <v>9272.7272727272721</v>
      </c>
      <c r="I273" s="35">
        <f>VLOOKUP(B273,'[1]FEB 2022'!$A:$D,4,FALSE)</f>
        <v>10200</v>
      </c>
      <c r="J273" s="24">
        <f>VLOOKUP(B273,'[1]FEB 2022'!$A:$E,5,FALSE)</f>
        <v>12240</v>
      </c>
      <c r="K273" s="22">
        <f t="shared" si="21"/>
        <v>10200</v>
      </c>
      <c r="L273" s="22">
        <f t="shared" si="21"/>
        <v>12300</v>
      </c>
      <c r="M273" s="25">
        <f>VLOOKUP(B273,'[2]LP OBAT DAN BMHP ALL APRIL'!$B:$BC,54,FALSE)</f>
        <v>1</v>
      </c>
      <c r="N273" s="26"/>
      <c r="O273" s="27">
        <f t="shared" si="20"/>
        <v>1</v>
      </c>
      <c r="P273" s="38" t="s">
        <v>765</v>
      </c>
      <c r="Q273" s="29">
        <f>VLOOKUP(B273,'[1]FEB 2022'!$A:$K,11,FALSE)</f>
        <v>45261</v>
      </c>
      <c r="R273" s="29" t="str">
        <f>VLOOKUP(B273,'[1]FEB 2022'!$A:$G,7,FALSE)</f>
        <v>KP02/13</v>
      </c>
      <c r="S273" s="34" t="str">
        <f>VLOOKUP(B273,'[1]FEB 2022'!$A:$I,9,FALSE)</f>
        <v>PT PLANET EXCELENCIA PHARMACY</v>
      </c>
    </row>
    <row r="274" spans="1:19" ht="18.75" x14ac:dyDescent="0.3">
      <c r="A274" s="20">
        <v>265</v>
      </c>
      <c r="B274" s="38" t="s">
        <v>812</v>
      </c>
      <c r="C274" s="38"/>
      <c r="D274" s="39" t="s">
        <v>813</v>
      </c>
      <c r="E274" s="28">
        <v>1</v>
      </c>
      <c r="F274" s="28" t="s">
        <v>87</v>
      </c>
      <c r="G274" s="28" t="s">
        <v>188</v>
      </c>
      <c r="H274" s="22">
        <f>VLOOKUP(B274,'[1]MAR 2022'!$A:$P,3,FALSE)</f>
        <v>9659.0909090909081</v>
      </c>
      <c r="I274" s="35">
        <f>VLOOKUP(B274,'[1]MAR 2022'!$A:$E,4,FALSE)</f>
        <v>10625</v>
      </c>
      <c r="J274" s="24">
        <f>VLOOKUP(B274,'[1]MAR 2022'!$A:$J,5,FALSE)</f>
        <v>12750</v>
      </c>
      <c r="K274" s="22">
        <f t="shared" si="21"/>
        <v>10700</v>
      </c>
      <c r="L274" s="22">
        <f t="shared" si="21"/>
        <v>12800</v>
      </c>
      <c r="M274" s="25">
        <f>VLOOKUP(B274,'[2]LP OBAT DAN BMHP ALL APRIL'!$B:$BC,54,FALSE)</f>
        <v>24</v>
      </c>
      <c r="N274" s="26"/>
      <c r="O274" s="27">
        <f t="shared" si="20"/>
        <v>24</v>
      </c>
      <c r="P274" s="38" t="s">
        <v>765</v>
      </c>
      <c r="Q274" s="29">
        <f>VLOOKUP(B274,'[1]MAR 2022'!$A:$P,11,FALSE)</f>
        <v>45323</v>
      </c>
      <c r="R274" s="29" t="str">
        <f>VLOOKUP(B274,'[1]MAR 2022'!$A:$G,7,FALSE)</f>
        <v>KP03/10</v>
      </c>
      <c r="S274" s="34" t="str">
        <f>VLOOKUP(B274,'[1]MAR 2022'!$A:$I,9,FALSE)</f>
        <v>PT KUDAMAS JAYA MAKMUR SENTOSA</v>
      </c>
    </row>
    <row r="275" spans="1:19" ht="18.75" x14ac:dyDescent="0.3">
      <c r="A275" s="20">
        <v>266</v>
      </c>
      <c r="B275" s="31" t="s">
        <v>814</v>
      </c>
      <c r="C275" s="31"/>
      <c r="D275" s="32" t="s">
        <v>815</v>
      </c>
      <c r="E275" s="33">
        <v>1</v>
      </c>
      <c r="F275" s="28" t="s">
        <v>59</v>
      </c>
      <c r="G275" s="28" t="s">
        <v>48</v>
      </c>
      <c r="H275" s="22">
        <f>VLOOKUP(B275,'[1]JAN 2022'!$A:$C,3,FALSE)</f>
        <v>37350</v>
      </c>
      <c r="I275" s="35">
        <f>VLOOKUP(B275,'[1]JAN 2022'!$A:$D,4,FALSE)</f>
        <v>41085</v>
      </c>
      <c r="J275" s="24">
        <f>VLOOKUP(B275,'[1]JAN 2022'!$A:$E,5,FALSE)</f>
        <v>49302</v>
      </c>
      <c r="K275" s="22">
        <f t="shared" si="21"/>
        <v>41100</v>
      </c>
      <c r="L275" s="22">
        <f t="shared" si="21"/>
        <v>49400</v>
      </c>
      <c r="M275" s="25">
        <f>VLOOKUP(B275,'[2]LP OBAT DAN BMHP ALL APRIL'!$B:$BC,54,FALSE)</f>
        <v>6</v>
      </c>
      <c r="N275" s="26"/>
      <c r="O275" s="27">
        <f t="shared" si="20"/>
        <v>6</v>
      </c>
      <c r="P275" s="38" t="s">
        <v>765</v>
      </c>
      <c r="Q275" s="29">
        <f>VLOOKUP(B275,'[1]JAN 2022'!$A:$K,11,FALSE)</f>
        <v>45505</v>
      </c>
      <c r="R275" s="29" t="str">
        <f>VLOOKUP(B275,'[1]JAN 2022'!$A:$G,7,FALSE)</f>
        <v>KP01/05</v>
      </c>
      <c r="S275" s="34" t="str">
        <f>VLOOKUP(B275,'[1]JAN 2022'!$A:$I,9,FALSE)</f>
        <v>PT SINGGASANA WITRA SURYAMAS</v>
      </c>
    </row>
    <row r="276" spans="1:19" ht="18.75" x14ac:dyDescent="0.3">
      <c r="A276" s="20">
        <v>267</v>
      </c>
      <c r="B276" s="31" t="s">
        <v>816</v>
      </c>
      <c r="C276" s="31"/>
      <c r="D276" s="32" t="s">
        <v>817</v>
      </c>
      <c r="E276" s="33">
        <v>1</v>
      </c>
      <c r="F276" s="28" t="s">
        <v>59</v>
      </c>
      <c r="G276" s="28" t="s">
        <v>48</v>
      </c>
      <c r="H276" s="22">
        <f>VLOOKUP(B276,'[1]MEI 2022'!$A:$C,3,FALSE)</f>
        <v>39090.909090909088</v>
      </c>
      <c r="I276" s="35">
        <f>VLOOKUP(B276,'[1]MEI 2022'!$A:$D,4,FALSE)</f>
        <v>43000</v>
      </c>
      <c r="J276" s="24">
        <f>VLOOKUP(B276,'[1]MEI 2022'!$A:$E,5,FALSE)</f>
        <v>51600</v>
      </c>
      <c r="K276" s="22">
        <f t="shared" si="21"/>
        <v>43000</v>
      </c>
      <c r="L276" s="22">
        <f t="shared" si="21"/>
        <v>51600</v>
      </c>
      <c r="M276" s="25"/>
      <c r="N276" s="26">
        <f>VLOOKUP(B276,'[1]MEI 2022'!$A:$B,2,FALSE)</f>
        <v>6</v>
      </c>
      <c r="O276" s="27">
        <f t="shared" si="20"/>
        <v>6</v>
      </c>
      <c r="P276" s="22" t="str">
        <f>VLOOKUP(B276,'[1]MEI 2022'!$A:$L,12,FALSE)</f>
        <v>B22030</v>
      </c>
      <c r="Q276" s="29">
        <f>VLOOKUP(B276,'[1]MEI 2022'!$A:$K,11,FALSE)</f>
        <v>45689</v>
      </c>
      <c r="R276" s="29" t="str">
        <f>VLOOKUP(B276,'[1]MEI 2022'!$A:$G,7,FALSE)</f>
        <v>KP05/2</v>
      </c>
      <c r="S276" s="34" t="str">
        <f>VLOOKUP(B276,'[1]MEI 2022'!$A:$I,9,FALSE)</f>
        <v>PT KUDAMAS JAYA MAKMUR SENTOSA</v>
      </c>
    </row>
    <row r="277" spans="1:19" ht="18.75" x14ac:dyDescent="0.3">
      <c r="A277" s="20">
        <v>268</v>
      </c>
      <c r="B277" s="31" t="s">
        <v>818</v>
      </c>
      <c r="C277" s="31"/>
      <c r="D277" s="32" t="s">
        <v>819</v>
      </c>
      <c r="E277" s="28">
        <v>100</v>
      </c>
      <c r="F277" s="28" t="s">
        <v>62</v>
      </c>
      <c r="G277" s="28" t="s">
        <v>132</v>
      </c>
      <c r="H277" s="22">
        <f>VLOOKUP(B277,'[1]APR 2022'!$A:$C,3,FALSE)</f>
        <v>757.57272727272721</v>
      </c>
      <c r="I277" s="35">
        <f>VLOOKUP(B277,'[1]APR 2022'!$A:$D,4,FALSE)</f>
        <v>833.33</v>
      </c>
      <c r="J277" s="24">
        <f>VLOOKUP(B277,'[1]APR 2022'!$A:$E,5,FALSE)</f>
        <v>999.99599999999998</v>
      </c>
      <c r="K277" s="22">
        <f t="shared" si="21"/>
        <v>900</v>
      </c>
      <c r="L277" s="22">
        <f t="shared" si="21"/>
        <v>1000</v>
      </c>
      <c r="M277" s="25">
        <f>VLOOKUP(B277,'[2]LP OBAT DAN BMHP ALL APRIL'!$B:$BC,54,FALSE)</f>
        <v>75</v>
      </c>
      <c r="N277" s="26"/>
      <c r="O277" s="27">
        <f t="shared" si="20"/>
        <v>75</v>
      </c>
      <c r="P277" s="28" t="s">
        <v>820</v>
      </c>
      <c r="Q277" s="29">
        <f>VLOOKUP(B277,'[1]APR 2022'!$A:$K,11,FALSE)</f>
        <v>44896</v>
      </c>
      <c r="R277" s="29" t="str">
        <f>VLOOKUP(B277,'[1]APR 2022'!$A:$G,7,FALSE)</f>
        <v>KP04/12</v>
      </c>
      <c r="S277" s="34" t="str">
        <f>VLOOKUP(B277,'[1]APR 2022'!$A:$I,9,FALSE)</f>
        <v>APOTEK BUMI MEDIKA GANESA</v>
      </c>
    </row>
    <row r="278" spans="1:19" ht="18.75" x14ac:dyDescent="0.3">
      <c r="A278" s="20">
        <v>269</v>
      </c>
      <c r="B278" s="31" t="s">
        <v>821</v>
      </c>
      <c r="C278" s="31"/>
      <c r="D278" s="32" t="s">
        <v>822</v>
      </c>
      <c r="E278" s="28">
        <v>100</v>
      </c>
      <c r="F278" s="28" t="s">
        <v>62</v>
      </c>
      <c r="G278" s="28" t="s">
        <v>132</v>
      </c>
      <c r="H278" s="22">
        <f>VLOOKUP(B278,'[1]MEI 2022'!$A:$C,3,FALSE)</f>
        <v>757.57272727272721</v>
      </c>
      <c r="I278" s="23">
        <f>VLOOKUP(B278,'[1]MEI 2022'!$A:$D,4,FALSE)</f>
        <v>833.33</v>
      </c>
      <c r="J278" s="24">
        <f>VLOOKUP(B278,'[1]MEI 2022'!$A:$E,5,FALSE)</f>
        <v>999.99599999999998</v>
      </c>
      <c r="K278" s="22">
        <f t="shared" si="21"/>
        <v>900</v>
      </c>
      <c r="L278" s="22">
        <f t="shared" si="21"/>
        <v>1000</v>
      </c>
      <c r="M278" s="26">
        <f>VLOOKUP(B278,'[1]MEI 2022'!$A:$B,2,FALSE)</f>
        <v>100</v>
      </c>
      <c r="N278" s="26"/>
      <c r="O278" s="26">
        <f t="shared" si="20"/>
        <v>100</v>
      </c>
      <c r="P278" s="28" t="str">
        <f>VLOOKUP(B278,'[1]MEI 2022'!$A:$L,12,FALSE)</f>
        <v>94665</v>
      </c>
      <c r="Q278" s="29">
        <f>VLOOKUP(B278,'[1]MEI 2022'!$A:$K,11,FALSE)</f>
        <v>44896</v>
      </c>
      <c r="R278" s="22" t="str">
        <f>VLOOKUP(B278,'[1]MEI 2022'!$A:$G,7,FALSE)</f>
        <v>KP05/13</v>
      </c>
      <c r="S278" s="34" t="str">
        <f>VLOOKUP(B278,'[1]MEI 2022'!$A:$I,9,FALSE)</f>
        <v>APOTEK BUMI MEDIKA GANESA</v>
      </c>
    </row>
    <row r="279" spans="1:19" ht="18.75" x14ac:dyDescent="0.3">
      <c r="A279" s="20">
        <v>270</v>
      </c>
      <c r="B279" s="31" t="s">
        <v>823</v>
      </c>
      <c r="C279" s="31"/>
      <c r="D279" s="32" t="s">
        <v>824</v>
      </c>
      <c r="E279" s="28">
        <v>100</v>
      </c>
      <c r="F279" s="28" t="s">
        <v>62</v>
      </c>
      <c r="G279" s="28" t="s">
        <v>48</v>
      </c>
      <c r="H279" s="22">
        <v>190.917</v>
      </c>
      <c r="I279" s="23">
        <v>210.0087</v>
      </c>
      <c r="J279" s="24">
        <v>252.01043999999999</v>
      </c>
      <c r="K279" s="22">
        <v>300</v>
      </c>
      <c r="L279" s="22">
        <v>300</v>
      </c>
      <c r="M279" s="25">
        <f>VLOOKUP(B279,'[2]LP OBAT DAN BMHP ALL APRIL'!$B:$BC,54,FALSE)</f>
        <v>0</v>
      </c>
      <c r="N279" s="26"/>
      <c r="O279" s="27">
        <f t="shared" si="20"/>
        <v>0</v>
      </c>
      <c r="P279" s="38" t="s">
        <v>765</v>
      </c>
      <c r="Q279" s="29">
        <v>45108</v>
      </c>
      <c r="R279" s="29" t="s">
        <v>53</v>
      </c>
      <c r="S279" s="34" t="s">
        <v>54</v>
      </c>
    </row>
    <row r="280" spans="1:19" ht="18.75" x14ac:dyDescent="0.3">
      <c r="A280" s="20">
        <v>271</v>
      </c>
      <c r="B280" s="31" t="s">
        <v>825</v>
      </c>
      <c r="C280" s="31"/>
      <c r="D280" s="32" t="s">
        <v>826</v>
      </c>
      <c r="E280" s="28">
        <v>100</v>
      </c>
      <c r="F280" s="28" t="s">
        <v>62</v>
      </c>
      <c r="G280" s="28" t="s">
        <v>48</v>
      </c>
      <c r="H280" s="22">
        <f>VLOOKUP(B280,'[1]FEB 2022'!$A:$C,3,FALSE)</f>
        <v>245.45454545454544</v>
      </c>
      <c r="I280" s="35">
        <f>VLOOKUP(B280,'[1]FEB 2022'!$A:$D,4,FALSE)</f>
        <v>270</v>
      </c>
      <c r="J280" s="24">
        <f>VLOOKUP(B280,'[1]FEB 2022'!$A:$E,5,FALSE)</f>
        <v>324</v>
      </c>
      <c r="K280" s="22">
        <f t="shared" ref="K280:L282" si="22">ROUNDUP(I280,-2)</f>
        <v>300</v>
      </c>
      <c r="L280" s="22">
        <f t="shared" si="22"/>
        <v>400</v>
      </c>
      <c r="M280" s="25">
        <f>VLOOKUP(B280,'[2]LP OBAT DAN BMHP ALL APRIL'!$B:$BC,54,FALSE)</f>
        <v>13</v>
      </c>
      <c r="N280" s="26"/>
      <c r="O280" s="27">
        <f t="shared" si="20"/>
        <v>13</v>
      </c>
      <c r="P280" s="38" t="s">
        <v>765</v>
      </c>
      <c r="Q280" s="29">
        <f>VLOOKUP(B280,'[1]FEB 2022'!$A:$K,11,FALSE)</f>
        <v>45261</v>
      </c>
      <c r="R280" s="29" t="str">
        <f>VLOOKUP(B280,'[1]FEB 2022'!$A:$G,7,FALSE)</f>
        <v>KP02/9</v>
      </c>
      <c r="S280" s="34" t="str">
        <f>VLOOKUP(B280,'[1]FEB 2022'!$A:$I,9,FALSE)</f>
        <v>PT PLANET EXCELENCIA PHARMACY</v>
      </c>
    </row>
    <row r="281" spans="1:19" ht="18.75" x14ac:dyDescent="0.3">
      <c r="A281" s="20">
        <v>272</v>
      </c>
      <c r="B281" s="31" t="s">
        <v>827</v>
      </c>
      <c r="C281" s="31"/>
      <c r="D281" s="32" t="s">
        <v>828</v>
      </c>
      <c r="E281" s="28">
        <v>100</v>
      </c>
      <c r="F281" s="28" t="s">
        <v>62</v>
      </c>
      <c r="G281" s="28" t="s">
        <v>48</v>
      </c>
      <c r="H281" s="22">
        <f>VLOOKUP(B281,'[1]APR 2022'!$A:$C,3,FALSE)</f>
        <v>190.917</v>
      </c>
      <c r="I281" s="23">
        <f>VLOOKUP(B281,'[1]APR 2022'!$A:$D,4,FALSE)</f>
        <v>210.0087</v>
      </c>
      <c r="J281" s="24">
        <f>VLOOKUP(B281,'[1]APR 2022'!$A:$E,5,FALSE)</f>
        <v>252.01043999999999</v>
      </c>
      <c r="K281" s="22">
        <f t="shared" si="22"/>
        <v>300</v>
      </c>
      <c r="L281" s="22">
        <f t="shared" si="22"/>
        <v>300</v>
      </c>
      <c r="M281" s="25">
        <f>VLOOKUP(B281,'[2]LP OBAT DAN BMHP ALL APRIL'!$B:$BC,54,FALSE)</f>
        <v>200</v>
      </c>
      <c r="N281" s="26"/>
      <c r="O281" s="37">
        <f t="shared" si="20"/>
        <v>200</v>
      </c>
      <c r="P281" s="38" t="s">
        <v>765</v>
      </c>
      <c r="Q281" s="29">
        <f>VLOOKUP(B281,'[1]APR 2022'!$A:$K,11,FALSE)</f>
        <v>45292</v>
      </c>
      <c r="R281" s="22" t="str">
        <f>VLOOKUP(B281,'[1]APR 2022'!$A:$G,7,FALSE)</f>
        <v>KP04/3</v>
      </c>
      <c r="S281" s="30" t="str">
        <f>VLOOKUP(B281,'[1]APR 2022'!$A:$I,9,FALSE)</f>
        <v>PT Enseval Putera Megatrading</v>
      </c>
    </row>
    <row r="282" spans="1:19" ht="18.75" x14ac:dyDescent="0.3">
      <c r="A282" s="20">
        <v>273</v>
      </c>
      <c r="B282" s="31" t="s">
        <v>829</v>
      </c>
      <c r="C282" s="31"/>
      <c r="D282" s="32" t="s">
        <v>830</v>
      </c>
      <c r="E282" s="28">
        <v>100</v>
      </c>
      <c r="F282" s="28" t="s">
        <v>62</v>
      </c>
      <c r="G282" s="28" t="s">
        <v>48</v>
      </c>
      <c r="H282" s="22">
        <f>VLOOKUP(B282,'[1]MEI 2022'!$A:$C,3,FALSE)</f>
        <v>151.36363636363635</v>
      </c>
      <c r="I282" s="35">
        <f>VLOOKUP(B282,'[1]MEI 2022'!$A:$D,4,FALSE)</f>
        <v>166.5</v>
      </c>
      <c r="J282" s="24">
        <f>VLOOKUP(B282,'[1]MEI 2022'!$A:$E,5,FALSE)</f>
        <v>199.79999999999998</v>
      </c>
      <c r="K282" s="22">
        <f t="shared" si="22"/>
        <v>200</v>
      </c>
      <c r="L282" s="22">
        <f t="shared" si="22"/>
        <v>200</v>
      </c>
      <c r="M282" s="25"/>
      <c r="N282" s="26">
        <f>VLOOKUP(B282,'[1]MEI 2022'!$A:$B,2,FALSE)</f>
        <v>200</v>
      </c>
      <c r="O282" s="27">
        <f t="shared" si="20"/>
        <v>200</v>
      </c>
      <c r="P282" s="22" t="str">
        <f>VLOOKUP(B282,'[1]MEI 2022'!$A:$L,12,FALSE)</f>
        <v>HTSVND21509</v>
      </c>
      <c r="Q282" s="29">
        <f>VLOOKUP(B282,'[1]MEI 2022'!$A:$K,11,FALSE)</f>
        <v>45292</v>
      </c>
      <c r="R282" s="29" t="str">
        <f>VLOOKUP(B282,'[1]MEI 2022'!$A:$G,7,FALSE)</f>
        <v>KP05/2</v>
      </c>
      <c r="S282" s="34" t="str">
        <f>VLOOKUP(B282,'[1]MEI 2022'!$A:$I,9,FALSE)</f>
        <v>PT KUDAMAS JAYA MAKMUR SENTOSA</v>
      </c>
    </row>
    <row r="283" spans="1:19" ht="18.75" x14ac:dyDescent="0.3">
      <c r="A283" s="20">
        <v>274</v>
      </c>
      <c r="B283" s="31" t="s">
        <v>831</v>
      </c>
      <c r="C283" s="31"/>
      <c r="D283" s="32" t="s">
        <v>832</v>
      </c>
      <c r="E283" s="28">
        <v>100</v>
      </c>
      <c r="F283" s="28" t="s">
        <v>62</v>
      </c>
      <c r="G283" s="28" t="s">
        <v>48</v>
      </c>
      <c r="H283" s="22">
        <v>757.58396100000004</v>
      </c>
      <c r="I283" s="23">
        <v>833.34235710000007</v>
      </c>
      <c r="J283" s="24">
        <v>1000.01082852</v>
      </c>
      <c r="K283" s="22">
        <v>900</v>
      </c>
      <c r="L283" s="22">
        <v>1100</v>
      </c>
      <c r="M283" s="25">
        <f>VLOOKUP(B283,'[2]LP OBAT DAN BMHP ALL APRIL'!$B:$BC,54,FALSE)</f>
        <v>0</v>
      </c>
      <c r="N283" s="26"/>
      <c r="O283" s="27">
        <f t="shared" si="20"/>
        <v>0</v>
      </c>
      <c r="P283" s="38" t="s">
        <v>765</v>
      </c>
      <c r="Q283" s="29">
        <v>45139</v>
      </c>
      <c r="R283" s="29" t="s">
        <v>53</v>
      </c>
      <c r="S283" s="34" t="s">
        <v>54</v>
      </c>
    </row>
    <row r="284" spans="1:19" ht="18.75" x14ac:dyDescent="0.3">
      <c r="A284" s="20">
        <v>275</v>
      </c>
      <c r="B284" s="31" t="s">
        <v>833</v>
      </c>
      <c r="C284" s="31"/>
      <c r="D284" s="32" t="s">
        <v>834</v>
      </c>
      <c r="E284" s="28">
        <v>100</v>
      </c>
      <c r="F284" s="28" t="s">
        <v>62</v>
      </c>
      <c r="G284" s="28" t="s">
        <v>48</v>
      </c>
      <c r="H284" s="22">
        <f>VLOOKUP(B284,'[1]APR 2022'!$A:$C,3,FALSE)</f>
        <v>757.58396099999993</v>
      </c>
      <c r="I284" s="23">
        <f>VLOOKUP(B284,'[1]APR 2022'!$A:$D,4,FALSE)</f>
        <v>833.34235709999996</v>
      </c>
      <c r="J284" s="24">
        <f>VLOOKUP(B284,'[1]APR 2022'!$A:$E,5,FALSE)</f>
        <v>1000.0108285199999</v>
      </c>
      <c r="K284" s="22">
        <f t="shared" ref="K284:L288" si="23">ROUNDUP(I284,-2)</f>
        <v>900</v>
      </c>
      <c r="L284" s="22">
        <f t="shared" si="23"/>
        <v>1100</v>
      </c>
      <c r="M284" s="25">
        <f>VLOOKUP(B284,'[2]LP OBAT DAN BMHP ALL APRIL'!$B:$BC,54,FALSE)</f>
        <v>194</v>
      </c>
      <c r="N284" s="26"/>
      <c r="O284" s="37">
        <f t="shared" si="20"/>
        <v>194</v>
      </c>
      <c r="P284" s="38" t="s">
        <v>765</v>
      </c>
      <c r="Q284" s="29">
        <f>VLOOKUP(B284,'[1]APR 2022'!$A:$K,11,FALSE)</f>
        <v>45352</v>
      </c>
      <c r="R284" s="22" t="str">
        <f>VLOOKUP(B284,'[1]APR 2022'!$A:$G,7,FALSE)</f>
        <v>KP04/3</v>
      </c>
      <c r="S284" s="30" t="str">
        <f>VLOOKUP(B284,'[1]APR 2022'!$A:$I,9,FALSE)</f>
        <v>PT Enseval Putera Megatrading</v>
      </c>
    </row>
    <row r="285" spans="1:19" ht="18.75" x14ac:dyDescent="0.3">
      <c r="A285" s="20">
        <v>276</v>
      </c>
      <c r="B285" s="31" t="s">
        <v>835</v>
      </c>
      <c r="C285" s="31"/>
      <c r="D285" s="32" t="s">
        <v>836</v>
      </c>
      <c r="E285" s="28">
        <v>100</v>
      </c>
      <c r="F285" s="28" t="s">
        <v>62</v>
      </c>
      <c r="G285" s="28" t="s">
        <v>48</v>
      </c>
      <c r="H285" s="22">
        <f>VLOOKUP(B285,'[1]MEI 2022'!$A:$C,3,FALSE)</f>
        <v>764.5454545454545</v>
      </c>
      <c r="I285" s="35">
        <f>VLOOKUP(B285,'[1]MEI 2022'!$A:$D,4,FALSE)</f>
        <v>841</v>
      </c>
      <c r="J285" s="24">
        <f>VLOOKUP(B285,'[1]MEI 2022'!$A:$E,5,FALSE)</f>
        <v>1009.1999999999999</v>
      </c>
      <c r="K285" s="22">
        <f t="shared" si="23"/>
        <v>900</v>
      </c>
      <c r="L285" s="22">
        <f t="shared" si="23"/>
        <v>1100</v>
      </c>
      <c r="M285" s="25"/>
      <c r="N285" s="26">
        <f>VLOOKUP(B285,'[1]MEI 2022'!$A:$B,2,FALSE)</f>
        <v>100</v>
      </c>
      <c r="O285" s="27">
        <f t="shared" si="20"/>
        <v>100</v>
      </c>
      <c r="P285" s="22" t="str">
        <f>VLOOKUP(B285,'[1]MEI 2022'!$A:$L,12,FALSE)</f>
        <v>HTSVNE22114</v>
      </c>
      <c r="Q285" s="29">
        <f>VLOOKUP(B285,'[1]MEI 2022'!$A:$K,11,FALSE)</f>
        <v>45352</v>
      </c>
      <c r="R285" s="29" t="str">
        <f>VLOOKUP(B285,'[1]MEI 2022'!$A:$G,7,FALSE)</f>
        <v>KP05/8</v>
      </c>
      <c r="S285" s="34" t="str">
        <f>VLOOKUP(B285,'[1]MEI 2022'!$A:$I,9,FALSE)</f>
        <v>APOTEK BUMI MEDIKA GANESA</v>
      </c>
    </row>
    <row r="286" spans="1:19" ht="18.75" x14ac:dyDescent="0.3">
      <c r="A286" s="20">
        <v>277</v>
      </c>
      <c r="B286" s="31" t="s">
        <v>837</v>
      </c>
      <c r="C286" s="31"/>
      <c r="D286" s="32" t="s">
        <v>838</v>
      </c>
      <c r="E286" s="28">
        <v>30</v>
      </c>
      <c r="F286" s="28" t="s">
        <v>62</v>
      </c>
      <c r="G286" s="28" t="s">
        <v>48</v>
      </c>
      <c r="H286" s="22">
        <f>VLOOKUP(B286,'[1]MEI 2022'!$A:$C,3,FALSE)</f>
        <v>397.51515151515144</v>
      </c>
      <c r="I286" s="35">
        <f>VLOOKUP(B286,'[1]MEI 2022'!$A:$D,4,FALSE)</f>
        <v>437.26666666666665</v>
      </c>
      <c r="J286" s="24">
        <f>VLOOKUP(B286,'[1]MEI 2022'!$A:$E,5,FALSE)</f>
        <v>524.71999999999991</v>
      </c>
      <c r="K286" s="22">
        <f t="shared" si="23"/>
        <v>500</v>
      </c>
      <c r="L286" s="22">
        <f t="shared" si="23"/>
        <v>600</v>
      </c>
      <c r="M286" s="25"/>
      <c r="N286" s="26">
        <f>VLOOKUP(B286,'[1]MEI 2022'!$A:$B,2,FALSE)</f>
        <v>90</v>
      </c>
      <c r="O286" s="27">
        <f t="shared" si="20"/>
        <v>90</v>
      </c>
      <c r="P286" s="22" t="str">
        <f>VLOOKUP(B286,'[1]MEI 2022'!$A:$L,12,FALSE)</f>
        <v>RL084G</v>
      </c>
      <c r="Q286" s="29">
        <f>VLOOKUP(B286,'[1]MEI 2022'!$A:$K,11,FALSE)</f>
        <v>45627</v>
      </c>
      <c r="R286" s="29" t="str">
        <f>VLOOKUP(B286,'[1]MEI 2022'!$A:$G,7,FALSE)</f>
        <v>KP05/12</v>
      </c>
      <c r="S286" s="34" t="str">
        <f>VLOOKUP(B286,'[1]MEI 2022'!$A:$I,9,FALSE)</f>
        <v>PT KUDAMAS JAYA MAKMUR SENTOSA</v>
      </c>
    </row>
    <row r="287" spans="1:19" ht="18.75" x14ac:dyDescent="0.3">
      <c r="A287" s="20">
        <v>278</v>
      </c>
      <c r="B287" s="20" t="s">
        <v>839</v>
      </c>
      <c r="C287" s="20"/>
      <c r="D287" s="21" t="s">
        <v>840</v>
      </c>
      <c r="E287" s="33">
        <v>1</v>
      </c>
      <c r="F287" s="20" t="s">
        <v>573</v>
      </c>
      <c r="G287" s="20" t="s">
        <v>132</v>
      </c>
      <c r="H287" s="22">
        <f>VLOOKUP(B287,'[1]MAR 2022'!$A:$D,3,FALSE)</f>
        <v>11772.727272727272</v>
      </c>
      <c r="I287" s="23">
        <f>VLOOKUP(B287,'[1]MAR 2022'!$A:$D,4,FALSE)</f>
        <v>12950</v>
      </c>
      <c r="J287" s="24">
        <f>VLOOKUP(B287,'[1]MAR 2022'!$A:$E,5,FALSE)</f>
        <v>15540</v>
      </c>
      <c r="K287" s="22">
        <f t="shared" si="23"/>
        <v>13000</v>
      </c>
      <c r="L287" s="22">
        <f t="shared" si="23"/>
        <v>15600</v>
      </c>
      <c r="M287" s="25">
        <f>VLOOKUP(B287,'[2]LP OBAT DAN BMHP ALL APRIL'!$B:$BC,54,FALSE)</f>
        <v>28</v>
      </c>
      <c r="N287" s="26"/>
      <c r="O287" s="27">
        <f t="shared" si="20"/>
        <v>28</v>
      </c>
      <c r="P287" s="38" t="s">
        <v>765</v>
      </c>
      <c r="Q287" s="29">
        <f>VLOOKUP(B287,'[1]MAR 2022'!$A:$K,11,FALSE)</f>
        <v>45689</v>
      </c>
      <c r="R287" s="22" t="str">
        <f>VLOOKUP(B287,'[1]MAR 2022'!$A:$G,7,FALSE)</f>
        <v>KP03/14</v>
      </c>
      <c r="S287" s="30" t="str">
        <f>VLOOKUP(B287,'[1]MAR 2022'!$A:$I,9,FALSE)</f>
        <v>PT KUDAMAS JAYA MAKMUR SENTOSA</v>
      </c>
    </row>
    <row r="288" spans="1:19" ht="18.75" x14ac:dyDescent="0.3">
      <c r="A288" s="20">
        <v>279</v>
      </c>
      <c r="B288" s="20" t="s">
        <v>841</v>
      </c>
      <c r="C288" s="20"/>
      <c r="D288" s="21" t="s">
        <v>842</v>
      </c>
      <c r="E288" s="33">
        <v>1</v>
      </c>
      <c r="F288" s="20" t="s">
        <v>573</v>
      </c>
      <c r="G288" s="20" t="s">
        <v>132</v>
      </c>
      <c r="H288" s="22">
        <f>VLOOKUP(B288,'[1]MAR 2022'!$A:$D,3,FALSE)</f>
        <v>11772.727272727272</v>
      </c>
      <c r="I288" s="23">
        <f>VLOOKUP(B288,'[1]MAR 2022'!$A:$D,4,FALSE)</f>
        <v>12950</v>
      </c>
      <c r="J288" s="24">
        <f>VLOOKUP(B288,'[1]MAR 2022'!$A:$E,5,FALSE)</f>
        <v>15540</v>
      </c>
      <c r="K288" s="22">
        <f t="shared" si="23"/>
        <v>13000</v>
      </c>
      <c r="L288" s="22">
        <f t="shared" si="23"/>
        <v>15600</v>
      </c>
      <c r="M288" s="25">
        <f>VLOOKUP(B288,'[2]LP OBAT DAN BMHP ALL APRIL'!$B:$BC,54,FALSE)</f>
        <v>35</v>
      </c>
      <c r="N288" s="26"/>
      <c r="O288" s="27">
        <f t="shared" si="20"/>
        <v>35</v>
      </c>
      <c r="P288" s="38" t="s">
        <v>765</v>
      </c>
      <c r="Q288" s="29">
        <f>VLOOKUP(B288,'[1]MAR 2022'!$A:$K,11,FALSE)</f>
        <v>45689</v>
      </c>
      <c r="R288" s="22" t="str">
        <f>VLOOKUP(B288,'[1]MAR 2022'!$A:$G,7,FALSE)</f>
        <v>KP03/14</v>
      </c>
      <c r="S288" s="30" t="str">
        <f>VLOOKUP(B288,'[1]MAR 2022'!$A:$I,9,FALSE)</f>
        <v>PT KUDAMAS JAYA MAKMUR SENTOSA</v>
      </c>
    </row>
    <row r="289" spans="1:19" ht="18.75" x14ac:dyDescent="0.3">
      <c r="A289" s="20">
        <v>280</v>
      </c>
      <c r="B289" s="31" t="s">
        <v>843</v>
      </c>
      <c r="C289" s="31"/>
      <c r="D289" s="32" t="s">
        <v>844</v>
      </c>
      <c r="E289" s="28">
        <v>5</v>
      </c>
      <c r="F289" s="28" t="s">
        <v>59</v>
      </c>
      <c r="G289" s="28" t="s">
        <v>48</v>
      </c>
      <c r="H289" s="22">
        <v>23760</v>
      </c>
      <c r="I289" s="40">
        <v>26136.000000000004</v>
      </c>
      <c r="J289" s="24">
        <v>31363.200000000004</v>
      </c>
      <c r="K289" s="22">
        <v>26200</v>
      </c>
      <c r="L289" s="22">
        <v>31400</v>
      </c>
      <c r="M289" s="25">
        <f>VLOOKUP(B289,'[2]LP OBAT DAN BMHP ALL APRIL'!$B:$BC,54,FALSE)</f>
        <v>5</v>
      </c>
      <c r="N289" s="26"/>
      <c r="O289" s="27">
        <f t="shared" si="20"/>
        <v>5</v>
      </c>
      <c r="P289" s="38" t="s">
        <v>765</v>
      </c>
      <c r="Q289" s="41">
        <v>44652</v>
      </c>
      <c r="R289" s="42">
        <v>37190036513</v>
      </c>
      <c r="S289" s="43" t="s">
        <v>845</v>
      </c>
    </row>
    <row r="290" spans="1:19" ht="18.75" x14ac:dyDescent="0.3">
      <c r="A290" s="20">
        <v>281</v>
      </c>
      <c r="B290" s="38" t="s">
        <v>846</v>
      </c>
      <c r="C290" s="38"/>
      <c r="D290" s="39" t="s">
        <v>847</v>
      </c>
      <c r="E290" s="28">
        <v>1</v>
      </c>
      <c r="F290" s="28" t="s">
        <v>87</v>
      </c>
      <c r="G290" s="28" t="s">
        <v>48</v>
      </c>
      <c r="H290" s="22">
        <f>VLOOKUP(B290,'[1]MAR 2022'!$A:$C,3,FALSE)</f>
        <v>11590.90909090909</v>
      </c>
      <c r="I290" s="23">
        <f>VLOOKUP(B290,'[1]MAR 2022'!$A:$D,4,FALSE)</f>
        <v>12750</v>
      </c>
      <c r="J290" s="24">
        <f>VLOOKUP(B290,'[1]MAR 2022'!$A:$E,5,FALSE)</f>
        <v>15300</v>
      </c>
      <c r="K290" s="22">
        <f t="shared" ref="K290:L294" si="24">ROUNDUP(I290,-2)</f>
        <v>12800</v>
      </c>
      <c r="L290" s="22">
        <f t="shared" si="24"/>
        <v>15300</v>
      </c>
      <c r="M290" s="25">
        <f>VLOOKUP(B290,'[2]LP OBAT DAN BMHP ALL APRIL'!$B:$BC,54,FALSE)</f>
        <v>5</v>
      </c>
      <c r="N290" s="26"/>
      <c r="O290" s="27">
        <f t="shared" si="20"/>
        <v>5</v>
      </c>
      <c r="P290" s="38" t="s">
        <v>765</v>
      </c>
      <c r="Q290" s="29">
        <f>VLOOKUP(B290,'[1]MAR 2022'!$A:$K,11,FALSE)</f>
        <v>45261</v>
      </c>
      <c r="R290" s="22" t="str">
        <f>VLOOKUP(B290,'[1]MAR 2022'!$A:$G,7,FALSE)</f>
        <v>KP03/5</v>
      </c>
      <c r="S290" s="30" t="str">
        <f>VLOOKUP(B290,'[1]MAR 2022'!$A:$I,9,FALSE)</f>
        <v>PT PENTA VALENT</v>
      </c>
    </row>
    <row r="291" spans="1:19" ht="18.75" x14ac:dyDescent="0.3">
      <c r="A291" s="20">
        <v>282</v>
      </c>
      <c r="B291" s="38" t="s">
        <v>848</v>
      </c>
      <c r="C291" s="38"/>
      <c r="D291" s="39" t="s">
        <v>849</v>
      </c>
      <c r="E291" s="28">
        <v>1</v>
      </c>
      <c r="F291" s="28" t="s">
        <v>87</v>
      </c>
      <c r="G291" s="28" t="s">
        <v>48</v>
      </c>
      <c r="H291" s="22">
        <f>VLOOKUP(B291,'[1]MAR 2022'!$A:$C,3,FALSE)</f>
        <v>11590.90909090909</v>
      </c>
      <c r="I291" s="23">
        <f>VLOOKUP(B291,'[1]MAR 2022'!$A:$D,4,FALSE)</f>
        <v>12750</v>
      </c>
      <c r="J291" s="24">
        <f>VLOOKUP(B291,'[1]MAR 2022'!$A:$E,5,FALSE)</f>
        <v>15300</v>
      </c>
      <c r="K291" s="22">
        <f t="shared" si="24"/>
        <v>12800</v>
      </c>
      <c r="L291" s="22">
        <f t="shared" si="24"/>
        <v>15300</v>
      </c>
      <c r="M291" s="25">
        <f>VLOOKUP(B291,'[2]LP OBAT DAN BMHP ALL APRIL'!$B:$BC,54,FALSE)</f>
        <v>0</v>
      </c>
      <c r="N291" s="26"/>
      <c r="O291" s="27">
        <f t="shared" si="20"/>
        <v>0</v>
      </c>
      <c r="P291" s="38" t="s">
        <v>765</v>
      </c>
      <c r="Q291" s="29">
        <f>VLOOKUP(B291,'[1]MAR 2022'!$A:$K,11,FALSE)</f>
        <v>45261</v>
      </c>
      <c r="R291" s="22" t="str">
        <f>VLOOKUP(B291,'[1]MAR 2022'!$A:$G,7,FALSE)</f>
        <v>KP03/5</v>
      </c>
      <c r="S291" s="30" t="str">
        <f>VLOOKUP(B291,'[1]MAR 2022'!$A:$I,9,FALSE)</f>
        <v>PT PENTA VALENT</v>
      </c>
    </row>
    <row r="292" spans="1:19" ht="18.75" x14ac:dyDescent="0.3">
      <c r="A292" s="20">
        <v>283</v>
      </c>
      <c r="B292" s="38" t="s">
        <v>850</v>
      </c>
      <c r="C292" s="38"/>
      <c r="D292" s="39" t="s">
        <v>851</v>
      </c>
      <c r="E292" s="28">
        <v>1</v>
      </c>
      <c r="F292" s="28" t="s">
        <v>87</v>
      </c>
      <c r="G292" s="28" t="s">
        <v>48</v>
      </c>
      <c r="H292" s="22">
        <f>VLOOKUP(B292,'[1]MAR 2022'!$A:$C,3,FALSE)</f>
        <v>11590.90909090909</v>
      </c>
      <c r="I292" s="23">
        <f>VLOOKUP(B292,'[1]MAR 2022'!$A:$D,4,FALSE)</f>
        <v>12750</v>
      </c>
      <c r="J292" s="24">
        <f>VLOOKUP(B292,'[1]MAR 2022'!$A:$E,5,FALSE)</f>
        <v>15300</v>
      </c>
      <c r="K292" s="22">
        <f t="shared" si="24"/>
        <v>12800</v>
      </c>
      <c r="L292" s="22">
        <f t="shared" si="24"/>
        <v>15300</v>
      </c>
      <c r="M292" s="25">
        <f>VLOOKUP(B292,'[2]LP OBAT DAN BMHP ALL APRIL'!$B:$BC,54,FALSE)</f>
        <v>0</v>
      </c>
      <c r="N292" s="26"/>
      <c r="O292" s="27">
        <f t="shared" si="20"/>
        <v>0</v>
      </c>
      <c r="P292" s="38" t="s">
        <v>765</v>
      </c>
      <c r="Q292" s="29">
        <f>VLOOKUP(B292,'[1]MAR 2022'!$A:$K,11,FALSE)</f>
        <v>45261</v>
      </c>
      <c r="R292" s="22" t="str">
        <f>VLOOKUP(B292,'[1]MAR 2022'!$A:$G,7,FALSE)</f>
        <v>KP03/5</v>
      </c>
      <c r="S292" s="30" t="str">
        <f>VLOOKUP(B292,'[1]MAR 2022'!$A:$I,9,FALSE)</f>
        <v>PT PENTA VALENT</v>
      </c>
    </row>
    <row r="293" spans="1:19" ht="18.75" x14ac:dyDescent="0.3">
      <c r="A293" s="20">
        <v>284</v>
      </c>
      <c r="B293" s="38" t="s">
        <v>852</v>
      </c>
      <c r="C293" s="38"/>
      <c r="D293" s="39" t="s">
        <v>853</v>
      </c>
      <c r="E293" s="28">
        <v>1</v>
      </c>
      <c r="F293" s="28" t="s">
        <v>87</v>
      </c>
      <c r="G293" s="28" t="s">
        <v>48</v>
      </c>
      <c r="H293" s="22">
        <f>VLOOKUP(B293,'[1]MAR 2022'!$A:$D,3,FALSE)</f>
        <v>13636</v>
      </c>
      <c r="I293" s="23">
        <f>VLOOKUP(B293,'[1]MAR 2022'!$A:$D,4,FALSE)</f>
        <v>14999.6</v>
      </c>
      <c r="J293" s="24">
        <f>VLOOKUP(B293,'[1]MAR 2022'!$A:$E,5,FALSE)</f>
        <v>17999.52</v>
      </c>
      <c r="K293" s="22">
        <f t="shared" si="24"/>
        <v>15000</v>
      </c>
      <c r="L293" s="22">
        <f t="shared" si="24"/>
        <v>18000</v>
      </c>
      <c r="M293" s="25">
        <f>VLOOKUP(B293,'[2]LP OBAT DAN BMHP ALL APRIL'!$B:$BC,54,FALSE)</f>
        <v>24</v>
      </c>
      <c r="N293" s="26"/>
      <c r="O293" s="27">
        <f t="shared" si="20"/>
        <v>24</v>
      </c>
      <c r="P293" s="38" t="s">
        <v>765</v>
      </c>
      <c r="Q293" s="29">
        <f>VLOOKUP(B293,'[1]MAR 2022'!$A:$K,11,FALSE)</f>
        <v>45261</v>
      </c>
      <c r="R293" s="22" t="str">
        <f>VLOOKUP(B293,'[1]MAR 2022'!$A:$G,7,FALSE)</f>
        <v>KP03/6</v>
      </c>
      <c r="S293" s="30" t="str">
        <f>VLOOKUP(B293,'[1]MAR 2022'!$A:$I,9,FALSE)</f>
        <v>PT SINGGASANA WITRA SURYAMAS</v>
      </c>
    </row>
    <row r="294" spans="1:19" ht="18.75" x14ac:dyDescent="0.3">
      <c r="A294" s="20">
        <v>285</v>
      </c>
      <c r="B294" s="38" t="s">
        <v>854</v>
      </c>
      <c r="C294" s="38"/>
      <c r="D294" s="39" t="s">
        <v>855</v>
      </c>
      <c r="E294" s="28">
        <v>1</v>
      </c>
      <c r="F294" s="28" t="s">
        <v>87</v>
      </c>
      <c r="G294" s="28" t="s">
        <v>48</v>
      </c>
      <c r="H294" s="22">
        <f>VLOOKUP(B294,'[1]MEI 2022'!$A:$C,3,FALSE)</f>
        <v>15000</v>
      </c>
      <c r="I294" s="35">
        <f>VLOOKUP(B294,'[1]MEI 2022'!$A:$D,4,FALSE)</f>
        <v>16500</v>
      </c>
      <c r="J294" s="24">
        <f>VLOOKUP(B294,'[1]MEI 2022'!$A:$E,5,FALSE)</f>
        <v>19800</v>
      </c>
      <c r="K294" s="22">
        <f t="shared" si="24"/>
        <v>16500</v>
      </c>
      <c r="L294" s="22">
        <f t="shared" si="24"/>
        <v>19800</v>
      </c>
      <c r="M294" s="25"/>
      <c r="N294" s="26">
        <f>VLOOKUP(B294,'[1]MEI 2022'!$A:$B,2,FALSE)</f>
        <v>10</v>
      </c>
      <c r="O294" s="27">
        <f t="shared" si="20"/>
        <v>10</v>
      </c>
      <c r="P294" s="22" t="str">
        <f>VLOOKUP(B294,'[1]MEI 2022'!$A:$L,12,FALSE)</f>
        <v>24122C0290</v>
      </c>
      <c r="Q294" s="29">
        <f>VLOOKUP(B294,'[1]MEI 2022'!$A:$K,11,FALSE)</f>
        <v>45352</v>
      </c>
      <c r="R294" s="29" t="str">
        <f>VLOOKUP(B294,'[1]MEI 2022'!$A:$G,7,FALSE)</f>
        <v>KP05/5</v>
      </c>
      <c r="S294" s="34" t="str">
        <f>VLOOKUP(B294,'[1]MEI 2022'!$A:$I,9,FALSE)</f>
        <v>PT Penta Valent</v>
      </c>
    </row>
    <row r="295" spans="1:19" ht="18.75" x14ac:dyDescent="0.3">
      <c r="A295" s="20">
        <v>286</v>
      </c>
      <c r="B295" s="38" t="s">
        <v>856</v>
      </c>
      <c r="C295" s="38"/>
      <c r="D295" s="39" t="s">
        <v>857</v>
      </c>
      <c r="E295" s="28">
        <v>1</v>
      </c>
      <c r="F295" s="28" t="s">
        <v>87</v>
      </c>
      <c r="G295" s="28" t="s">
        <v>48</v>
      </c>
      <c r="H295" s="22">
        <v>13200</v>
      </c>
      <c r="I295" s="23">
        <v>14520.000000000002</v>
      </c>
      <c r="J295" s="24">
        <v>17424</v>
      </c>
      <c r="K295" s="22">
        <v>14600</v>
      </c>
      <c r="L295" s="22">
        <v>17500</v>
      </c>
      <c r="M295" s="25">
        <f>VLOOKUP(B295,'[2]LP OBAT DAN BMHP ALL APRIL'!$B:$BC,54,FALSE)</f>
        <v>0</v>
      </c>
      <c r="N295" s="26"/>
      <c r="O295" s="27">
        <f t="shared" si="20"/>
        <v>0</v>
      </c>
      <c r="P295" s="38" t="s">
        <v>765</v>
      </c>
      <c r="Q295" s="29">
        <v>45170</v>
      </c>
      <c r="R295" s="22" t="s">
        <v>858</v>
      </c>
      <c r="S295" s="30" t="s">
        <v>135</v>
      </c>
    </row>
    <row r="296" spans="1:19" ht="18.75" x14ac:dyDescent="0.3">
      <c r="A296" s="20">
        <v>287</v>
      </c>
      <c r="B296" s="38" t="s">
        <v>859</v>
      </c>
      <c r="C296" s="38"/>
      <c r="D296" s="39" t="s">
        <v>860</v>
      </c>
      <c r="E296" s="28">
        <v>1</v>
      </c>
      <c r="F296" s="28" t="s">
        <v>87</v>
      </c>
      <c r="G296" s="28" t="s">
        <v>48</v>
      </c>
      <c r="H296" s="22">
        <f>VLOOKUP(B296,'[1]FEB 2022'!$A:$C,3,FALSE)</f>
        <v>11590.90909090909</v>
      </c>
      <c r="I296" s="35">
        <f>VLOOKUP(B296,'[1]FEB 2022'!$A:$D,4,FALSE)</f>
        <v>12750</v>
      </c>
      <c r="J296" s="24">
        <f>VLOOKUP(B296,'[1]FEB 2022'!$A:$E,5,FALSE)</f>
        <v>15300</v>
      </c>
      <c r="K296" s="22">
        <f t="shared" ref="K296:L299" si="25">ROUNDUP(I296,-2)</f>
        <v>12800</v>
      </c>
      <c r="L296" s="22">
        <f t="shared" si="25"/>
        <v>15300</v>
      </c>
      <c r="M296" s="25">
        <f>VLOOKUP(B296,'[2]LP OBAT DAN BMHP ALL APRIL'!$B:$BC,54,FALSE)</f>
        <v>5</v>
      </c>
      <c r="N296" s="26"/>
      <c r="O296" s="27">
        <f t="shared" si="20"/>
        <v>5</v>
      </c>
      <c r="P296" s="38" t="s">
        <v>765</v>
      </c>
      <c r="Q296" s="29">
        <f>VLOOKUP(B296,'[1]FEB 2022'!$A:$K,11,FALSE)</f>
        <v>45261</v>
      </c>
      <c r="R296" s="29" t="str">
        <f>VLOOKUP(B296,'[1]FEB 2022'!$A:$G,7,FALSE)</f>
        <v>KP02/10</v>
      </c>
      <c r="S296" s="34" t="str">
        <f>VLOOKUP(B296,'[1]FEB 2022'!$A:$I,9,FALSE)</f>
        <v>PT PENTA VALENT</v>
      </c>
    </row>
    <row r="297" spans="1:19" ht="18.75" x14ac:dyDescent="0.3">
      <c r="A297" s="20">
        <v>288</v>
      </c>
      <c r="B297" s="31" t="s">
        <v>861</v>
      </c>
      <c r="C297" s="31"/>
      <c r="D297" s="32" t="s">
        <v>862</v>
      </c>
      <c r="E297" s="33">
        <v>100</v>
      </c>
      <c r="F297" s="28" t="s">
        <v>62</v>
      </c>
      <c r="G297" s="28" t="s">
        <v>132</v>
      </c>
      <c r="H297" s="22">
        <f>VLOOKUP(B297,'[1]MAR 2022'!$A:$D,3,FALSE)</f>
        <v>450.90909090909088</v>
      </c>
      <c r="I297" s="23">
        <f>VLOOKUP(B297,'[1]MAR 2022'!$A:$D,4,FALSE)</f>
        <v>496</v>
      </c>
      <c r="J297" s="24">
        <f>VLOOKUP(B297,'[1]MAR 2022'!$A:$E,5,FALSE)</f>
        <v>595.19999999999993</v>
      </c>
      <c r="K297" s="22">
        <f t="shared" si="25"/>
        <v>500</v>
      </c>
      <c r="L297" s="22">
        <f t="shared" si="25"/>
        <v>600</v>
      </c>
      <c r="M297" s="25">
        <f>VLOOKUP(B297,'[2]LP OBAT DAN BMHP ALL APRIL'!$B:$BC,54,FALSE)</f>
        <v>0</v>
      </c>
      <c r="N297" s="26"/>
      <c r="O297" s="27">
        <f t="shared" si="20"/>
        <v>0</v>
      </c>
      <c r="P297" s="38" t="s">
        <v>765</v>
      </c>
      <c r="Q297" s="29">
        <f>VLOOKUP(B297,'[1]MAR 2022'!$A:$K,11,FALSE)</f>
        <v>46388</v>
      </c>
      <c r="R297" s="22" t="str">
        <f>VLOOKUP(B297,'[1]MAR 2022'!$A:$G,7,FALSE)</f>
        <v>KP03/12</v>
      </c>
      <c r="S297" s="30" t="str">
        <f>VLOOKUP(B297,'[1]MAR 2022'!$A:$I,9,FALSE)</f>
        <v>APOTEK BUMI MEDIKA GANESA</v>
      </c>
    </row>
    <row r="298" spans="1:19" ht="18.75" x14ac:dyDescent="0.3">
      <c r="A298" s="20">
        <v>289</v>
      </c>
      <c r="B298" s="31" t="s">
        <v>863</v>
      </c>
      <c r="C298" s="31"/>
      <c r="D298" s="32" t="s">
        <v>864</v>
      </c>
      <c r="E298" s="33">
        <v>100</v>
      </c>
      <c r="F298" s="28" t="s">
        <v>62</v>
      </c>
      <c r="G298" s="28" t="s">
        <v>132</v>
      </c>
      <c r="H298" s="22">
        <f>VLOOKUP(B298,'[1]APR 2022'!$A:$C,3,FALSE)</f>
        <v>496.36363636363632</v>
      </c>
      <c r="I298" s="23">
        <f>VLOOKUP(B298,'[1]APR 2022'!$A:$D,4,FALSE)</f>
        <v>546</v>
      </c>
      <c r="J298" s="24">
        <f>VLOOKUP(B298,'[1]APR 2022'!$A:$E,5,FALSE)</f>
        <v>655.19999999999993</v>
      </c>
      <c r="K298" s="22">
        <f t="shared" si="25"/>
        <v>600</v>
      </c>
      <c r="L298" s="22">
        <f t="shared" si="25"/>
        <v>700</v>
      </c>
      <c r="M298" s="25">
        <v>230</v>
      </c>
      <c r="N298" s="26"/>
      <c r="O298" s="37">
        <f t="shared" si="20"/>
        <v>230</v>
      </c>
      <c r="P298" s="38" t="s">
        <v>765</v>
      </c>
      <c r="Q298" s="29">
        <f>VLOOKUP(B298,'[1]APR 2022'!$A:$K,11,FALSE)</f>
        <v>46388</v>
      </c>
      <c r="R298" s="22" t="str">
        <f>VLOOKUP(B298,'[1]APR 2022'!$A:$G,7,FALSE)</f>
        <v>KP04/1</v>
      </c>
      <c r="S298" s="30" t="str">
        <f>VLOOKUP(B298,'[1]APR 2022'!$A:$I,9,FALSE)</f>
        <v>APOTEK BUMI MEDIKA GANESA</v>
      </c>
    </row>
    <row r="299" spans="1:19" ht="18.75" x14ac:dyDescent="0.3">
      <c r="A299" s="20">
        <v>290</v>
      </c>
      <c r="B299" s="31" t="s">
        <v>865</v>
      </c>
      <c r="C299" s="31"/>
      <c r="D299" s="32" t="s">
        <v>866</v>
      </c>
      <c r="E299" s="33">
        <v>100</v>
      </c>
      <c r="F299" s="28" t="s">
        <v>62</v>
      </c>
      <c r="G299" s="28" t="s">
        <v>132</v>
      </c>
      <c r="H299" s="22">
        <f>VLOOKUP(B299,'[1]MEI 2022'!$A:$C,3,FALSE)</f>
        <v>500.50909090909084</v>
      </c>
      <c r="I299" s="35">
        <f>VLOOKUP(B299,'[1]MEI 2022'!$A:$D,4,FALSE)</f>
        <v>550.55999999999995</v>
      </c>
      <c r="J299" s="24">
        <f>VLOOKUP(B299,'[1]MEI 2022'!$A:$E,5,FALSE)</f>
        <v>660.67199999999991</v>
      </c>
      <c r="K299" s="22">
        <f t="shared" si="25"/>
        <v>600</v>
      </c>
      <c r="L299" s="22">
        <f t="shared" si="25"/>
        <v>700</v>
      </c>
      <c r="M299" s="25"/>
      <c r="N299" s="26">
        <f>VLOOKUP(B299,'[1]MEI 2022'!$A:$B,2,FALSE)</f>
        <v>200</v>
      </c>
      <c r="O299" s="27">
        <f t="shared" si="20"/>
        <v>200</v>
      </c>
      <c r="P299" s="22" t="str">
        <f>VLOOKUP(B299,'[1]MEI 2022'!$A:$L,12,FALSE)</f>
        <v>22065901</v>
      </c>
      <c r="Q299" s="29">
        <f>VLOOKUP(B299,'[1]MEI 2022'!$A:$K,11,FALSE)</f>
        <v>46447</v>
      </c>
      <c r="R299" s="29" t="str">
        <f>VLOOKUP(B299,'[1]MEI 2022'!$A:$G,7,FALSE)</f>
        <v>KP05/2</v>
      </c>
      <c r="S299" s="34" t="str">
        <f>VLOOKUP(B299,'[1]MEI 2022'!$A:$I,9,FALSE)</f>
        <v>PT KUDAMAS JAYA MAKMUR SENTOSA</v>
      </c>
    </row>
    <row r="300" spans="1:19" ht="18.75" x14ac:dyDescent="0.3">
      <c r="A300" s="20">
        <v>291</v>
      </c>
      <c r="B300" s="28" t="s">
        <v>867</v>
      </c>
      <c r="C300" s="28"/>
      <c r="D300" s="47" t="s">
        <v>868</v>
      </c>
      <c r="E300" s="28">
        <v>6</v>
      </c>
      <c r="F300" s="28" t="s">
        <v>401</v>
      </c>
      <c r="G300" s="28" t="s">
        <v>48</v>
      </c>
      <c r="H300" s="22">
        <v>4688.6592499999997</v>
      </c>
      <c r="I300" s="40">
        <v>5157.5251749999998</v>
      </c>
      <c r="J300" s="24">
        <v>6189.0302099999999</v>
      </c>
      <c r="K300" s="22">
        <v>5200</v>
      </c>
      <c r="L300" s="22">
        <v>6200</v>
      </c>
      <c r="M300" s="25">
        <f>VLOOKUP(B300,'[2]LP OBAT DAN BMHP ALL APRIL'!$B:$BC,54,FALSE)</f>
        <v>11</v>
      </c>
      <c r="N300" s="26"/>
      <c r="O300" s="27">
        <f t="shared" si="20"/>
        <v>11</v>
      </c>
      <c r="P300" s="38" t="s">
        <v>765</v>
      </c>
      <c r="Q300" s="41">
        <v>45260</v>
      </c>
      <c r="R300" s="42" t="s">
        <v>869</v>
      </c>
      <c r="S300" s="43" t="s">
        <v>82</v>
      </c>
    </row>
    <row r="301" spans="1:19" ht="18.75" x14ac:dyDescent="0.3">
      <c r="A301" s="20">
        <v>292</v>
      </c>
      <c r="B301" s="87" t="s">
        <v>870</v>
      </c>
      <c r="C301" s="87"/>
      <c r="D301" s="46" t="s">
        <v>871</v>
      </c>
      <c r="E301" s="33">
        <v>25</v>
      </c>
      <c r="F301" s="28" t="s">
        <v>872</v>
      </c>
      <c r="G301" s="28" t="s">
        <v>80</v>
      </c>
      <c r="H301" s="22">
        <v>1000</v>
      </c>
      <c r="I301" s="40">
        <v>1100</v>
      </c>
      <c r="J301" s="24">
        <v>1320</v>
      </c>
      <c r="K301" s="22">
        <v>1100</v>
      </c>
      <c r="L301" s="22">
        <v>1400</v>
      </c>
      <c r="M301" s="25">
        <f>VLOOKUP(B301,'[2]LP OBAT DAN BMHP ALL APRIL'!$B:$BC,54,FALSE)</f>
        <v>50</v>
      </c>
      <c r="N301" s="26"/>
      <c r="O301" s="27">
        <f t="shared" si="20"/>
        <v>50</v>
      </c>
      <c r="P301" s="38" t="s">
        <v>765</v>
      </c>
      <c r="Q301" s="41">
        <v>45261</v>
      </c>
      <c r="R301" s="42">
        <v>0</v>
      </c>
      <c r="S301" s="43" t="s">
        <v>873</v>
      </c>
    </row>
    <row r="302" spans="1:19" ht="18.75" x14ac:dyDescent="0.3">
      <c r="A302" s="20">
        <v>293</v>
      </c>
      <c r="B302" s="33" t="s">
        <v>874</v>
      </c>
      <c r="C302" s="33"/>
      <c r="D302" s="79" t="s">
        <v>875</v>
      </c>
      <c r="E302" s="33">
        <v>1</v>
      </c>
      <c r="F302" s="28" t="s">
        <v>87</v>
      </c>
      <c r="G302" s="28" t="s">
        <v>48</v>
      </c>
      <c r="H302" s="22">
        <v>20000</v>
      </c>
      <c r="I302" s="40">
        <v>22000</v>
      </c>
      <c r="J302" s="24">
        <v>26400</v>
      </c>
      <c r="K302" s="22">
        <v>22000</v>
      </c>
      <c r="L302" s="22">
        <v>26400</v>
      </c>
      <c r="M302" s="25">
        <f>VLOOKUP(B302,'[2]LP OBAT DAN BMHP ALL APRIL'!$B:$BC,54,FALSE)</f>
        <v>1</v>
      </c>
      <c r="N302" s="26"/>
      <c r="O302" s="27">
        <f t="shared" si="20"/>
        <v>1</v>
      </c>
      <c r="P302" s="38" t="s">
        <v>765</v>
      </c>
      <c r="Q302" s="41">
        <v>44652</v>
      </c>
      <c r="R302" s="42">
        <v>828467904</v>
      </c>
      <c r="S302" s="43" t="s">
        <v>876</v>
      </c>
    </row>
    <row r="303" spans="1:19" ht="18.75" x14ac:dyDescent="0.3">
      <c r="A303" s="20">
        <v>294</v>
      </c>
      <c r="B303" s="53" t="s">
        <v>877</v>
      </c>
      <c r="C303" s="53"/>
      <c r="D303" s="44" t="s">
        <v>878</v>
      </c>
      <c r="E303" s="28">
        <v>100</v>
      </c>
      <c r="F303" s="28" t="s">
        <v>47</v>
      </c>
      <c r="G303" s="28" t="s">
        <v>48</v>
      </c>
      <c r="H303" s="22">
        <v>922.72727272727263</v>
      </c>
      <c r="I303" s="35">
        <v>1015</v>
      </c>
      <c r="J303" s="24">
        <v>1218</v>
      </c>
      <c r="K303" s="22">
        <v>1100</v>
      </c>
      <c r="L303" s="22">
        <v>1300</v>
      </c>
      <c r="M303" s="25">
        <f>VLOOKUP(B303,'[2]LP OBAT DAN BMHP ALL APRIL'!$B:$BC,54,FALSE)</f>
        <v>100</v>
      </c>
      <c r="N303" s="26"/>
      <c r="O303" s="27">
        <f t="shared" si="20"/>
        <v>100</v>
      </c>
      <c r="P303" s="38" t="s">
        <v>765</v>
      </c>
      <c r="Q303" s="85">
        <v>44774</v>
      </c>
      <c r="R303" s="85" t="s">
        <v>879</v>
      </c>
      <c r="S303" s="86" t="s">
        <v>462</v>
      </c>
    </row>
    <row r="304" spans="1:19" ht="18.75" x14ac:dyDescent="0.3">
      <c r="A304" s="20">
        <v>295</v>
      </c>
      <c r="B304" s="31" t="s">
        <v>880</v>
      </c>
      <c r="C304" s="31"/>
      <c r="D304" s="32" t="s">
        <v>881</v>
      </c>
      <c r="E304" s="33">
        <v>1</v>
      </c>
      <c r="F304" s="28" t="s">
        <v>59</v>
      </c>
      <c r="G304" s="28" t="s">
        <v>48</v>
      </c>
      <c r="H304" s="22">
        <v>33810</v>
      </c>
      <c r="I304" s="35">
        <v>37191</v>
      </c>
      <c r="J304" s="24">
        <v>44629.2</v>
      </c>
      <c r="K304" s="22">
        <v>37200</v>
      </c>
      <c r="L304" s="22">
        <v>44700</v>
      </c>
      <c r="M304" s="25">
        <f>VLOOKUP(B304,'[2]LP OBAT DAN BMHP ALL APRIL'!$B:$BC,54,FALSE)</f>
        <v>5</v>
      </c>
      <c r="N304" s="26"/>
      <c r="O304" s="27">
        <f t="shared" si="20"/>
        <v>5</v>
      </c>
      <c r="P304" s="38" t="s">
        <v>765</v>
      </c>
      <c r="Q304" s="41">
        <v>45139</v>
      </c>
      <c r="R304" s="42" t="s">
        <v>882</v>
      </c>
      <c r="S304" s="43" t="s">
        <v>883</v>
      </c>
    </row>
    <row r="305" spans="1:19" ht="18.75" x14ac:dyDescent="0.3">
      <c r="A305" s="20">
        <v>296</v>
      </c>
      <c r="B305" s="31" t="s">
        <v>884</v>
      </c>
      <c r="C305" s="31"/>
      <c r="D305" s="32" t="s">
        <v>885</v>
      </c>
      <c r="E305" s="33">
        <v>1</v>
      </c>
      <c r="F305" s="28" t="s">
        <v>59</v>
      </c>
      <c r="G305" s="28" t="s">
        <v>48</v>
      </c>
      <c r="H305" s="22">
        <v>33810</v>
      </c>
      <c r="I305" s="35">
        <v>37191</v>
      </c>
      <c r="J305" s="24">
        <v>44629.2</v>
      </c>
      <c r="K305" s="22">
        <v>37200</v>
      </c>
      <c r="L305" s="22">
        <v>44700</v>
      </c>
      <c r="M305" s="25">
        <f>VLOOKUP(B305,'[2]LP OBAT DAN BMHP ALL APRIL'!$B:$BC,54,FALSE)</f>
        <v>1</v>
      </c>
      <c r="N305" s="26"/>
      <c r="O305" s="27">
        <f t="shared" si="20"/>
        <v>1</v>
      </c>
      <c r="P305" s="38" t="s">
        <v>765</v>
      </c>
      <c r="Q305" s="41">
        <v>45139</v>
      </c>
      <c r="R305" s="42" t="s">
        <v>882</v>
      </c>
      <c r="S305" s="43" t="s">
        <v>883</v>
      </c>
    </row>
    <row r="306" spans="1:19" ht="18.75" x14ac:dyDescent="0.3">
      <c r="A306" s="20">
        <v>297</v>
      </c>
      <c r="B306" s="33" t="s">
        <v>886</v>
      </c>
      <c r="C306" s="33"/>
      <c r="D306" s="46" t="s">
        <v>887</v>
      </c>
      <c r="E306" s="33">
        <v>20</v>
      </c>
      <c r="F306" s="28" t="s">
        <v>385</v>
      </c>
      <c r="G306" s="28" t="s">
        <v>48</v>
      </c>
      <c r="H306" s="22">
        <v>9909.2727272727279</v>
      </c>
      <c r="I306" s="23">
        <v>10900.2</v>
      </c>
      <c r="J306" s="24">
        <v>13080.24</v>
      </c>
      <c r="K306" s="22">
        <v>11000</v>
      </c>
      <c r="L306" s="22">
        <v>13100</v>
      </c>
      <c r="M306" s="25">
        <f>VLOOKUP(B306,'[2]LP OBAT DAN BMHP ALL APRIL'!$B:$BC,54,FALSE)</f>
        <v>5</v>
      </c>
      <c r="N306" s="26"/>
      <c r="O306" s="27">
        <f t="shared" si="20"/>
        <v>5</v>
      </c>
      <c r="P306" s="38" t="s">
        <v>765</v>
      </c>
      <c r="Q306" s="29">
        <v>45352</v>
      </c>
      <c r="R306" s="22" t="s">
        <v>98</v>
      </c>
      <c r="S306" s="30" t="s">
        <v>99</v>
      </c>
    </row>
    <row r="307" spans="1:19" ht="18.75" x14ac:dyDescent="0.3">
      <c r="A307" s="20">
        <v>298</v>
      </c>
      <c r="B307" s="31" t="s">
        <v>888</v>
      </c>
      <c r="C307" s="31"/>
      <c r="D307" s="32" t="s">
        <v>889</v>
      </c>
      <c r="E307" s="33">
        <v>100</v>
      </c>
      <c r="F307" s="28" t="s">
        <v>62</v>
      </c>
      <c r="G307" s="28" t="s">
        <v>147</v>
      </c>
      <c r="H307" s="22">
        <v>130.9</v>
      </c>
      <c r="I307" s="40">
        <v>143.99</v>
      </c>
      <c r="J307" s="24">
        <v>172.78800000000001</v>
      </c>
      <c r="K307" s="22">
        <v>200</v>
      </c>
      <c r="L307" s="22">
        <v>200</v>
      </c>
      <c r="M307" s="25">
        <f>VLOOKUP(B307,'[2]LP OBAT DAN BMHP ALL APRIL'!$B:$BC,54,FALSE)</f>
        <v>30</v>
      </c>
      <c r="N307" s="26"/>
      <c r="O307" s="27">
        <f t="shared" si="20"/>
        <v>30</v>
      </c>
      <c r="P307" s="38" t="s">
        <v>765</v>
      </c>
      <c r="Q307" s="77">
        <v>44743</v>
      </c>
      <c r="R307" s="42" t="s">
        <v>240</v>
      </c>
      <c r="S307" s="43" t="s">
        <v>240</v>
      </c>
    </row>
    <row r="308" spans="1:19" ht="18.75" x14ac:dyDescent="0.3">
      <c r="A308" s="20">
        <v>299</v>
      </c>
      <c r="B308" s="31" t="s">
        <v>890</v>
      </c>
      <c r="C308" s="31"/>
      <c r="D308" s="32" t="s">
        <v>891</v>
      </c>
      <c r="E308" s="33">
        <v>100</v>
      </c>
      <c r="F308" s="33" t="s">
        <v>62</v>
      </c>
      <c r="G308" s="28" t="s">
        <v>147</v>
      </c>
      <c r="H308" s="22">
        <v>180.005</v>
      </c>
      <c r="I308" s="40">
        <v>198.00550000000001</v>
      </c>
      <c r="J308" s="24">
        <v>237.60660000000001</v>
      </c>
      <c r="K308" s="22">
        <v>200</v>
      </c>
      <c r="L308" s="22">
        <v>300</v>
      </c>
      <c r="M308" s="25">
        <f>VLOOKUP(B308,'[2]LP OBAT DAN BMHP ALL APRIL'!$B:$BC,54,FALSE)</f>
        <v>100</v>
      </c>
      <c r="N308" s="26"/>
      <c r="O308" s="27">
        <f t="shared" si="20"/>
        <v>100</v>
      </c>
      <c r="P308" s="38" t="s">
        <v>765</v>
      </c>
      <c r="Q308" s="41">
        <v>44774</v>
      </c>
      <c r="R308" s="41" t="s">
        <v>892</v>
      </c>
      <c r="S308" s="78" t="s">
        <v>893</v>
      </c>
    </row>
    <row r="309" spans="1:19" ht="18.75" x14ac:dyDescent="0.3">
      <c r="A309" s="20">
        <v>300</v>
      </c>
      <c r="B309" s="31" t="s">
        <v>894</v>
      </c>
      <c r="C309" s="31"/>
      <c r="D309" s="32" t="s">
        <v>895</v>
      </c>
      <c r="E309" s="33">
        <v>100</v>
      </c>
      <c r="F309" s="28" t="s">
        <v>62</v>
      </c>
      <c r="G309" s="28" t="s">
        <v>147</v>
      </c>
      <c r="H309" s="22">
        <v>71.05</v>
      </c>
      <c r="I309" s="40">
        <v>78.155000000000001</v>
      </c>
      <c r="J309" s="24">
        <v>93.786000000000001</v>
      </c>
      <c r="K309" s="22">
        <v>100</v>
      </c>
      <c r="L309" s="22">
        <v>100</v>
      </c>
      <c r="M309" s="25">
        <f>VLOOKUP(B309,'[2]LP OBAT DAN BMHP ALL APRIL'!$B:$BC,54,FALSE)</f>
        <v>69</v>
      </c>
      <c r="N309" s="26"/>
      <c r="O309" s="27">
        <f t="shared" si="20"/>
        <v>69</v>
      </c>
      <c r="P309" s="38" t="s">
        <v>765</v>
      </c>
      <c r="Q309" s="41">
        <v>45170</v>
      </c>
      <c r="R309" s="42">
        <v>2801956245</v>
      </c>
      <c r="S309" s="43" t="s">
        <v>295</v>
      </c>
    </row>
    <row r="310" spans="1:19" ht="18.75" x14ac:dyDescent="0.3">
      <c r="A310" s="20">
        <v>301</v>
      </c>
      <c r="B310" s="31" t="s">
        <v>896</v>
      </c>
      <c r="C310" s="31"/>
      <c r="D310" s="32" t="s">
        <v>897</v>
      </c>
      <c r="E310" s="88">
        <v>100</v>
      </c>
      <c r="F310" s="89" t="s">
        <v>62</v>
      </c>
      <c r="G310" s="28" t="s">
        <v>147</v>
      </c>
      <c r="H310" s="90">
        <v>71.05</v>
      </c>
      <c r="I310" s="91">
        <v>78.155000000000001</v>
      </c>
      <c r="J310" s="92">
        <v>93.786000000000001</v>
      </c>
      <c r="K310" s="90">
        <v>100</v>
      </c>
      <c r="L310" s="90">
        <v>100</v>
      </c>
      <c r="M310" s="93">
        <f>VLOOKUP(B310,'[2]LP OBAT DAN BMHP ALL APRIL'!$B:$BC,54,FALSE)</f>
        <v>200</v>
      </c>
      <c r="N310" s="94"/>
      <c r="O310" s="95">
        <f t="shared" si="20"/>
        <v>200</v>
      </c>
      <c r="P310" s="96" t="s">
        <v>765</v>
      </c>
      <c r="Q310" s="97">
        <v>45170</v>
      </c>
      <c r="R310" s="98">
        <v>2802448231</v>
      </c>
      <c r="S310" s="99" t="s">
        <v>90</v>
      </c>
    </row>
    <row r="311" spans="1:19" ht="18.75" x14ac:dyDescent="0.3">
      <c r="A311" s="20">
        <v>302</v>
      </c>
      <c r="B311" s="31" t="s">
        <v>898</v>
      </c>
      <c r="C311" s="31"/>
      <c r="D311" s="32" t="s">
        <v>899</v>
      </c>
      <c r="E311" s="33">
        <v>100</v>
      </c>
      <c r="F311" s="28" t="s">
        <v>62</v>
      </c>
      <c r="G311" s="28" t="s">
        <v>147</v>
      </c>
      <c r="H311" s="22">
        <v>95.24</v>
      </c>
      <c r="I311" s="40">
        <v>104.764</v>
      </c>
      <c r="J311" s="24">
        <v>125.71679999999999</v>
      </c>
      <c r="K311" s="22">
        <v>200</v>
      </c>
      <c r="L311" s="22">
        <v>200</v>
      </c>
      <c r="M311" s="25">
        <f>VLOOKUP(B311,'[2]LP OBAT DAN BMHP ALL APRIL'!$B:$BC,54,FALSE)</f>
        <v>55</v>
      </c>
      <c r="N311" s="26"/>
      <c r="O311" s="27">
        <f t="shared" si="20"/>
        <v>55</v>
      </c>
      <c r="P311" s="38" t="s">
        <v>765</v>
      </c>
      <c r="Q311" s="41">
        <v>44742</v>
      </c>
      <c r="R311" s="42">
        <v>2802617392</v>
      </c>
      <c r="S311" s="43" t="s">
        <v>90</v>
      </c>
    </row>
    <row r="312" spans="1:19" ht="18.75" x14ac:dyDescent="0.3">
      <c r="A312" s="20">
        <v>303</v>
      </c>
      <c r="B312" s="33" t="s">
        <v>900</v>
      </c>
      <c r="C312" s="33"/>
      <c r="D312" s="46" t="s">
        <v>901</v>
      </c>
      <c r="E312" s="33">
        <v>1</v>
      </c>
      <c r="F312" s="28" t="s">
        <v>726</v>
      </c>
      <c r="G312" s="28" t="s">
        <v>176</v>
      </c>
      <c r="H312" s="22">
        <v>4500</v>
      </c>
      <c r="I312" s="23">
        <v>4950</v>
      </c>
      <c r="J312" s="24">
        <v>5940</v>
      </c>
      <c r="K312" s="22">
        <v>5000</v>
      </c>
      <c r="L312" s="22">
        <v>6000</v>
      </c>
      <c r="M312" s="25">
        <f>VLOOKUP(B312,'[2]LP OBAT DAN BMHP ALL APRIL'!$B:$BC,54,FALSE)</f>
        <v>5</v>
      </c>
      <c r="N312" s="26"/>
      <c r="O312" s="27">
        <f t="shared" si="20"/>
        <v>5</v>
      </c>
      <c r="P312" s="38" t="s">
        <v>765</v>
      </c>
      <c r="Q312" s="29">
        <v>45444</v>
      </c>
      <c r="R312" s="22" t="s">
        <v>98</v>
      </c>
      <c r="S312" s="30" t="s">
        <v>99</v>
      </c>
    </row>
    <row r="313" spans="1:19" ht="18.75" x14ac:dyDescent="0.3">
      <c r="A313" s="20">
        <v>304</v>
      </c>
      <c r="B313" s="53" t="s">
        <v>902</v>
      </c>
      <c r="C313" s="53"/>
      <c r="D313" s="100" t="s">
        <v>903</v>
      </c>
      <c r="E313" s="20">
        <v>1</v>
      </c>
      <c r="F313" s="20" t="s">
        <v>87</v>
      </c>
      <c r="G313" s="20" t="s">
        <v>188</v>
      </c>
      <c r="H313" s="30">
        <v>3863.6363636363635</v>
      </c>
      <c r="I313" s="101">
        <v>4250</v>
      </c>
      <c r="J313" s="68">
        <v>5100</v>
      </c>
      <c r="K313" s="30">
        <v>4300</v>
      </c>
      <c r="L313" s="30">
        <v>5100</v>
      </c>
      <c r="M313" s="25">
        <f>VLOOKUP(B313,'[2]LP OBAT DAN BMHP ALL APRIL'!$B:$BC,54,FALSE)</f>
        <v>14</v>
      </c>
      <c r="N313" s="26"/>
      <c r="O313" s="69">
        <f t="shared" si="20"/>
        <v>14</v>
      </c>
      <c r="P313" s="38" t="s">
        <v>765</v>
      </c>
      <c r="Q313" s="78">
        <v>45170</v>
      </c>
      <c r="R313" s="43" t="s">
        <v>904</v>
      </c>
      <c r="S313" s="43" t="s">
        <v>438</v>
      </c>
    </row>
    <row r="314" spans="1:19" ht="18.75" x14ac:dyDescent="0.3">
      <c r="A314" s="20">
        <v>305</v>
      </c>
      <c r="B314" s="38" t="s">
        <v>905</v>
      </c>
      <c r="C314" s="38"/>
      <c r="D314" s="39" t="s">
        <v>906</v>
      </c>
      <c r="E314" s="33">
        <v>30</v>
      </c>
      <c r="F314" s="28" t="s">
        <v>62</v>
      </c>
      <c r="G314" s="28" t="s">
        <v>132</v>
      </c>
      <c r="H314" s="22">
        <v>2437.5</v>
      </c>
      <c r="I314" s="35">
        <v>2681.25</v>
      </c>
      <c r="J314" s="24">
        <v>3217.5</v>
      </c>
      <c r="K314" s="22">
        <v>2700</v>
      </c>
      <c r="L314" s="22">
        <v>3300</v>
      </c>
      <c r="M314" s="25">
        <f>VLOOKUP(B314,'[2]LP OBAT DAN BMHP ALL APRIL'!$B:$BC,54,FALSE)</f>
        <v>32</v>
      </c>
      <c r="N314" s="26"/>
      <c r="O314" s="27">
        <f t="shared" si="20"/>
        <v>32</v>
      </c>
      <c r="P314" s="38" t="s">
        <v>765</v>
      </c>
      <c r="Q314" s="41">
        <v>44652</v>
      </c>
      <c r="R314" s="42" t="s">
        <v>240</v>
      </c>
      <c r="S314" s="43" t="s">
        <v>240</v>
      </c>
    </row>
    <row r="315" spans="1:19" ht="18.75" x14ac:dyDescent="0.3">
      <c r="A315" s="20">
        <v>306</v>
      </c>
      <c r="B315" s="38" t="s">
        <v>907</v>
      </c>
      <c r="C315" s="38"/>
      <c r="D315" s="39" t="s">
        <v>908</v>
      </c>
      <c r="E315" s="33">
        <v>30</v>
      </c>
      <c r="F315" s="28" t="s">
        <v>62</v>
      </c>
      <c r="G315" s="28" t="s">
        <v>132</v>
      </c>
      <c r="H315" s="22">
        <v>2437.5</v>
      </c>
      <c r="I315" s="35">
        <v>2681.25</v>
      </c>
      <c r="J315" s="24">
        <v>3217.5</v>
      </c>
      <c r="K315" s="22">
        <v>2700</v>
      </c>
      <c r="L315" s="22">
        <v>3300</v>
      </c>
      <c r="M315" s="25">
        <f>VLOOKUP(B315,'[2]LP OBAT DAN BMHP ALL APRIL'!$B:$BC,54,FALSE)</f>
        <v>40</v>
      </c>
      <c r="N315" s="26"/>
      <c r="O315" s="27">
        <f t="shared" si="20"/>
        <v>40</v>
      </c>
      <c r="P315" s="38" t="s">
        <v>765</v>
      </c>
      <c r="Q315" s="41">
        <v>44682</v>
      </c>
      <c r="R315" s="42" t="s">
        <v>240</v>
      </c>
      <c r="S315" s="43" t="s">
        <v>240</v>
      </c>
    </row>
    <row r="316" spans="1:19" ht="18.75" x14ac:dyDescent="0.3">
      <c r="A316" s="20">
        <v>307</v>
      </c>
      <c r="B316" s="31" t="s">
        <v>909</v>
      </c>
      <c r="C316" s="31"/>
      <c r="D316" s="32" t="s">
        <v>910</v>
      </c>
      <c r="E316" s="28">
        <v>100</v>
      </c>
      <c r="F316" s="28" t="s">
        <v>62</v>
      </c>
      <c r="G316" s="28" t="s">
        <v>132</v>
      </c>
      <c r="H316" s="22">
        <v>390</v>
      </c>
      <c r="I316" s="35">
        <v>429</v>
      </c>
      <c r="J316" s="24">
        <v>514.79999999999995</v>
      </c>
      <c r="K316" s="22">
        <v>500</v>
      </c>
      <c r="L316" s="22">
        <v>600</v>
      </c>
      <c r="M316" s="25">
        <f>VLOOKUP(B316,'[2]LP OBAT DAN BMHP ALL APRIL'!$B:$BC,54,FALSE)</f>
        <v>108</v>
      </c>
      <c r="N316" s="26"/>
      <c r="O316" s="27">
        <f t="shared" si="20"/>
        <v>108</v>
      </c>
      <c r="P316" s="38" t="s">
        <v>765</v>
      </c>
      <c r="Q316" s="29">
        <v>45139</v>
      </c>
      <c r="R316" s="29" t="s">
        <v>911</v>
      </c>
      <c r="S316" s="34" t="s">
        <v>462</v>
      </c>
    </row>
  </sheetData>
  <mergeCells count="2">
    <mergeCell ref="K7:P7"/>
    <mergeCell ref="K8:P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2022-06-02T02:52:36Z</cp:lastPrinted>
  <dcterms:created xsi:type="dcterms:W3CDTF">2022-06-02T02:29:57Z</dcterms:created>
  <dcterms:modified xsi:type="dcterms:W3CDTF">2022-06-03T04:18:55Z</dcterms:modified>
</cp:coreProperties>
</file>