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OneDrive\Documents\"/>
    </mc:Choice>
  </mc:AlternateContent>
  <bookViews>
    <workbookView xWindow="0" yWindow="2736" windowWidth="23040" windowHeight="9324"/>
  </bookViews>
  <sheets>
    <sheet name="Données à sais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5" i="1" s="1"/>
  <c r="J70" i="1"/>
  <c r="J65" i="1"/>
  <c r="J37" i="1"/>
  <c r="J36" i="1"/>
  <c r="J35" i="1"/>
  <c r="J34" i="1"/>
  <c r="J33" i="1"/>
  <c r="J32" i="1"/>
  <c r="J38" i="1" l="1"/>
  <c r="J77" i="1" s="1"/>
</calcChain>
</file>

<file path=xl/sharedStrings.xml><?xml version="1.0" encoding="utf-8"?>
<sst xmlns="http://schemas.openxmlformats.org/spreadsheetml/2006/main" count="150" uniqueCount="108">
  <si>
    <t>Adivin LIFWA</t>
  </si>
  <si>
    <t>BOP (Back Office Pro)</t>
  </si>
  <si>
    <t>843 210 565 - 904 651 464</t>
  </si>
  <si>
    <t>adi.life91@gmail.com</t>
  </si>
  <si>
    <t>00243 - Kinshasa</t>
  </si>
  <si>
    <t>CRFM Mokuwa (Centre de Réeducation Fonctionnelle Mokuwa)</t>
  </si>
  <si>
    <t>11ème Rue Limete Industriel, Kinshasa / RD Congo</t>
  </si>
  <si>
    <t>19 Luapula, Q/ Libulu, C/ BARUMBU - Kinshasa / RD Congo</t>
  </si>
  <si>
    <t>Nom commercial :</t>
  </si>
  <si>
    <t>Adresse :</t>
  </si>
  <si>
    <t>Code postal et ville :</t>
  </si>
  <si>
    <t>n° Téléphone :</t>
  </si>
  <si>
    <t>Adresse email :</t>
  </si>
  <si>
    <t>CLIENT :</t>
  </si>
  <si>
    <t>Nom du client :</t>
  </si>
  <si>
    <t>DESCRIPTION DU PROJET :</t>
  </si>
  <si>
    <t>Numéro de decis :</t>
  </si>
  <si>
    <t>Date de devis :</t>
  </si>
  <si>
    <t>D-0002</t>
  </si>
  <si>
    <t>PRESTATAIRE :</t>
  </si>
  <si>
    <t>Devis d'installation réseau et alimentation ondulée : PROPOSITION.</t>
  </si>
  <si>
    <t>PROPOSITION :</t>
  </si>
  <si>
    <t>REFERENCE</t>
  </si>
  <si>
    <t>DESIGNATION</t>
  </si>
  <si>
    <t>P.U. $</t>
  </si>
  <si>
    <t>U</t>
  </si>
  <si>
    <t>QTES</t>
  </si>
  <si>
    <t>P.T. $</t>
  </si>
  <si>
    <t>1/ COFFRET ET PROTECTION COURANT ONDULEE</t>
  </si>
  <si>
    <t>Coffret saillie 1 rang-18 mod. porte opaque - XL³ 125</t>
  </si>
  <si>
    <t>403432</t>
  </si>
  <si>
    <t>404907</t>
  </si>
  <si>
    <t>404908</t>
  </si>
  <si>
    <t>404918</t>
  </si>
  <si>
    <t>411814</t>
  </si>
  <si>
    <t>401631</t>
  </si>
  <si>
    <t>Disj. TX³ 6000A/6kA 1P C10 230/400V - 1 module</t>
  </si>
  <si>
    <t>Cordon de repiquage 10 mm² Pour neutre - longueur 270 mm</t>
  </si>
  <si>
    <t>Cordon de repiquage 10 mm² Pour phase - longueur 270 mm</t>
  </si>
  <si>
    <t>Peigne à fourches 3p - 19 app. 57 modules - 16 mm²</t>
  </si>
  <si>
    <t>Inter diff TX³ 4P 30mA 25A Type A-S - 4 modules</t>
  </si>
  <si>
    <t>Pce</t>
  </si>
  <si>
    <t>2/ APPAREILLAGES ET CABLAGE</t>
  </si>
  <si>
    <t>Détrompeur pr prise 2 P + T pour Mosaic/Serena/Plexo</t>
  </si>
  <si>
    <t>RJ45 cat 6 FTP 2 mod blanc LCS² Mosaic couleur blanc</t>
  </si>
  <si>
    <t>Mosaic prise 2P+T à detr. 10/16A 250V 2 mod. Rood</t>
  </si>
  <si>
    <t>Goulotte DLP design 50 x 105mm corps + couvercle - blanc - 2m</t>
  </si>
  <si>
    <t>Cloison séparation DLP design 35x105, 50x80 et 50x105 mm</t>
  </si>
  <si>
    <t>Angle int. variable DLP design section 50 x 105 mm - blanc</t>
  </si>
  <si>
    <t>Angle ext. variable DLP design sect. 50 x 105 mm (couv. 65mm)</t>
  </si>
  <si>
    <t>Agrafe pour tenue de câbles DLP design 50x150/220, 65x150</t>
  </si>
  <si>
    <t>Joint de corps DLP design section 50x105mm (couv. 65 mm)</t>
  </si>
  <si>
    <t>Joint de couvercle DLP design sect. 35x80, 50x80 et 50x105mm</t>
  </si>
  <si>
    <t>Embout gauche/dr. DLP design section 50x105mm (couv. 65mm)</t>
  </si>
  <si>
    <t>Angle plat variable DLP design section 50x105mm (couv. 65mm)</t>
  </si>
  <si>
    <t>Support Mosaic DLP 2 modules couvercle 65mm</t>
  </si>
  <si>
    <t>Support Mosaic DLP 4 modules couvercle 65mm</t>
  </si>
  <si>
    <t>Collier Colson - long. 357 mm larg. 9 mm - gris - inst.intér</t>
  </si>
  <si>
    <t>Collier à embase - intérieur polyamide - gris - réglable</t>
  </si>
  <si>
    <t>Collier Colring - larg. 2,4 mm polyamide 6/6 incolore</t>
  </si>
  <si>
    <t>Collier Colring - larg. 3,5 mm polyamide 6/6 incolore</t>
  </si>
  <si>
    <t>Collier Colring - larg. 4,6 mm polyamide 6/6 incolore</t>
  </si>
  <si>
    <t>Moulure DLP sect. 20 x 12,5 mm blanc RAL 9003 - long. 2,1 m</t>
  </si>
  <si>
    <t>Moulure DLP section 32 x 16 mm blanc RAL 9003 - long. 2,1 m</t>
  </si>
  <si>
    <t>050299</t>
  </si>
  <si>
    <t>076565</t>
  </si>
  <si>
    <t>077114</t>
  </si>
  <si>
    <t>010424</t>
  </si>
  <si>
    <t>010582</t>
  </si>
  <si>
    <t>010605</t>
  </si>
  <si>
    <t>010619</t>
  </si>
  <si>
    <t>010681</t>
  </si>
  <si>
    <t>010696</t>
  </si>
  <si>
    <t>010801</t>
  </si>
  <si>
    <t>010700</t>
  </si>
  <si>
    <t>010786</t>
  </si>
  <si>
    <t>010952</t>
  </si>
  <si>
    <t>010954</t>
  </si>
  <si>
    <t>031872</t>
  </si>
  <si>
    <t>031900</t>
  </si>
  <si>
    <t>032032</t>
  </si>
  <si>
    <t>032038</t>
  </si>
  <si>
    <t>032043</t>
  </si>
  <si>
    <t>649308</t>
  </si>
  <si>
    <t>649309</t>
  </si>
  <si>
    <t>TOTAL $ =</t>
  </si>
  <si>
    <t>Câble rigide 3X2,5mm²</t>
  </si>
  <si>
    <t>m</t>
  </si>
  <si>
    <t>Câble UTP 8/8 Cat. 6</t>
  </si>
  <si>
    <t>Accessoires de pose</t>
  </si>
  <si>
    <t>FF</t>
  </si>
  <si>
    <t>Nom :</t>
  </si>
  <si>
    <t>3/ PERIPHERIQUES RESEAUX</t>
  </si>
  <si>
    <t>2960-24TT</t>
  </si>
  <si>
    <t>Switch</t>
  </si>
  <si>
    <t>Routeur</t>
  </si>
  <si>
    <t>Rack pour commutateur réseau (Switch)</t>
  </si>
  <si>
    <t>Routeur TPLINK / Linksys</t>
  </si>
  <si>
    <t>Devis d'installation logiciel, réseau et alimentation ondulée</t>
  </si>
  <si>
    <t>4/ LOGICIEL, HÔTES ET AUTRES COMPOSANTS MATERIELS</t>
  </si>
  <si>
    <t>DELL i5 (Core i5)</t>
  </si>
  <si>
    <t>PC (Ordinateur) Fixe - Serveur</t>
  </si>
  <si>
    <t>DELL i3</t>
  </si>
  <si>
    <t>PC (Ordinateur) Fixe</t>
  </si>
  <si>
    <t>Logiciel</t>
  </si>
  <si>
    <t>Clinic Office</t>
  </si>
  <si>
    <t>-</t>
  </si>
  <si>
    <t>TOTAL GEN. $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</si>
</sst>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20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name val="Calibri"/>
      <family val="2"/>
      <scheme val="minor"/>
    </font>
    <font>
      <sz val="10"/>
      <name val="MS Sans Serif"/>
      <family val="2"/>
    </font>
    <font>
      <sz val="9"/>
      <name val="Verdana"/>
      <family val="2"/>
    </font>
    <font>
      <sz val="12"/>
      <color theme="1"/>
      <name val="Calibri"/>
      <family val="2"/>
      <scheme val="minor"/>
    </font>
    <font>
      <sz val="12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6500"/>
      <name val="Britannic Bold"/>
      <family val="2"/>
    </font>
    <font>
      <b/>
      <sz val="11"/>
      <color rgb="FF9C6500"/>
      <name val="Britannic 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B2B2B2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B2B2B2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9" fillId="0" borderId="0"/>
    <xf numFmtId="0" fontId="13" fillId="7" borderId="0" applyNumberFormat="0" applyBorder="0" applyAlignment="0" applyProtection="0"/>
    <xf numFmtId="0" fontId="1" fillId="8" borderId="12" applyNumberFormat="0" applyFont="0" applyAlignment="0" applyProtection="0"/>
  </cellStyleXfs>
  <cellXfs count="119">
    <xf numFmtId="0" fontId="0" fillId="0" borderId="0" xfId="0"/>
    <xf numFmtId="0" fontId="0" fillId="0" borderId="0" xfId="0"/>
    <xf numFmtId="0" fontId="4" fillId="0" borderId="0" xfId="0" applyFont="1"/>
    <xf numFmtId="0" fontId="2" fillId="4" borderId="1" xfId="1" applyFill="1"/>
    <xf numFmtId="0" fontId="0" fillId="0" borderId="0" xfId="0" applyAlignment="1"/>
    <xf numFmtId="0" fontId="3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2" fillId="2" borderId="1" xfId="1" applyAlignment="1">
      <alignment horizontal="left" indent="2"/>
    </xf>
    <xf numFmtId="0" fontId="6" fillId="4" borderId="1" xfId="1" applyFont="1" applyFill="1" applyAlignment="1">
      <alignment horizontal="left" indent="2"/>
    </xf>
    <xf numFmtId="49" fontId="8" fillId="0" borderId="6" xfId="4" applyNumberFormat="1" applyFont="1" applyFill="1" applyBorder="1" applyAlignment="1" applyProtection="1">
      <alignment horizontal="right" indent="1"/>
      <protection locked="0"/>
    </xf>
    <xf numFmtId="49" fontId="8" fillId="0" borderId="5" xfId="4" applyNumberFormat="1" applyFont="1" applyFill="1" applyBorder="1" applyAlignment="1" applyProtection="1">
      <alignment horizontal="right" indent="1"/>
      <protection locked="0"/>
    </xf>
    <xf numFmtId="49" fontId="8" fillId="0" borderId="5" xfId="5" applyNumberFormat="1" applyFont="1" applyFill="1" applyBorder="1" applyAlignment="1" applyProtection="1">
      <alignment horizontal="right" indent="1"/>
      <protection locked="0"/>
    </xf>
    <xf numFmtId="0" fontId="6" fillId="4" borderId="1" xfId="1" applyFont="1" applyFill="1" applyAlignment="1">
      <alignment horizontal="right" indent="2"/>
    </xf>
    <xf numFmtId="0" fontId="1" fillId="5" borderId="1" xfId="3" applyBorder="1" applyAlignment="1">
      <alignment horizontal="left" indent="2"/>
    </xf>
    <xf numFmtId="0" fontId="1" fillId="5" borderId="1" xfId="3" applyBorder="1" applyAlignment="1">
      <alignment horizontal="right" indent="1"/>
    </xf>
    <xf numFmtId="49" fontId="11" fillId="0" borderId="5" xfId="4" applyNumberFormat="1" applyFont="1" applyFill="1" applyBorder="1" applyAlignment="1" applyProtection="1">
      <alignment horizontal="right" indent="1"/>
      <protection locked="0"/>
    </xf>
    <xf numFmtId="49" fontId="8" fillId="0" borderId="0" xfId="5" applyNumberFormat="1" applyFont="1" applyFill="1" applyBorder="1" applyAlignment="1" applyProtection="1">
      <alignment horizontal="right" indent="1"/>
      <protection locked="0"/>
    </xf>
    <xf numFmtId="0" fontId="1" fillId="4" borderId="3" xfId="3" applyFill="1" applyBorder="1" applyAlignment="1">
      <alignment horizontal="left" indent="2"/>
    </xf>
    <xf numFmtId="0" fontId="1" fillId="4" borderId="4" xfId="3" applyFill="1" applyBorder="1" applyAlignment="1">
      <alignment horizontal="left" indent="2"/>
    </xf>
    <xf numFmtId="0" fontId="1" fillId="4" borderId="1" xfId="3" applyFill="1" applyBorder="1" applyAlignment="1">
      <alignment horizontal="right" indent="1"/>
    </xf>
    <xf numFmtId="0" fontId="6" fillId="4" borderId="1" xfId="1" applyFont="1" applyFill="1" applyAlignment="1">
      <alignment horizontal="center"/>
    </xf>
    <xf numFmtId="0" fontId="0" fillId="0" borderId="5" xfId="0" applyBorder="1" applyAlignment="1">
      <alignment horizontal="right" indent="1"/>
    </xf>
    <xf numFmtId="49" fontId="10" fillId="6" borderId="6" xfId="0" applyNumberFormat="1" applyFont="1" applyFill="1" applyBorder="1" applyAlignment="1">
      <alignment horizontal="right" indent="1"/>
    </xf>
    <xf numFmtId="0" fontId="12" fillId="4" borderId="1" xfId="1" applyFont="1" applyFill="1" applyBorder="1" applyAlignment="1">
      <alignment horizontal="right" indent="1"/>
    </xf>
    <xf numFmtId="0" fontId="12" fillId="4" borderId="8" xfId="1" applyFont="1" applyFill="1" applyBorder="1" applyAlignment="1">
      <alignment horizontal="right" indent="1"/>
    </xf>
    <xf numFmtId="0" fontId="6" fillId="4" borderId="8" xfId="1" applyFont="1" applyFill="1" applyBorder="1" applyAlignment="1">
      <alignment horizontal="right" indent="1"/>
    </xf>
    <xf numFmtId="0" fontId="6" fillId="4" borderId="8" xfId="1" applyFont="1" applyFill="1" applyBorder="1" applyAlignment="1">
      <alignment horizontal="center"/>
    </xf>
    <xf numFmtId="0" fontId="1" fillId="4" borderId="1" xfId="3" applyFill="1" applyBorder="1" applyAlignment="1">
      <alignment horizontal="center"/>
    </xf>
    <xf numFmtId="0" fontId="12" fillId="4" borderId="1" xfId="1" applyFont="1" applyFill="1" applyAlignment="1">
      <alignment horizontal="right" indent="1"/>
    </xf>
    <xf numFmtId="0" fontId="14" fillId="8" borderId="12" xfId="7" applyFont="1" applyAlignment="1">
      <alignment horizontal="right" indent="1"/>
    </xf>
    <xf numFmtId="3" fontId="6" fillId="8" borderId="12" xfId="7" applyNumberFormat="1" applyFont="1" applyAlignment="1">
      <alignment horizontal="center"/>
    </xf>
    <xf numFmtId="0" fontId="6" fillId="8" borderId="12" xfId="7" applyFont="1" applyAlignment="1">
      <alignment horizontal="center"/>
    </xf>
    <xf numFmtId="0" fontId="13" fillId="7" borderId="1" xfId="6" applyBorder="1"/>
    <xf numFmtId="0" fontId="13" fillId="7" borderId="2" xfId="6" applyBorder="1" applyAlignment="1">
      <alignment horizontal="center"/>
    </xf>
    <xf numFmtId="0" fontId="13" fillId="7" borderId="3" xfId="6" applyBorder="1" applyAlignment="1">
      <alignment horizontal="center"/>
    </xf>
    <xf numFmtId="0" fontId="13" fillId="7" borderId="4" xfId="6" applyBorder="1" applyAlignment="1">
      <alignment horizontal="center"/>
    </xf>
    <xf numFmtId="0" fontId="15" fillId="7" borderId="2" xfId="6" applyFont="1" applyBorder="1" applyAlignment="1">
      <alignment horizontal="right" indent="1"/>
    </xf>
    <xf numFmtId="0" fontId="15" fillId="7" borderId="4" xfId="6" applyFont="1" applyBorder="1" applyAlignment="1">
      <alignment horizontal="right" indent="1"/>
    </xf>
    <xf numFmtId="0" fontId="16" fillId="7" borderId="2" xfId="6" applyFont="1" applyBorder="1" applyAlignment="1">
      <alignment horizontal="center"/>
    </xf>
    <xf numFmtId="0" fontId="16" fillId="7" borderId="4" xfId="6" applyFont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2" fillId="4" borderId="2" xfId="1" applyFill="1" applyBorder="1" applyAlignment="1">
      <alignment horizontal="right" indent="1"/>
    </xf>
    <xf numFmtId="0" fontId="2" fillId="4" borderId="4" xfId="1" applyFill="1" applyBorder="1" applyAlignment="1">
      <alignment horizontal="right" indent="1"/>
    </xf>
    <xf numFmtId="0" fontId="2" fillId="4" borderId="2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left" indent="2"/>
    </xf>
    <xf numFmtId="0" fontId="6" fillId="4" borderId="3" xfId="1" applyFont="1" applyFill="1" applyBorder="1" applyAlignment="1">
      <alignment horizontal="left" indent="2"/>
    </xf>
    <xf numFmtId="0" fontId="6" fillId="4" borderId="4" xfId="1" applyFont="1" applyFill="1" applyBorder="1" applyAlignment="1">
      <alignment horizontal="left" indent="2"/>
    </xf>
    <xf numFmtId="0" fontId="2" fillId="8" borderId="16" xfId="7" applyFont="1" applyBorder="1" applyAlignment="1">
      <alignment horizontal="left" indent="2"/>
    </xf>
    <xf numFmtId="0" fontId="2" fillId="8" borderId="3" xfId="7" applyFont="1" applyBorder="1" applyAlignment="1">
      <alignment horizontal="left" indent="2"/>
    </xf>
    <xf numFmtId="0" fontId="2" fillId="8" borderId="17" xfId="7" applyFont="1" applyBorder="1" applyAlignment="1">
      <alignment horizontal="left" indent="2"/>
    </xf>
    <xf numFmtId="0" fontId="6" fillId="4" borderId="2" xfId="1" applyFont="1" applyFill="1" applyBorder="1" applyAlignment="1">
      <alignment horizontal="right" indent="1"/>
    </xf>
    <xf numFmtId="0" fontId="6" fillId="4" borderId="4" xfId="1" applyFont="1" applyFill="1" applyBorder="1" applyAlignment="1">
      <alignment horizontal="right" indent="1"/>
    </xf>
    <xf numFmtId="0" fontId="6" fillId="8" borderId="12" xfId="7" applyFont="1" applyAlignment="1">
      <alignment horizontal="right" indent="1"/>
    </xf>
    <xf numFmtId="0" fontId="2" fillId="4" borderId="13" xfId="1" applyFill="1" applyBorder="1" applyAlignment="1">
      <alignment horizontal="center"/>
    </xf>
    <xf numFmtId="0" fontId="2" fillId="4" borderId="14" xfId="1" applyFill="1" applyBorder="1" applyAlignment="1">
      <alignment horizontal="center"/>
    </xf>
    <xf numFmtId="0" fontId="2" fillId="4" borderId="15" xfId="1" applyFill="1" applyBorder="1" applyAlignment="1">
      <alignment horizontal="center"/>
    </xf>
    <xf numFmtId="0" fontId="2" fillId="4" borderId="13" xfId="1" applyFill="1" applyBorder="1" applyAlignment="1">
      <alignment horizontal="right" indent="2"/>
    </xf>
    <xf numFmtId="0" fontId="2" fillId="4" borderId="15" xfId="1" applyFill="1" applyBorder="1" applyAlignment="1">
      <alignment horizontal="right" indent="2"/>
    </xf>
    <xf numFmtId="0" fontId="0" fillId="0" borderId="0" xfId="0" applyAlignment="1">
      <alignment horizontal="center"/>
    </xf>
    <xf numFmtId="0" fontId="1" fillId="3" borderId="19" xfId="2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1" fillId="3" borderId="22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23" xfId="2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0" fontId="1" fillId="3" borderId="25" xfId="2" applyBorder="1" applyAlignment="1">
      <alignment horizontal="center" vertical="center"/>
    </xf>
    <xf numFmtId="0" fontId="1" fillId="3" borderId="26" xfId="2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2" xfId="2" applyBorder="1" applyAlignment="1">
      <alignment horizontal="left"/>
    </xf>
    <xf numFmtId="0" fontId="1" fillId="3" borderId="3" xfId="2" applyBorder="1" applyAlignment="1">
      <alignment horizontal="left"/>
    </xf>
    <xf numFmtId="0" fontId="1" fillId="3" borderId="4" xfId="2" applyBorder="1" applyAlignment="1">
      <alignment horizontal="left"/>
    </xf>
    <xf numFmtId="14" fontId="6" fillId="4" borderId="2" xfId="1" applyNumberFormat="1" applyFont="1" applyFill="1" applyBorder="1" applyAlignment="1">
      <alignment horizontal="left"/>
    </xf>
    <xf numFmtId="14" fontId="6" fillId="4" borderId="3" xfId="1" applyNumberFormat="1" applyFont="1" applyFill="1" applyBorder="1" applyAlignment="1">
      <alignment horizontal="left"/>
    </xf>
    <xf numFmtId="14" fontId="6" fillId="4" borderId="4" xfId="1" applyNumberFormat="1" applyFont="1" applyFill="1" applyBorder="1" applyAlignment="1">
      <alignment horizontal="left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1" fillId="5" borderId="7" xfId="3" applyBorder="1" applyAlignment="1">
      <alignment horizontal="left" indent="2"/>
    </xf>
    <xf numFmtId="0" fontId="1" fillId="5" borderId="3" xfId="3" applyBorder="1" applyAlignment="1">
      <alignment horizontal="left" indent="2"/>
    </xf>
    <xf numFmtId="0" fontId="1" fillId="5" borderId="4" xfId="3" applyBorder="1" applyAlignment="1">
      <alignment horizontal="left" indent="2"/>
    </xf>
    <xf numFmtId="0" fontId="2" fillId="4" borderId="2" xfId="1" applyFill="1" applyBorder="1" applyAlignment="1">
      <alignment horizontal="left" indent="2"/>
    </xf>
    <xf numFmtId="0" fontId="2" fillId="4" borderId="3" xfId="1" applyFill="1" applyBorder="1" applyAlignment="1">
      <alignment horizontal="left" indent="2"/>
    </xf>
    <xf numFmtId="0" fontId="2" fillId="4" borderId="4" xfId="1" applyFill="1" applyBorder="1" applyAlignment="1">
      <alignment horizontal="left" indent="2"/>
    </xf>
    <xf numFmtId="0" fontId="6" fillId="4" borderId="2" xfId="1" applyFont="1" applyFill="1" applyBorder="1" applyAlignment="1">
      <alignment horizontal="right" indent="2"/>
    </xf>
    <xf numFmtId="0" fontId="6" fillId="4" borderId="4" xfId="1" applyFont="1" applyFill="1" applyBorder="1" applyAlignment="1">
      <alignment horizontal="right" indent="2"/>
    </xf>
    <xf numFmtId="0" fontId="2" fillId="2" borderId="2" xfId="1" applyBorder="1" applyAlignment="1">
      <alignment horizontal="left" indent="2"/>
    </xf>
    <xf numFmtId="0" fontId="2" fillId="2" borderId="3" xfId="1" applyBorder="1" applyAlignment="1">
      <alignment horizontal="left" indent="2"/>
    </xf>
    <xf numFmtId="0" fontId="2" fillId="2" borderId="4" xfId="1" applyBorder="1" applyAlignment="1">
      <alignment horizontal="left" indent="2"/>
    </xf>
    <xf numFmtId="0" fontId="6" fillId="4" borderId="2" xfId="1" applyFont="1" applyFill="1" applyBorder="1" applyAlignment="1">
      <alignment horizontal="left"/>
    </xf>
    <xf numFmtId="0" fontId="6" fillId="4" borderId="3" xfId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0" fontId="7" fillId="4" borderId="2" xfId="1" applyFont="1" applyFill="1" applyBorder="1" applyAlignment="1">
      <alignment horizontal="left"/>
    </xf>
    <xf numFmtId="0" fontId="7" fillId="4" borderId="3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left"/>
    </xf>
    <xf numFmtId="0" fontId="2" fillId="4" borderId="19" xfId="1" applyFill="1" applyBorder="1" applyAlignment="1">
      <alignment horizontal="left" indent="2"/>
    </xf>
    <xf numFmtId="0" fontId="2" fillId="4" borderId="20" xfId="1" applyFill="1" applyBorder="1" applyAlignment="1">
      <alignment horizontal="left" indent="2"/>
    </xf>
    <xf numFmtId="0" fontId="2" fillId="4" borderId="21" xfId="1" applyFill="1" applyBorder="1" applyAlignment="1">
      <alignment horizontal="left" indent="2"/>
    </xf>
    <xf numFmtId="0" fontId="2" fillId="4" borderId="2" xfId="1" applyFont="1" applyFill="1" applyBorder="1" applyAlignment="1">
      <alignment horizontal="right" indent="2"/>
    </xf>
    <xf numFmtId="0" fontId="2" fillId="4" borderId="4" xfId="1" applyFont="1" applyFill="1" applyBorder="1" applyAlignment="1">
      <alignment horizontal="right" indent="2"/>
    </xf>
    <xf numFmtId="0" fontId="6" fillId="4" borderId="7" xfId="1" applyFont="1" applyFill="1" applyBorder="1" applyAlignment="1">
      <alignment horizontal="left" indent="2"/>
    </xf>
    <xf numFmtId="0" fontId="6" fillId="4" borderId="18" xfId="1" applyFont="1" applyFill="1" applyBorder="1" applyAlignment="1">
      <alignment horizontal="left" indent="2"/>
    </xf>
    <xf numFmtId="0" fontId="1" fillId="5" borderId="2" xfId="3" applyBorder="1" applyAlignment="1">
      <alignment horizontal="left" indent="2"/>
    </xf>
    <xf numFmtId="0" fontId="1" fillId="5" borderId="18" xfId="3" applyBorder="1" applyAlignment="1">
      <alignment horizontal="left" indent="2"/>
    </xf>
    <xf numFmtId="0" fontId="6" fillId="4" borderId="9" xfId="1" applyFont="1" applyFill="1" applyBorder="1" applyAlignment="1">
      <alignment horizontal="left" indent="2"/>
    </xf>
    <xf numFmtId="0" fontId="6" fillId="4" borderId="10" xfId="1" applyFont="1" applyFill="1" applyBorder="1" applyAlignment="1">
      <alignment horizontal="left" indent="2"/>
    </xf>
    <xf numFmtId="0" fontId="6" fillId="4" borderId="11" xfId="1" applyFont="1" applyFill="1" applyBorder="1" applyAlignment="1">
      <alignment horizontal="left" indent="2"/>
    </xf>
    <xf numFmtId="0" fontId="6" fillId="4" borderId="9" xfId="1" applyFont="1" applyFill="1" applyBorder="1" applyAlignment="1">
      <alignment horizontal="right" indent="2"/>
    </xf>
    <xf numFmtId="0" fontId="6" fillId="4" borderId="11" xfId="1" applyFont="1" applyFill="1" applyBorder="1" applyAlignment="1">
      <alignment horizontal="right" indent="2"/>
    </xf>
    <xf numFmtId="0" fontId="2" fillId="4" borderId="2" xfId="1" applyFill="1" applyBorder="1" applyAlignment="1">
      <alignment horizontal="right" indent="2"/>
    </xf>
    <xf numFmtId="0" fontId="2" fillId="4" borderId="4" xfId="1" applyFill="1" applyBorder="1" applyAlignment="1">
      <alignment horizontal="right" indent="2"/>
    </xf>
  </cellXfs>
  <cellStyles count="8">
    <cellStyle name="20% - Accent1" xfId="2" builtinId="30"/>
    <cellStyle name="20% - Accent6" xfId="3" builtinId="50"/>
    <cellStyle name="Neutral" xfId="6" builtinId="28"/>
    <cellStyle name="Normal" xfId="0" builtinId="0"/>
    <cellStyle name="Normal 2" xfId="4"/>
    <cellStyle name="Normal 2 2" xfId="5"/>
    <cellStyle name="Note" xfId="7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586740</xdr:colOff>
      <xdr:row>9</xdr:row>
      <xdr:rowOff>144781</xdr:rowOff>
    </xdr:from>
    <xdr:to>
      <xdr:col>12</xdr:col>
      <xdr:colOff>548640</xdr:colOff>
      <xdr:row>20</xdr:row>
      <xdr:rowOff>175863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3520" y="1935481"/>
          <a:ext cx="2400300" cy="2042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.life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showGridLines="0" tabSelected="1" topLeftCell="A58" workbookViewId="0">
      <selection activeCell="A68" sqref="A68"/>
    </sheetView>
  </sheetViews>
  <sheetFormatPr defaultRowHeight="14.4" x14ac:dyDescent="0.3"/>
  <cols>
    <col min="1" max="1" width="43.88671875" style="1" customWidth="1"/>
    <col min="2" max="2" width="26.33203125" style="1" customWidth="1"/>
    <col min="3" max="6" width="8.88671875" style="1"/>
    <col min="7" max="7" width="9.6640625" style="1" bestFit="1" customWidth="1"/>
    <col min="8" max="16384" width="8.88671875" style="1"/>
  </cols>
  <sheetData>
    <row r="1" spans="1:6" ht="25.8" x14ac:dyDescent="0.5">
      <c r="A1" s="2" t="s">
        <v>98</v>
      </c>
    </row>
    <row r="4" spans="1:6" x14ac:dyDescent="0.3">
      <c r="A4" s="5" t="s">
        <v>19</v>
      </c>
    </row>
    <row r="6" spans="1:6" x14ac:dyDescent="0.3">
      <c r="A6" s="6" t="s">
        <v>91</v>
      </c>
      <c r="B6" s="78" t="s">
        <v>0</v>
      </c>
      <c r="C6" s="79"/>
      <c r="D6" s="79"/>
      <c r="E6" s="79"/>
      <c r="F6" s="80"/>
    </row>
    <row r="7" spans="1:6" x14ac:dyDescent="0.3">
      <c r="A7" s="6" t="s">
        <v>8</v>
      </c>
      <c r="B7" s="97" t="s">
        <v>1</v>
      </c>
      <c r="C7" s="98"/>
      <c r="D7" s="98"/>
      <c r="E7" s="98"/>
      <c r="F7" s="99"/>
    </row>
    <row r="8" spans="1:6" x14ac:dyDescent="0.3">
      <c r="A8" s="6" t="s">
        <v>9</v>
      </c>
      <c r="B8" s="78" t="s">
        <v>7</v>
      </c>
      <c r="C8" s="79"/>
      <c r="D8" s="79"/>
      <c r="E8" s="79"/>
      <c r="F8" s="80"/>
    </row>
    <row r="9" spans="1:6" x14ac:dyDescent="0.3">
      <c r="A9" s="6" t="s">
        <v>10</v>
      </c>
      <c r="B9" s="97" t="s">
        <v>4</v>
      </c>
      <c r="C9" s="98"/>
      <c r="D9" s="98"/>
      <c r="E9" s="98"/>
      <c r="F9" s="99"/>
    </row>
    <row r="10" spans="1:6" x14ac:dyDescent="0.3">
      <c r="A10" s="6" t="s">
        <v>11</v>
      </c>
      <c r="B10" s="78" t="s">
        <v>2</v>
      </c>
      <c r="C10" s="79"/>
      <c r="D10" s="79"/>
      <c r="E10" s="79"/>
      <c r="F10" s="80"/>
    </row>
    <row r="11" spans="1:6" x14ac:dyDescent="0.3">
      <c r="A11" s="6" t="s">
        <v>12</v>
      </c>
      <c r="B11" s="100" t="s">
        <v>3</v>
      </c>
      <c r="C11" s="101"/>
      <c r="D11" s="101"/>
      <c r="E11" s="101"/>
      <c r="F11" s="102"/>
    </row>
    <row r="12" spans="1:6" x14ac:dyDescent="0.3">
      <c r="A12" s="6"/>
    </row>
    <row r="13" spans="1:6" x14ac:dyDescent="0.3">
      <c r="A13" s="5" t="s">
        <v>13</v>
      </c>
    </row>
    <row r="14" spans="1:6" x14ac:dyDescent="0.3">
      <c r="A14" s="7"/>
    </row>
    <row r="15" spans="1:6" x14ac:dyDescent="0.3">
      <c r="A15" s="6" t="s">
        <v>14</v>
      </c>
      <c r="B15" s="78" t="s">
        <v>5</v>
      </c>
      <c r="C15" s="79"/>
      <c r="D15" s="79"/>
      <c r="E15" s="79"/>
      <c r="F15" s="80"/>
    </row>
    <row r="16" spans="1:6" x14ac:dyDescent="0.3">
      <c r="A16" s="6" t="s">
        <v>9</v>
      </c>
      <c r="B16" s="97" t="s">
        <v>6</v>
      </c>
      <c r="C16" s="98"/>
      <c r="D16" s="98"/>
      <c r="E16" s="98"/>
      <c r="F16" s="99"/>
    </row>
    <row r="17" spans="1:12" x14ac:dyDescent="0.3">
      <c r="A17" s="6" t="s">
        <v>10</v>
      </c>
      <c r="B17" s="78" t="s">
        <v>4</v>
      </c>
      <c r="C17" s="79"/>
      <c r="D17" s="79"/>
      <c r="E17" s="79"/>
      <c r="F17" s="80"/>
    </row>
    <row r="18" spans="1:12" x14ac:dyDescent="0.3">
      <c r="A18" s="6" t="s">
        <v>11</v>
      </c>
      <c r="B18" s="44"/>
      <c r="C18" s="45"/>
      <c r="D18" s="45"/>
      <c r="E18" s="45"/>
      <c r="F18" s="46"/>
    </row>
    <row r="19" spans="1:12" x14ac:dyDescent="0.3">
      <c r="A19" s="6" t="s">
        <v>12</v>
      </c>
      <c r="B19" s="75"/>
      <c r="C19" s="76"/>
      <c r="D19" s="76"/>
      <c r="E19" s="76"/>
      <c r="F19" s="77"/>
    </row>
    <row r="21" spans="1:12" x14ac:dyDescent="0.3">
      <c r="B21" s="66" t="s">
        <v>20</v>
      </c>
      <c r="C21" s="67"/>
      <c r="D21" s="67"/>
      <c r="E21" s="67"/>
      <c r="F21" s="68"/>
    </row>
    <row r="22" spans="1:12" x14ac:dyDescent="0.3">
      <c r="A22" s="5" t="s">
        <v>15</v>
      </c>
      <c r="B22" s="69"/>
      <c r="C22" s="70"/>
      <c r="D22" s="70"/>
      <c r="E22" s="70"/>
      <c r="F22" s="71"/>
    </row>
    <row r="23" spans="1:12" x14ac:dyDescent="0.3">
      <c r="B23" s="72"/>
      <c r="C23" s="73"/>
      <c r="D23" s="73"/>
      <c r="E23" s="73"/>
      <c r="F23" s="74"/>
    </row>
    <row r="24" spans="1:12" x14ac:dyDescent="0.3">
      <c r="B24" s="4"/>
    </row>
    <row r="25" spans="1:12" x14ac:dyDescent="0.3">
      <c r="A25" s="6" t="s">
        <v>16</v>
      </c>
      <c r="B25" s="78" t="s">
        <v>18</v>
      </c>
      <c r="C25" s="79"/>
      <c r="D25" s="79"/>
      <c r="E25" s="79"/>
      <c r="F25" s="80"/>
    </row>
    <row r="26" spans="1:12" x14ac:dyDescent="0.3">
      <c r="A26" s="6" t="s">
        <v>17</v>
      </c>
      <c r="B26" s="81">
        <v>44960</v>
      </c>
      <c r="C26" s="82"/>
      <c r="D26" s="82"/>
      <c r="E26" s="82"/>
      <c r="F26" s="83"/>
    </row>
    <row r="28" spans="1:12" x14ac:dyDescent="0.3">
      <c r="A28" s="5" t="s">
        <v>21</v>
      </c>
      <c r="C28" s="65"/>
      <c r="D28" s="65"/>
      <c r="E28" s="65"/>
      <c r="F28" s="65"/>
      <c r="G28" s="8"/>
      <c r="H28" s="65"/>
      <c r="I28" s="65"/>
      <c r="J28" s="8"/>
      <c r="K28" s="65"/>
      <c r="L28" s="65"/>
    </row>
    <row r="30" spans="1:12" x14ac:dyDescent="0.3">
      <c r="A30" s="11" t="s">
        <v>22</v>
      </c>
      <c r="B30" s="94" t="s">
        <v>23</v>
      </c>
      <c r="C30" s="95"/>
      <c r="D30" s="95"/>
      <c r="E30" s="95"/>
      <c r="F30" s="96"/>
      <c r="G30" s="11" t="s">
        <v>24</v>
      </c>
      <c r="H30" s="11" t="s">
        <v>25</v>
      </c>
      <c r="I30" s="9" t="s">
        <v>26</v>
      </c>
      <c r="J30" s="84" t="s">
        <v>27</v>
      </c>
      <c r="K30" s="85"/>
    </row>
    <row r="31" spans="1:12" x14ac:dyDescent="0.3">
      <c r="A31" s="89" t="s">
        <v>28</v>
      </c>
      <c r="B31" s="90"/>
      <c r="C31" s="90"/>
      <c r="D31" s="90"/>
      <c r="E31" s="90"/>
      <c r="F31" s="90"/>
      <c r="G31" s="90"/>
      <c r="H31" s="90"/>
      <c r="I31" s="90"/>
      <c r="J31" s="90"/>
      <c r="K31" s="91"/>
    </row>
    <row r="32" spans="1:12" ht="15.6" x14ac:dyDescent="0.3">
      <c r="A32" s="13" t="s">
        <v>35</v>
      </c>
      <c r="B32" s="86" t="s">
        <v>29</v>
      </c>
      <c r="C32" s="87"/>
      <c r="D32" s="87"/>
      <c r="E32" s="87"/>
      <c r="F32" s="88"/>
      <c r="G32" s="17">
        <v>106.17</v>
      </c>
      <c r="H32" s="12" t="s">
        <v>41</v>
      </c>
      <c r="I32" s="10">
        <v>1</v>
      </c>
      <c r="J32" s="92">
        <f t="shared" ref="J32:J37" si="0">G32*1</f>
        <v>106.17</v>
      </c>
      <c r="K32" s="93"/>
    </row>
    <row r="33" spans="1:11" ht="15.6" x14ac:dyDescent="0.3">
      <c r="A33" s="14" t="s">
        <v>30</v>
      </c>
      <c r="B33" s="86" t="s">
        <v>36</v>
      </c>
      <c r="C33" s="87"/>
      <c r="D33" s="87"/>
      <c r="E33" s="87"/>
      <c r="F33" s="88"/>
      <c r="G33" s="18">
        <v>12.37</v>
      </c>
      <c r="H33" s="16" t="s">
        <v>41</v>
      </c>
      <c r="I33" s="10">
        <v>1</v>
      </c>
      <c r="J33" s="92">
        <f t="shared" si="0"/>
        <v>12.37</v>
      </c>
      <c r="K33" s="93"/>
    </row>
    <row r="34" spans="1:11" ht="15.6" x14ac:dyDescent="0.3">
      <c r="A34" s="15" t="s">
        <v>31</v>
      </c>
      <c r="B34" s="86" t="s">
        <v>37</v>
      </c>
      <c r="C34" s="87"/>
      <c r="D34" s="87"/>
      <c r="E34" s="87"/>
      <c r="F34" s="88"/>
      <c r="G34" s="18">
        <v>4.82</v>
      </c>
      <c r="H34" s="16" t="s">
        <v>41</v>
      </c>
      <c r="I34" s="10">
        <v>1</v>
      </c>
      <c r="J34" s="92">
        <f t="shared" si="0"/>
        <v>4.82</v>
      </c>
      <c r="K34" s="93"/>
    </row>
    <row r="35" spans="1:11" ht="15.6" x14ac:dyDescent="0.3">
      <c r="A35" s="14" t="s">
        <v>32</v>
      </c>
      <c r="B35" s="86" t="s">
        <v>38</v>
      </c>
      <c r="C35" s="87"/>
      <c r="D35" s="87"/>
      <c r="E35" s="87"/>
      <c r="F35" s="88"/>
      <c r="G35" s="18">
        <v>4.82</v>
      </c>
      <c r="H35" s="16" t="s">
        <v>41</v>
      </c>
      <c r="I35" s="10">
        <v>1</v>
      </c>
      <c r="J35" s="92">
        <f t="shared" si="0"/>
        <v>4.82</v>
      </c>
      <c r="K35" s="93"/>
    </row>
    <row r="36" spans="1:11" ht="15.6" x14ac:dyDescent="0.3">
      <c r="A36" s="13" t="s">
        <v>33</v>
      </c>
      <c r="B36" s="86" t="s">
        <v>39</v>
      </c>
      <c r="C36" s="87"/>
      <c r="D36" s="87"/>
      <c r="E36" s="87"/>
      <c r="F36" s="88"/>
      <c r="G36" s="18">
        <v>63.73</v>
      </c>
      <c r="H36" s="16" t="s">
        <v>41</v>
      </c>
      <c r="I36" s="10">
        <v>1</v>
      </c>
      <c r="J36" s="92">
        <f t="shared" si="0"/>
        <v>63.73</v>
      </c>
      <c r="K36" s="93"/>
    </row>
    <row r="37" spans="1:11" ht="15.6" x14ac:dyDescent="0.3">
      <c r="A37" s="15" t="s">
        <v>34</v>
      </c>
      <c r="B37" s="86" t="s">
        <v>40</v>
      </c>
      <c r="C37" s="87"/>
      <c r="D37" s="87"/>
      <c r="E37" s="87"/>
      <c r="F37" s="88"/>
      <c r="G37" s="18">
        <v>163.15</v>
      </c>
      <c r="H37" s="16" t="s">
        <v>41</v>
      </c>
      <c r="I37" s="10">
        <v>1</v>
      </c>
      <c r="J37" s="92">
        <f t="shared" si="0"/>
        <v>163.15</v>
      </c>
      <c r="K37" s="93"/>
    </row>
    <row r="38" spans="1:11" ht="15.6" x14ac:dyDescent="0.3">
      <c r="A38" s="20"/>
      <c r="B38" s="21"/>
      <c r="C38" s="21"/>
      <c r="D38" s="21"/>
      <c r="E38" s="21"/>
      <c r="F38" s="22"/>
      <c r="G38" s="23"/>
      <c r="H38" s="49" t="s">
        <v>85</v>
      </c>
      <c r="I38" s="50"/>
      <c r="J38" s="106">
        <f>J37+J36+J35+J34+J33+J32</f>
        <v>355.06</v>
      </c>
      <c r="K38" s="107"/>
    </row>
    <row r="39" spans="1:11" x14ac:dyDescent="0.3">
      <c r="A39" s="103" t="s">
        <v>42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5"/>
    </row>
    <row r="40" spans="1:11" ht="15.6" x14ac:dyDescent="0.3">
      <c r="A40" s="14" t="s">
        <v>64</v>
      </c>
      <c r="B40" s="86" t="s">
        <v>43</v>
      </c>
      <c r="C40" s="87"/>
      <c r="D40" s="87"/>
      <c r="E40" s="87"/>
      <c r="F40" s="111"/>
      <c r="G40" s="26">
        <v>4</v>
      </c>
      <c r="H40" s="16" t="s">
        <v>41</v>
      </c>
      <c r="I40" s="10">
        <v>1</v>
      </c>
      <c r="J40" s="92">
        <v>4</v>
      </c>
      <c r="K40" s="93"/>
    </row>
    <row r="41" spans="1:11" ht="15.6" x14ac:dyDescent="0.3">
      <c r="A41" s="15" t="s">
        <v>65</v>
      </c>
      <c r="B41" s="110" t="s">
        <v>44</v>
      </c>
      <c r="C41" s="87"/>
      <c r="D41" s="87"/>
      <c r="E41" s="87"/>
      <c r="F41" s="111"/>
      <c r="G41" s="26">
        <v>20</v>
      </c>
      <c r="H41" s="16" t="s">
        <v>41</v>
      </c>
      <c r="I41" s="10">
        <v>1</v>
      </c>
      <c r="J41" s="92">
        <v>20</v>
      </c>
      <c r="K41" s="93"/>
    </row>
    <row r="42" spans="1:11" ht="15.6" x14ac:dyDescent="0.3">
      <c r="A42" s="14" t="s">
        <v>66</v>
      </c>
      <c r="B42" s="110" t="s">
        <v>45</v>
      </c>
      <c r="C42" s="87"/>
      <c r="D42" s="87"/>
      <c r="E42" s="87"/>
      <c r="F42" s="88"/>
      <c r="G42" s="18">
        <v>11.28</v>
      </c>
      <c r="H42" s="16" t="s">
        <v>41</v>
      </c>
      <c r="I42" s="10">
        <v>1</v>
      </c>
      <c r="J42" s="92">
        <v>11.28</v>
      </c>
      <c r="K42" s="93"/>
    </row>
    <row r="43" spans="1:11" ht="15.6" x14ac:dyDescent="0.3">
      <c r="A43" s="15" t="s">
        <v>67</v>
      </c>
      <c r="B43" s="86" t="s">
        <v>46</v>
      </c>
      <c r="C43" s="87"/>
      <c r="D43" s="87"/>
      <c r="E43" s="87"/>
      <c r="F43" s="88"/>
      <c r="G43" s="18">
        <v>57.49</v>
      </c>
      <c r="H43" s="16" t="s">
        <v>41</v>
      </c>
      <c r="I43" s="10">
        <v>1</v>
      </c>
      <c r="J43" s="92">
        <v>57.49</v>
      </c>
      <c r="K43" s="93"/>
    </row>
    <row r="44" spans="1:11" ht="15.6" x14ac:dyDescent="0.3">
      <c r="A44" s="15" t="s">
        <v>68</v>
      </c>
      <c r="B44" s="86" t="s">
        <v>47</v>
      </c>
      <c r="C44" s="87"/>
      <c r="D44" s="87"/>
      <c r="E44" s="87"/>
      <c r="F44" s="88"/>
      <c r="G44" s="18">
        <v>10.62</v>
      </c>
      <c r="H44" s="16" t="s">
        <v>41</v>
      </c>
      <c r="I44" s="10">
        <v>1</v>
      </c>
      <c r="J44" s="92">
        <v>10.62</v>
      </c>
      <c r="K44" s="93"/>
    </row>
    <row r="45" spans="1:11" ht="15.6" x14ac:dyDescent="0.3">
      <c r="A45" s="15" t="s">
        <v>69</v>
      </c>
      <c r="B45" s="86" t="s">
        <v>48</v>
      </c>
      <c r="C45" s="87"/>
      <c r="D45" s="87"/>
      <c r="E45" s="87"/>
      <c r="F45" s="88"/>
      <c r="G45" s="18">
        <v>8.91</v>
      </c>
      <c r="H45" s="16" t="s">
        <v>41</v>
      </c>
      <c r="I45" s="10">
        <v>1</v>
      </c>
      <c r="J45" s="92">
        <v>8.91</v>
      </c>
      <c r="K45" s="93"/>
    </row>
    <row r="46" spans="1:11" ht="15.6" x14ac:dyDescent="0.3">
      <c r="A46" s="15" t="s">
        <v>70</v>
      </c>
      <c r="B46" s="86" t="s">
        <v>49</v>
      </c>
      <c r="C46" s="87"/>
      <c r="D46" s="87"/>
      <c r="E46" s="87"/>
      <c r="F46" s="88"/>
      <c r="G46" s="18">
        <v>8.27</v>
      </c>
      <c r="H46" s="16" t="s">
        <v>41</v>
      </c>
      <c r="I46" s="10">
        <v>1</v>
      </c>
      <c r="J46" s="92">
        <v>8.27</v>
      </c>
      <c r="K46" s="93"/>
    </row>
    <row r="47" spans="1:11" ht="15.6" x14ac:dyDescent="0.3">
      <c r="A47" s="15" t="s">
        <v>71</v>
      </c>
      <c r="B47" s="86" t="s">
        <v>50</v>
      </c>
      <c r="C47" s="87"/>
      <c r="D47" s="87"/>
      <c r="E47" s="87"/>
      <c r="F47" s="88"/>
      <c r="G47" s="18">
        <v>1.17</v>
      </c>
      <c r="H47" s="16" t="s">
        <v>41</v>
      </c>
      <c r="I47" s="10">
        <v>1</v>
      </c>
      <c r="J47" s="92">
        <v>1.17</v>
      </c>
      <c r="K47" s="93"/>
    </row>
    <row r="48" spans="1:11" ht="15.6" x14ac:dyDescent="0.3">
      <c r="A48" s="15" t="s">
        <v>72</v>
      </c>
      <c r="B48" s="86" t="s">
        <v>51</v>
      </c>
      <c r="C48" s="87"/>
      <c r="D48" s="87"/>
      <c r="E48" s="87"/>
      <c r="F48" s="88"/>
      <c r="G48" s="18">
        <v>0.82</v>
      </c>
      <c r="H48" s="16" t="s">
        <v>41</v>
      </c>
      <c r="I48" s="10">
        <v>1</v>
      </c>
      <c r="J48" s="92">
        <v>0.82</v>
      </c>
      <c r="K48" s="93"/>
    </row>
    <row r="49" spans="1:11" ht="15.6" x14ac:dyDescent="0.3">
      <c r="A49" s="15" t="s">
        <v>73</v>
      </c>
      <c r="B49" s="86" t="s">
        <v>52</v>
      </c>
      <c r="C49" s="87"/>
      <c r="D49" s="87"/>
      <c r="E49" s="87"/>
      <c r="F49" s="88"/>
      <c r="G49" s="18">
        <v>2.09</v>
      </c>
      <c r="H49" s="16" t="s">
        <v>41</v>
      </c>
      <c r="I49" s="10">
        <v>1</v>
      </c>
      <c r="J49" s="92">
        <v>2.09</v>
      </c>
      <c r="K49" s="93"/>
    </row>
    <row r="50" spans="1:11" ht="15.6" x14ac:dyDescent="0.3">
      <c r="A50" s="15" t="s">
        <v>74</v>
      </c>
      <c r="B50" s="86" t="s">
        <v>53</v>
      </c>
      <c r="C50" s="87"/>
      <c r="D50" s="87"/>
      <c r="E50" s="87"/>
      <c r="F50" s="88"/>
      <c r="G50" s="18">
        <v>2.88</v>
      </c>
      <c r="H50" s="16" t="s">
        <v>41</v>
      </c>
      <c r="I50" s="10">
        <v>1</v>
      </c>
      <c r="J50" s="92">
        <v>2.88</v>
      </c>
      <c r="K50" s="93"/>
    </row>
    <row r="51" spans="1:11" ht="15.6" x14ac:dyDescent="0.3">
      <c r="A51" s="15" t="s">
        <v>75</v>
      </c>
      <c r="B51" s="86" t="s">
        <v>54</v>
      </c>
      <c r="C51" s="87"/>
      <c r="D51" s="87"/>
      <c r="E51" s="87"/>
      <c r="F51" s="88"/>
      <c r="G51" s="18">
        <v>12.22</v>
      </c>
      <c r="H51" s="16" t="s">
        <v>41</v>
      </c>
      <c r="I51" s="10">
        <v>1</v>
      </c>
      <c r="J51" s="92">
        <v>12.22</v>
      </c>
      <c r="K51" s="93"/>
    </row>
    <row r="52" spans="1:11" ht="15.6" x14ac:dyDescent="0.3">
      <c r="A52" s="15" t="s">
        <v>76</v>
      </c>
      <c r="B52" s="86" t="s">
        <v>55</v>
      </c>
      <c r="C52" s="87"/>
      <c r="D52" s="87"/>
      <c r="E52" s="87"/>
      <c r="F52" s="88"/>
      <c r="G52" s="18">
        <v>3.67</v>
      </c>
      <c r="H52" s="16" t="s">
        <v>41</v>
      </c>
      <c r="I52" s="10">
        <v>1</v>
      </c>
      <c r="J52" s="92">
        <v>3.67</v>
      </c>
      <c r="K52" s="93"/>
    </row>
    <row r="53" spans="1:11" ht="15.6" x14ac:dyDescent="0.3">
      <c r="A53" s="15" t="s">
        <v>77</v>
      </c>
      <c r="B53" s="86" t="s">
        <v>56</v>
      </c>
      <c r="C53" s="87"/>
      <c r="D53" s="87"/>
      <c r="E53" s="87"/>
      <c r="F53" s="88"/>
      <c r="G53" s="18">
        <v>4.83</v>
      </c>
      <c r="H53" s="16" t="s">
        <v>41</v>
      </c>
      <c r="I53" s="10">
        <v>1</v>
      </c>
      <c r="J53" s="92">
        <v>4.83</v>
      </c>
      <c r="K53" s="93"/>
    </row>
    <row r="54" spans="1:11" ht="15.6" x14ac:dyDescent="0.3">
      <c r="A54" s="14" t="s">
        <v>78</v>
      </c>
      <c r="B54" s="86" t="s">
        <v>57</v>
      </c>
      <c r="C54" s="87"/>
      <c r="D54" s="87"/>
      <c r="E54" s="87"/>
      <c r="F54" s="88"/>
      <c r="G54" s="18">
        <v>0.47</v>
      </c>
      <c r="H54" s="16" t="s">
        <v>41</v>
      </c>
      <c r="I54" s="10">
        <v>1</v>
      </c>
      <c r="J54" s="92">
        <v>0.47</v>
      </c>
      <c r="K54" s="93"/>
    </row>
    <row r="55" spans="1:11" ht="15.6" x14ac:dyDescent="0.3">
      <c r="A55" s="15" t="s">
        <v>79</v>
      </c>
      <c r="B55" s="86" t="s">
        <v>58</v>
      </c>
      <c r="C55" s="87"/>
      <c r="D55" s="87"/>
      <c r="E55" s="87"/>
      <c r="F55" s="88"/>
      <c r="G55" s="18">
        <v>0.37</v>
      </c>
      <c r="H55" s="16" t="s">
        <v>41</v>
      </c>
      <c r="I55" s="10">
        <v>1</v>
      </c>
      <c r="J55" s="92">
        <v>0.37</v>
      </c>
      <c r="K55" s="93"/>
    </row>
    <row r="56" spans="1:11" ht="15.6" x14ac:dyDescent="0.3">
      <c r="A56" s="15" t="s">
        <v>80</v>
      </c>
      <c r="B56" s="86" t="s">
        <v>59</v>
      </c>
      <c r="C56" s="87"/>
      <c r="D56" s="87"/>
      <c r="E56" s="87"/>
      <c r="F56" s="88"/>
      <c r="G56" s="18">
        <v>0.1</v>
      </c>
      <c r="H56" s="16" t="s">
        <v>41</v>
      </c>
      <c r="I56" s="10">
        <v>1</v>
      </c>
      <c r="J56" s="92">
        <v>0.1</v>
      </c>
      <c r="K56" s="93"/>
    </row>
    <row r="57" spans="1:11" ht="15.6" x14ac:dyDescent="0.3">
      <c r="A57" s="19" t="s">
        <v>81</v>
      </c>
      <c r="B57" s="86" t="s">
        <v>60</v>
      </c>
      <c r="C57" s="87"/>
      <c r="D57" s="87"/>
      <c r="E57" s="87"/>
      <c r="F57" s="88"/>
      <c r="G57" s="18">
        <v>0.11</v>
      </c>
      <c r="H57" s="16" t="s">
        <v>41</v>
      </c>
      <c r="I57" s="10">
        <v>1</v>
      </c>
      <c r="J57" s="92">
        <v>0.11</v>
      </c>
      <c r="K57" s="93"/>
    </row>
    <row r="58" spans="1:11" ht="15.6" x14ac:dyDescent="0.3">
      <c r="A58" s="19" t="s">
        <v>82</v>
      </c>
      <c r="B58" s="86" t="s">
        <v>61</v>
      </c>
      <c r="C58" s="87"/>
      <c r="D58" s="87"/>
      <c r="E58" s="87"/>
      <c r="F58" s="88"/>
      <c r="G58" s="18">
        <v>0.24</v>
      </c>
      <c r="H58" s="16" t="s">
        <v>41</v>
      </c>
      <c r="I58" s="10">
        <v>1</v>
      </c>
      <c r="J58" s="92">
        <v>0.24</v>
      </c>
      <c r="K58" s="93"/>
    </row>
    <row r="59" spans="1:11" ht="15.6" x14ac:dyDescent="0.3">
      <c r="A59" s="15" t="s">
        <v>83</v>
      </c>
      <c r="B59" s="86" t="s">
        <v>62</v>
      </c>
      <c r="C59" s="87"/>
      <c r="D59" s="87"/>
      <c r="E59" s="87"/>
      <c r="F59" s="88"/>
      <c r="G59" s="18">
        <v>4.24</v>
      </c>
      <c r="H59" s="16" t="s">
        <v>41</v>
      </c>
      <c r="I59" s="10">
        <v>1</v>
      </c>
      <c r="J59" s="92">
        <v>4.24</v>
      </c>
      <c r="K59" s="93"/>
    </row>
    <row r="60" spans="1:11" ht="15.6" x14ac:dyDescent="0.3">
      <c r="A60" s="15" t="s">
        <v>84</v>
      </c>
      <c r="B60" s="86" t="s">
        <v>63</v>
      </c>
      <c r="C60" s="87"/>
      <c r="D60" s="87"/>
      <c r="E60" s="87"/>
      <c r="F60" s="88"/>
      <c r="G60" s="18">
        <v>10.34</v>
      </c>
      <c r="H60" s="16" t="s">
        <v>41</v>
      </c>
      <c r="I60" s="10">
        <v>1</v>
      </c>
      <c r="J60" s="92">
        <v>10.34</v>
      </c>
      <c r="K60" s="93"/>
    </row>
    <row r="61" spans="1:11" x14ac:dyDescent="0.3">
      <c r="A61" s="3"/>
      <c r="B61" s="108" t="s">
        <v>86</v>
      </c>
      <c r="C61" s="52"/>
      <c r="D61" s="52"/>
      <c r="E61" s="52"/>
      <c r="F61" s="109"/>
      <c r="G61" s="25">
        <v>3.12</v>
      </c>
      <c r="H61" s="24" t="s">
        <v>87</v>
      </c>
      <c r="I61" s="24"/>
      <c r="J61" s="92">
        <v>3.12</v>
      </c>
      <c r="K61" s="93"/>
    </row>
    <row r="62" spans="1:11" x14ac:dyDescent="0.3">
      <c r="A62" s="3"/>
      <c r="B62" s="108" t="s">
        <v>88</v>
      </c>
      <c r="C62" s="52"/>
      <c r="D62" s="52"/>
      <c r="E62" s="52"/>
      <c r="F62" s="109"/>
      <c r="G62" s="25">
        <v>0.9</v>
      </c>
      <c r="H62" s="24" t="s">
        <v>87</v>
      </c>
      <c r="I62" s="24"/>
      <c r="J62" s="92">
        <v>0.9</v>
      </c>
      <c r="K62" s="93"/>
    </row>
    <row r="63" spans="1:11" x14ac:dyDescent="0.3">
      <c r="A63" s="3"/>
      <c r="B63" s="108" t="s">
        <v>89</v>
      </c>
      <c r="C63" s="52"/>
      <c r="D63" s="52"/>
      <c r="E63" s="52"/>
      <c r="F63" s="109"/>
      <c r="G63" s="25">
        <v>200</v>
      </c>
      <c r="H63" s="24" t="s">
        <v>90</v>
      </c>
      <c r="I63" s="24"/>
      <c r="J63" s="92">
        <v>200</v>
      </c>
      <c r="K63" s="93"/>
    </row>
    <row r="64" spans="1:11" x14ac:dyDescent="0.3">
      <c r="A64" s="3"/>
      <c r="B64" s="51" t="s">
        <v>96</v>
      </c>
      <c r="C64" s="52"/>
      <c r="D64" s="52"/>
      <c r="E64" s="52"/>
      <c r="F64" s="109"/>
      <c r="G64" s="25">
        <v>300</v>
      </c>
      <c r="H64" s="24" t="s">
        <v>41</v>
      </c>
      <c r="I64" s="10">
        <v>1</v>
      </c>
      <c r="J64" s="92">
        <v>300</v>
      </c>
      <c r="K64" s="93"/>
    </row>
    <row r="65" spans="1:14" x14ac:dyDescent="0.3">
      <c r="A65" s="3"/>
      <c r="B65" s="44"/>
      <c r="C65" s="45"/>
      <c r="D65" s="45"/>
      <c r="E65" s="45"/>
      <c r="F65" s="46"/>
      <c r="G65" s="3"/>
      <c r="H65" s="49" t="s">
        <v>85</v>
      </c>
      <c r="I65" s="50"/>
      <c r="J65" s="117">
        <f>J40+J41+J43+J42+J44+J45+J46+J47+J48+J49+J50+J51+J52+J53+J54+J55+J56+J57+J58+J59+J60+J61+J62+J63+J64</f>
        <v>668.1400000000001</v>
      </c>
      <c r="K65" s="118"/>
    </row>
    <row r="66" spans="1:14" x14ac:dyDescent="0.3">
      <c r="A66" s="89" t="s">
        <v>92</v>
      </c>
      <c r="B66" s="90"/>
      <c r="C66" s="90"/>
      <c r="D66" s="90"/>
      <c r="E66" s="90"/>
      <c r="F66" s="90"/>
      <c r="G66" s="90"/>
      <c r="H66" s="90"/>
      <c r="I66" s="90"/>
      <c r="J66" s="90"/>
      <c r="K66" s="91"/>
    </row>
    <row r="67" spans="1:14" ht="15.6" x14ac:dyDescent="0.3">
      <c r="A67" s="27" t="s">
        <v>93</v>
      </c>
      <c r="B67" s="110" t="s">
        <v>94</v>
      </c>
      <c r="C67" s="87"/>
      <c r="D67" s="87"/>
      <c r="E67" s="87"/>
      <c r="F67" s="88"/>
      <c r="G67" s="18">
        <v>250</v>
      </c>
      <c r="H67" s="31" t="s">
        <v>41</v>
      </c>
      <c r="I67" s="10">
        <v>1</v>
      </c>
      <c r="J67" s="92">
        <v>250</v>
      </c>
      <c r="K67" s="93"/>
      <c r="N67" s="7"/>
    </row>
    <row r="68" spans="1:14" ht="15.6" x14ac:dyDescent="0.3">
      <c r="A68" s="27"/>
      <c r="B68" s="110" t="s">
        <v>95</v>
      </c>
      <c r="C68" s="87"/>
      <c r="D68" s="87"/>
      <c r="E68" s="87"/>
      <c r="F68" s="88"/>
      <c r="G68" s="18">
        <v>400</v>
      </c>
      <c r="H68" s="31" t="s">
        <v>41</v>
      </c>
      <c r="I68" s="10">
        <v>1</v>
      </c>
      <c r="J68" s="92">
        <v>400</v>
      </c>
      <c r="K68" s="93"/>
    </row>
    <row r="69" spans="1:14" ht="15.6" x14ac:dyDescent="0.3">
      <c r="A69" s="28"/>
      <c r="B69" s="112" t="s">
        <v>97</v>
      </c>
      <c r="C69" s="113"/>
      <c r="D69" s="113"/>
      <c r="E69" s="113"/>
      <c r="F69" s="114"/>
      <c r="G69" s="29">
        <v>300</v>
      </c>
      <c r="H69" s="30" t="s">
        <v>41</v>
      </c>
      <c r="I69" s="10">
        <v>1</v>
      </c>
      <c r="J69" s="115">
        <v>300</v>
      </c>
      <c r="K69" s="116"/>
    </row>
    <row r="70" spans="1:14" x14ac:dyDescent="0.3">
      <c r="A70" s="3"/>
      <c r="B70" s="60"/>
      <c r="C70" s="61"/>
      <c r="D70" s="61"/>
      <c r="E70" s="61"/>
      <c r="F70" s="62"/>
      <c r="G70" s="3"/>
      <c r="H70" s="49" t="s">
        <v>85</v>
      </c>
      <c r="I70" s="50"/>
      <c r="J70" s="63">
        <f>J67+J68+J69</f>
        <v>950</v>
      </c>
      <c r="K70" s="64"/>
    </row>
    <row r="71" spans="1:14" x14ac:dyDescent="0.3">
      <c r="A71" s="89" t="s">
        <v>99</v>
      </c>
      <c r="B71" s="90"/>
      <c r="C71" s="90"/>
      <c r="D71" s="90"/>
      <c r="E71" s="90"/>
      <c r="F71" s="90"/>
      <c r="G71" s="90"/>
      <c r="H71" s="90"/>
      <c r="I71" s="90"/>
      <c r="J71" s="90"/>
      <c r="K71" s="91"/>
    </row>
    <row r="72" spans="1:14" ht="15.6" x14ac:dyDescent="0.3">
      <c r="A72" s="32" t="s">
        <v>100</v>
      </c>
      <c r="B72" s="51" t="s">
        <v>101</v>
      </c>
      <c r="C72" s="52"/>
      <c r="D72" s="52"/>
      <c r="E72" s="52"/>
      <c r="F72" s="53"/>
      <c r="G72" s="24">
        <v>500.48</v>
      </c>
      <c r="H72" s="24" t="s">
        <v>41</v>
      </c>
      <c r="I72" s="24">
        <v>1</v>
      </c>
      <c r="J72" s="57">
        <f>G72*I72</f>
        <v>500.48</v>
      </c>
      <c r="K72" s="58"/>
    </row>
    <row r="73" spans="1:14" ht="15.6" x14ac:dyDescent="0.3">
      <c r="A73" s="32" t="s">
        <v>102</v>
      </c>
      <c r="B73" s="51" t="s">
        <v>103</v>
      </c>
      <c r="C73" s="52"/>
      <c r="D73" s="52"/>
      <c r="E73" s="52"/>
      <c r="F73" s="53"/>
      <c r="G73" s="24">
        <v>380.02</v>
      </c>
      <c r="H73" s="24" t="s">
        <v>41</v>
      </c>
      <c r="I73" s="24">
        <v>1</v>
      </c>
      <c r="J73" s="57">
        <f>G73*I73</f>
        <v>380.02</v>
      </c>
      <c r="K73" s="58"/>
    </row>
    <row r="74" spans="1:14" ht="15.6" x14ac:dyDescent="0.3">
      <c r="A74" s="33" t="s">
        <v>104</v>
      </c>
      <c r="B74" s="54" t="s">
        <v>105</v>
      </c>
      <c r="C74" s="55"/>
      <c r="D74" s="55"/>
      <c r="E74" s="55"/>
      <c r="F74" s="56"/>
      <c r="G74" s="34">
        <v>2800</v>
      </c>
      <c r="H74" s="35" t="s">
        <v>106</v>
      </c>
      <c r="I74" s="35" t="s">
        <v>106</v>
      </c>
      <c r="J74" s="59">
        <v>2800</v>
      </c>
      <c r="K74" s="59"/>
    </row>
    <row r="75" spans="1:14" x14ac:dyDescent="0.3">
      <c r="A75" s="3"/>
      <c r="B75" s="44"/>
      <c r="C75" s="45"/>
      <c r="D75" s="45"/>
      <c r="E75" s="45"/>
      <c r="F75" s="46"/>
      <c r="G75" s="3"/>
      <c r="H75" s="49" t="s">
        <v>85</v>
      </c>
      <c r="I75" s="50"/>
      <c r="J75" s="47">
        <f>J72+J73+J74</f>
        <v>3680.5</v>
      </c>
      <c r="K75" s="48"/>
    </row>
    <row r="76" spans="1:14" x14ac:dyDescent="0.3">
      <c r="A76" s="36"/>
      <c r="B76" s="37"/>
      <c r="C76" s="38"/>
      <c r="D76" s="38"/>
      <c r="E76" s="38"/>
      <c r="F76" s="39"/>
      <c r="G76" s="36"/>
      <c r="H76" s="36"/>
      <c r="I76" s="36"/>
      <c r="J76" s="37"/>
      <c r="K76" s="39"/>
    </row>
    <row r="77" spans="1:14" ht="15.6" x14ac:dyDescent="0.3">
      <c r="A77" s="36"/>
      <c r="B77" s="37"/>
      <c r="C77" s="38"/>
      <c r="D77" s="38"/>
      <c r="E77" s="38"/>
      <c r="F77" s="39"/>
      <c r="G77" s="36"/>
      <c r="H77" s="42" t="s">
        <v>107</v>
      </c>
      <c r="I77" s="43"/>
      <c r="J77" s="40">
        <f>J75+J70+J65+J38</f>
        <v>5653.7000000000007</v>
      </c>
      <c r="K77" s="41"/>
    </row>
  </sheetData>
  <mergeCells count="114">
    <mergeCell ref="A71:K71"/>
    <mergeCell ref="B43:F43"/>
    <mergeCell ref="B42:F42"/>
    <mergeCell ref="B41:F41"/>
    <mergeCell ref="B40:F40"/>
    <mergeCell ref="B37:F37"/>
    <mergeCell ref="B36:F36"/>
    <mergeCell ref="B35:F35"/>
    <mergeCell ref="B34:F34"/>
    <mergeCell ref="B69:F69"/>
    <mergeCell ref="J67:K67"/>
    <mergeCell ref="J68:K68"/>
    <mergeCell ref="J69:K69"/>
    <mergeCell ref="B63:F63"/>
    <mergeCell ref="J63:K63"/>
    <mergeCell ref="A66:K66"/>
    <mergeCell ref="B65:F65"/>
    <mergeCell ref="J65:K65"/>
    <mergeCell ref="H65:I65"/>
    <mergeCell ref="B67:F67"/>
    <mergeCell ref="B68:F68"/>
    <mergeCell ref="B64:F64"/>
    <mergeCell ref="J64:K64"/>
    <mergeCell ref="J46:K46"/>
    <mergeCell ref="B62:F62"/>
    <mergeCell ref="B61:F61"/>
    <mergeCell ref="B60:F60"/>
    <mergeCell ref="B52:F52"/>
    <mergeCell ref="B48:F48"/>
    <mergeCell ref="B47:F47"/>
    <mergeCell ref="B46:F46"/>
    <mergeCell ref="B45:F45"/>
    <mergeCell ref="B44:F44"/>
    <mergeCell ref="B56:F56"/>
    <mergeCell ref="B57:F57"/>
    <mergeCell ref="B58:F58"/>
    <mergeCell ref="B59:F59"/>
    <mergeCell ref="B53:F53"/>
    <mergeCell ref="B54:F54"/>
    <mergeCell ref="B55:F55"/>
    <mergeCell ref="J61:K61"/>
    <mergeCell ref="J62:K62"/>
    <mergeCell ref="J52:K52"/>
    <mergeCell ref="J51:K51"/>
    <mergeCell ref="J50:K50"/>
    <mergeCell ref="J49:K49"/>
    <mergeCell ref="J48:K48"/>
    <mergeCell ref="J47:K47"/>
    <mergeCell ref="J45:K45"/>
    <mergeCell ref="J60:K60"/>
    <mergeCell ref="J59:K59"/>
    <mergeCell ref="J58:K58"/>
    <mergeCell ref="J57:K57"/>
    <mergeCell ref="J56:K56"/>
    <mergeCell ref="J55:K55"/>
    <mergeCell ref="J54:K54"/>
    <mergeCell ref="A39:K39"/>
    <mergeCell ref="J40:K40"/>
    <mergeCell ref="J41:K41"/>
    <mergeCell ref="J42:K42"/>
    <mergeCell ref="J43:K43"/>
    <mergeCell ref="J44:K44"/>
    <mergeCell ref="J53:K53"/>
    <mergeCell ref="B18:F18"/>
    <mergeCell ref="H38:I38"/>
    <mergeCell ref="J38:K38"/>
    <mergeCell ref="B33:F33"/>
    <mergeCell ref="B17:F17"/>
    <mergeCell ref="B16:F16"/>
    <mergeCell ref="B15:F15"/>
    <mergeCell ref="B6:F6"/>
    <mergeCell ref="B7:F7"/>
    <mergeCell ref="B8:F8"/>
    <mergeCell ref="B9:F9"/>
    <mergeCell ref="B10:F10"/>
    <mergeCell ref="B11:F11"/>
    <mergeCell ref="B70:F70"/>
    <mergeCell ref="H70:I70"/>
    <mergeCell ref="J70:K70"/>
    <mergeCell ref="K28:L28"/>
    <mergeCell ref="B21:F23"/>
    <mergeCell ref="B19:F19"/>
    <mergeCell ref="C28:D28"/>
    <mergeCell ref="E28:F28"/>
    <mergeCell ref="H28:I28"/>
    <mergeCell ref="B25:F25"/>
    <mergeCell ref="B26:F26"/>
    <mergeCell ref="J30:K30"/>
    <mergeCell ref="B32:F32"/>
    <mergeCell ref="A31:K31"/>
    <mergeCell ref="J32:K32"/>
    <mergeCell ref="B30:F30"/>
    <mergeCell ref="B49:F49"/>
    <mergeCell ref="B50:F50"/>
    <mergeCell ref="B51:F51"/>
    <mergeCell ref="J33:K33"/>
    <mergeCell ref="J34:K34"/>
    <mergeCell ref="J35:K35"/>
    <mergeCell ref="J36:K36"/>
    <mergeCell ref="J37:K37"/>
    <mergeCell ref="B77:F77"/>
    <mergeCell ref="J77:K77"/>
    <mergeCell ref="H77:I77"/>
    <mergeCell ref="B75:F75"/>
    <mergeCell ref="J75:K75"/>
    <mergeCell ref="H75:I75"/>
    <mergeCell ref="B76:F76"/>
    <mergeCell ref="J76:K76"/>
    <mergeCell ref="B72:F72"/>
    <mergeCell ref="B73:F73"/>
    <mergeCell ref="B74:F74"/>
    <mergeCell ref="J72:K72"/>
    <mergeCell ref="J73:K73"/>
    <mergeCell ref="J74:K74"/>
  </mergeCells>
  <hyperlinks>
    <hyperlink ref="B11" r:id="rId1"/>
  </hyperlinks>
  <pageMargins left="0.7" right="0.7" top="0.75" bottom="0.75" header="0.3" footer="0.3"/>
  <pageSetup paperSize="9" orientation="landscape" r:id="rId2"/>
  <ignoredErrors>
    <ignoredError sqref="A32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 à saisir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adiLife</dc:creator>
  <cp:lastModifiedBy>adiLife</cp:lastModifiedBy>
  <cp:lastPrinted>2023-02-06T09:32:21Z</cp:lastPrinted>
  <dcterms:created xsi:type="dcterms:W3CDTF">2023-02-05T19:57:42Z</dcterms:created>
  <dcterms:modified xsi:type="dcterms:W3CDTF">2023-02-06T11:42:20Z</dcterms:modified>
</cp:coreProperties>
</file>