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codeName="ThisWorkbook" defaultThemeVersion="124226"/>
  <mc:AlternateContent xmlns:mc="http://schemas.openxmlformats.org/markup-compatibility/2006">
    <mc:Choice Requires="x15">
      <x15ac:absPath xmlns:x15ac="http://schemas.microsoft.com/office/spreadsheetml/2010/11/ac" url="C:\Users\parsh\Downloads\"/>
    </mc:Choice>
  </mc:AlternateContent>
  <xr:revisionPtr revIDLastSave="0" documentId="13_ncr:1_{16D4237D-81D0-4E5B-A4FE-AE89BE16BA41}" xr6:coauthVersionLast="36" xr6:coauthVersionMax="36" xr10:uidLastSave="{00000000-0000-0000-0000-000000000000}"/>
  <bookViews>
    <workbookView xWindow="-120" yWindow="2316" windowWidth="15480" windowHeight="4608" tabRatio="818" activeTab="3" xr2:uid="{00000000-000D-0000-FFFF-FFFF00000000}"/>
  </bookViews>
  <sheets>
    <sheet name="Notes" sheetId="131" r:id="rId1"/>
    <sheet name="HLook up" sheetId="122" r:id="rId2"/>
    <sheet name="VLook up" sheetId="123" r:id="rId3"/>
    <sheet name="ExactMatch" sheetId="124" r:id="rId4"/>
    <sheet name="Lookup" sheetId="130" r:id="rId5"/>
  </sheets>
  <definedNames>
    <definedName name="_xlnm._FilterDatabase" localSheetId="1" hidden="1">'HLook up'!$A$1:$F$15</definedName>
    <definedName name="_xlnm._FilterDatabase" localSheetId="2" hidden="1">'VLook up'!$A$1:$F$15</definedName>
    <definedName name="abc" localSheetId="3" hidden="1">{"FirstQ",#N/A,FALSE,"Budget2000";"SecondQ",#N/A,FALSE,"Budget2000";"Summary",#N/A,FALSE,"Budget2000"}</definedName>
    <definedName name="abc" localSheetId="2" hidden="1">{"FirstQ",#N/A,FALSE,"Budget2000";"SecondQ",#N/A,FALSE,"Budget2000";"Summary",#N/A,FALSE,"Budget2000"}</definedName>
    <definedName name="abc" hidden="1">{"FirstQ",#N/A,FALSE,"Budget2000";"SecondQ",#N/A,FALSE,"Budget2000";"Summary",#N/A,FALSE,"Budget2000"}</definedName>
    <definedName name="ee" localSheetId="3" hidden="1">{"FirstQ",#N/A,FALSE,"Budget2000";"SecondQ",#N/A,FALSE,"Budget2000";"Summary",#N/A,FALSE,"Budget2000"}</definedName>
    <definedName name="ee" localSheetId="1" hidden="1">{"FirstQ",#N/A,FALSE,"Budget2000";"SecondQ",#N/A,FALSE,"Budget2000";"Summary",#N/A,FALSE,"Budget2000"}</definedName>
    <definedName name="ee" localSheetId="2" hidden="1">{"FirstQ",#N/A,FALSE,"Budget2000";"SecondQ",#N/A,FALSE,"Budget2000";"Summary",#N/A,FALSE,"Budget2000"}</definedName>
    <definedName name="ee" hidden="1">{"FirstQ",#N/A,FALSE,"Budget2000";"SecondQ",#N/A,FALSE,"Budget2000";"Summary",#N/A,FALSE,"Budget2000"}</definedName>
    <definedName name="eee" localSheetId="3" hidden="1">{"FirstQ",#N/A,FALSE,"Budget2000";"SecondQ",#N/A,FALSE,"Budget2000";"Summary",#N/A,FALSE,"Budget2000"}</definedName>
    <definedName name="eee" localSheetId="2" hidden="1">{"FirstQ",#N/A,FALSE,"Budget2000";"SecondQ",#N/A,FALSE,"Budget2000";"Summary",#N/A,FALSE,"Budget2000"}</definedName>
    <definedName name="eee" hidden="1">{"FirstQ",#N/A,FALSE,"Budget2000";"SecondQ",#N/A,FALSE,"Budget2000";"Summary",#N/A,FALSE,"Budget2000"}</definedName>
    <definedName name="I" comment="This is a Rate Of Interest Cell">#REF!</definedName>
    <definedName name="k" localSheetId="3" hidden="1">{"FirstQ",#N/A,FALSE,"Budget2000";"SecondQ",#N/A,FALSE,"Budget2000";"Summary",#N/A,FALSE,"Budget2000"}</definedName>
    <definedName name="k" localSheetId="1" hidden="1">{"FirstQ",#N/A,FALSE,"Budget2000";"SecondQ",#N/A,FALSE,"Budget2000";"Summary",#N/A,FALSE,"Budget2000"}</definedName>
    <definedName name="k" localSheetId="2" hidden="1">{"FirstQ",#N/A,FALSE,"Budget2000";"SecondQ",#N/A,FALSE,"Budget2000";"Summary",#N/A,FALSE,"Budget2000"}</definedName>
    <definedName name="k" hidden="1">{"FirstQ",#N/A,FALSE,"Budget2000";"SecondQ",#N/A,FALSE,"Budget2000";"Summary",#N/A,FALSE,"Budget2000"}</definedName>
    <definedName name="N" comment="This is a Duration Cell">#REF!</definedName>
    <definedName name="P" comment="This is a Principal Cell">#REF!</definedName>
    <definedName name="q" localSheetId="3" hidden="1">{"FirstQ",#N/A,FALSE,"Budget2000";"SecondQ",#N/A,FALSE,"Budget2000";"Summary",#N/A,FALSE,"Budget2000"}</definedName>
    <definedName name="q" localSheetId="1" hidden="1">{"FirstQ",#N/A,FALSE,"Budget2000";"SecondQ",#N/A,FALSE,"Budget2000";"Summary",#N/A,FALSE,"Budget2000"}</definedName>
    <definedName name="q" localSheetId="2" hidden="1">{"FirstQ",#N/A,FALSE,"Budget2000";"SecondQ",#N/A,FALSE,"Budget2000";"Summary",#N/A,FALSE,"Budget2000"}</definedName>
    <definedName name="q" hidden="1">{"FirstQ",#N/A,FALSE,"Budget2000";"SecondQ",#N/A,FALSE,"Budget2000";"Summary",#N/A,FALSE,"Budget2000"}</definedName>
    <definedName name="rr" localSheetId="3" hidden="1">{"FirstQ",#N/A,FALSE,"Budget2000";"SecondQ",#N/A,FALSE,"Budget2000"}</definedName>
    <definedName name="rr" localSheetId="1" hidden="1">{"FirstQ",#N/A,FALSE,"Budget2000";"SecondQ",#N/A,FALSE,"Budget2000"}</definedName>
    <definedName name="rr" localSheetId="2" hidden="1">{"FirstQ",#N/A,FALSE,"Budget2000";"SecondQ",#N/A,FALSE,"Budget2000"}</definedName>
    <definedName name="rr" hidden="1">{"FirstQ",#N/A,FALSE,"Budget2000";"SecondQ",#N/A,FALSE,"Budget2000"}</definedName>
    <definedName name="rrr" localSheetId="3" hidden="1">{"AllDetail",#N/A,FALSE,"Research Budget";"1stQuarter",#N/A,FALSE,"Research Budget";"2nd Quarter",#N/A,FALSE,"Research Budget";"Summary",#N/A,FALSE,"Research Budget"}</definedName>
    <definedName name="rrr" localSheetId="1" hidden="1">{"AllDetail",#N/A,FALSE,"Research Budget";"1stQuarter",#N/A,FALSE,"Research Budget";"2nd Quarter",#N/A,FALSE,"Research Budget";"Summary",#N/A,FALSE,"Research Budget"}</definedName>
    <definedName name="rrr" localSheetId="2"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v" localSheetId="3" hidden="1">{"FirstQ",#N/A,FALSE,"Budget2000";"SecondQ",#N/A,FALSE,"Budget2000";"Summary",#N/A,FALSE,"Budget2000"}</definedName>
    <definedName name="v" localSheetId="2" hidden="1">{"FirstQ",#N/A,FALSE,"Budget2000";"SecondQ",#N/A,FALSE,"Budget2000";"Summary",#N/A,FALSE,"Budget2000"}</definedName>
    <definedName name="v" hidden="1">{"FirstQ",#N/A,FALSE,"Budget2000";"SecondQ",#N/A,FALSE,"Budget2000";"Summary",#N/A,FALSE,"Budget2000"}</definedName>
    <definedName name="wrn.AllData." localSheetId="3" hidden="1">{"FirstQ",#N/A,FALSE,"Budget2000";"SecondQ",#N/A,FALSE,"Budget2000";"Summary",#N/A,FALSE,"Budget2000"}</definedName>
    <definedName name="wrn.AllData." localSheetId="1" hidden="1">{"FirstQ",#N/A,FALSE,"Budget2000";"SecondQ",#N/A,FALSE,"Budget2000";"Summary",#N/A,FALSE,"Budget2000"}</definedName>
    <definedName name="wrn.AllData." localSheetId="2" hidden="1">{"FirstQ",#N/A,FALSE,"Budget2000";"SecondQ",#N/A,FALSE,"Budget2000";"Summary",#N/A,FALSE,"Budget2000"}</definedName>
    <definedName name="wrn.AllData." hidden="1">{"FirstQ",#N/A,FALSE,"Budget2000";"SecondQ",#N/A,FALSE,"Budget2000";"Summary",#N/A,FALSE,"Budget2000"}</definedName>
    <definedName name="wrn.FirstHalf." localSheetId="3" hidden="1">{"FirstQ",#N/A,FALSE,"Budget2000";"SecondQ",#N/A,FALSE,"Budget2000"}</definedName>
    <definedName name="wrn.FirstHalf." localSheetId="1" hidden="1">{"FirstQ",#N/A,FALSE,"Budget2000";"SecondQ",#N/A,FALSE,"Budget2000"}</definedName>
    <definedName name="wrn.FirstHalf." localSheetId="2" hidden="1">{"FirstQ",#N/A,FALSE,"Budget2000";"SecondQ",#N/A,FALSE,"Budget2000"}</definedName>
    <definedName name="wrn.FirstHalf." hidden="1">{"FirstQ",#N/A,FALSE,"Budget2000";"SecondQ",#N/A,FALSE,"Budget2000"}</definedName>
    <definedName name="x" localSheetId="3" hidden="1">{"FirstQ",#N/A,FALSE,"Budget2000";"SecondQ",#N/A,FALSE,"Budget2000";"Summary",#N/A,FALSE,"Budget2000"}</definedName>
    <definedName name="x" localSheetId="1" hidden="1">{"FirstQ",#N/A,FALSE,"Budget2000";"SecondQ",#N/A,FALSE,"Budget2000";"Summary",#N/A,FALSE,"Budget2000"}</definedName>
    <definedName name="x" localSheetId="2" hidden="1">{"FirstQ",#N/A,FALSE,"Budget2000";"SecondQ",#N/A,FALSE,"Budget2000";"Summary",#N/A,FALSE,"Budget2000"}</definedName>
    <definedName name="x" hidden="1">{"FirstQ",#N/A,FALSE,"Budget2000";"SecondQ",#N/A,FALSE,"Budget2000";"Summary",#N/A,FALSE,"Budget2000"}</definedName>
    <definedName name="xxxxxxxxxxxxxxxxxxx" localSheetId="3" hidden="1">{"AllDetail",#N/A,FALSE,"Research Budget";"1stQuarter",#N/A,FALSE,"Research Budget";"2nd Quarter",#N/A,FALSE,"Research Budget";"Summary",#N/A,FALSE,"Research Budget"}</definedName>
    <definedName name="xxxxxxxxxxxxxxxxxxx" localSheetId="1" hidden="1">{"AllDetail",#N/A,FALSE,"Research Budget";"1stQuarter",#N/A,FALSE,"Research Budget";"2nd Quarter",#N/A,FALSE,"Research Budget";"Summary",#N/A,FALSE,"Research Budget"}</definedName>
    <definedName name="xxxxxxxxxxxxxxxxxxx" localSheetId="2"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1" hidden="1">'HLook up'!$A$1:$F$15</definedName>
    <definedName name="Z_32E1B1E0_F29A_4FB3_9E7F_F78F245BC75E_.wvu.FilterData" localSheetId="2" hidden="1">'VLook up'!$A$1:$F$15</definedName>
    <definedName name="Z_32E1B1E0_F29A_4FB3_9E7F_F78F245BC75E_.wvu.PrintArea" localSheetId="1" hidden="1">'HLook up'!$A$1:$F$15</definedName>
    <definedName name="Z_32E1B1E0_F29A_4FB3_9E7F_F78F245BC75E_.wvu.PrintArea" localSheetId="2" hidden="1">'VLook up'!$A$1:$F$15</definedName>
    <definedName name="Z_32E1B1E0_F29A_4FB3_9E7F_F78F245BC75E_.wvu.PrintTitles" localSheetId="1" hidden="1">'HLook up'!$1:$1</definedName>
    <definedName name="Z_32E1B1E0_F29A_4FB3_9E7F_F78F245BC75E_.wvu.PrintTitles" localSheetId="2" hidden="1">'VLook up'!$1:$1</definedName>
  </definedNames>
  <calcPr calcId="191029"/>
  <customWorkbookViews>
    <customWorkbookView name="Dennis Taylor - Personal View" guid="{32E1B1E0-F29A-4FB3-9E7F-F78F245BC75E}" mergeInterval="0" personalView="1" maximized="1" windowWidth="1020" windowHeight="591" tabRatio="601" activeSheetId="2"/>
  </customWorkbookViews>
</workbook>
</file>

<file path=xl/calcChain.xml><?xml version="1.0" encoding="utf-8"?>
<calcChain xmlns="http://schemas.openxmlformats.org/spreadsheetml/2006/main">
  <c r="D21" i="130" l="1"/>
  <c r="D22" i="130"/>
  <c r="D23" i="130"/>
  <c r="D24" i="130"/>
  <c r="D25" i="130"/>
  <c r="D26" i="130"/>
  <c r="D27" i="130"/>
  <c r="D20" i="130"/>
  <c r="D6" i="130"/>
  <c r="D7" i="130"/>
  <c r="D8" i="130"/>
  <c r="D9" i="130"/>
  <c r="D10" i="130"/>
  <c r="D11" i="130"/>
  <c r="D12" i="130"/>
  <c r="F2" i="124"/>
  <c r="D5" i="130"/>
  <c r="G3" i="123" l="1"/>
  <c r="G4" i="123"/>
  <c r="G5" i="123"/>
  <c r="G6" i="123"/>
  <c r="G7" i="123"/>
  <c r="G8" i="123"/>
  <c r="G9" i="123"/>
  <c r="G10" i="123"/>
  <c r="G11" i="123"/>
  <c r="G12" i="123"/>
  <c r="G13" i="123"/>
  <c r="G14" i="123"/>
  <c r="G15" i="123"/>
  <c r="G2" i="123"/>
  <c r="F3" i="124" l="1"/>
  <c r="F4" i="124"/>
  <c r="F5" i="124"/>
  <c r="F6" i="124"/>
  <c r="F7" i="124"/>
  <c r="F8" i="124"/>
  <c r="F9" i="124"/>
  <c r="F10" i="124"/>
  <c r="F11" i="124"/>
  <c r="F12" i="124"/>
  <c r="F13" i="124"/>
  <c r="D2" i="123"/>
  <c r="D3" i="123"/>
  <c r="D4" i="123"/>
  <c r="D5" i="123"/>
  <c r="D6" i="123"/>
  <c r="D7" i="123"/>
  <c r="D8" i="123"/>
  <c r="D9" i="123"/>
  <c r="D10" i="123"/>
  <c r="D11" i="123"/>
  <c r="D12" i="123"/>
  <c r="D13" i="123"/>
  <c r="D14" i="123"/>
  <c r="D15" i="123"/>
  <c r="D2" i="122"/>
  <c r="G2" i="122"/>
  <c r="D3" i="122"/>
  <c r="G3" i="122"/>
  <c r="D4" i="122"/>
  <c r="G4" i="122"/>
  <c r="D5" i="122"/>
  <c r="G5" i="122"/>
  <c r="D6" i="122"/>
  <c r="G6" i="122"/>
  <c r="D7" i="122"/>
  <c r="G7" i="122"/>
  <c r="D8" i="122"/>
  <c r="G8" i="122"/>
  <c r="D9" i="122"/>
  <c r="G9" i="122"/>
  <c r="D10" i="122"/>
  <c r="G10" i="122"/>
  <c r="D11" i="122"/>
  <c r="G11" i="122"/>
  <c r="D12" i="122"/>
  <c r="G12" i="122"/>
  <c r="D13" i="122"/>
  <c r="G13" i="122"/>
  <c r="D14" i="122"/>
  <c r="G14" i="122"/>
  <c r="D15" i="122"/>
  <c r="G15" i="122"/>
</calcChain>
</file>

<file path=xl/sharedStrings.xml><?xml version="1.0" encoding="utf-8"?>
<sst xmlns="http://schemas.openxmlformats.org/spreadsheetml/2006/main" count="178" uniqueCount="79">
  <si>
    <t>Years</t>
  </si>
  <si>
    <t>TaxTable</t>
  </si>
  <si>
    <t>Name</t>
  </si>
  <si>
    <t>Bench, John</t>
  </si>
  <si>
    <t>Martinet, Jean</t>
  </si>
  <si>
    <t>Checker, Charles</t>
  </si>
  <si>
    <t>Bates, Norman</t>
  </si>
  <si>
    <t>Belli, Melvin</t>
  </si>
  <si>
    <t>Carson, Kit</t>
  </si>
  <si>
    <t>Babbitt, George</t>
  </si>
  <si>
    <t>Chauvin, Nicolas</t>
  </si>
  <si>
    <t>Cabot, Sebastian</t>
  </si>
  <si>
    <t>Claypool, Ida</t>
  </si>
  <si>
    <t>Bickle, Travis</t>
  </si>
  <si>
    <t>Rating</t>
  </si>
  <si>
    <t>Employee Name</t>
  </si>
  <si>
    <t>Department</t>
  </si>
  <si>
    <t>Status</t>
  </si>
  <si>
    <t>Hire Date</t>
  </si>
  <si>
    <t>Salary</t>
  </si>
  <si>
    <t>Contract</t>
  </si>
  <si>
    <t>Full Time</t>
  </si>
  <si>
    <t>Half-Time</t>
  </si>
  <si>
    <t>Hourly</t>
  </si>
  <si>
    <t>Compliance</t>
  </si>
  <si>
    <t>Engineering/Maintenance</t>
  </si>
  <si>
    <t>Randall, Yvonne</t>
  </si>
  <si>
    <t>Hoover, Evangeline</t>
  </si>
  <si>
    <t>Sullivan, Robert</t>
  </si>
  <si>
    <t>Banks, Ryan</t>
  </si>
  <si>
    <t>Palmer, Terry</t>
  </si>
  <si>
    <t>Nicholson, Lee</t>
  </si>
  <si>
    <t>Cole, Elbert</t>
  </si>
  <si>
    <t>Lucas, John</t>
  </si>
  <si>
    <t>Hernandez, Glenn</t>
  </si>
  <si>
    <t>Durham, Troy</t>
  </si>
  <si>
    <t>Allen, Thomas</t>
  </si>
  <si>
    <t>Hicks, Monica</t>
  </si>
  <si>
    <t>Jensen, Kristina</t>
  </si>
  <si>
    <t>House, Paul</t>
  </si>
  <si>
    <t>ADC</t>
  </si>
  <si>
    <t>Admin Training</t>
  </si>
  <si>
    <t>Audit Services</t>
  </si>
  <si>
    <t>RateTable</t>
  </si>
  <si>
    <t>Björling, Jussi</t>
  </si>
  <si>
    <t>Good</t>
  </si>
  <si>
    <t>Numerical Score</t>
  </si>
  <si>
    <t>Fail</t>
  </si>
  <si>
    <t>Satisfactory</t>
  </si>
  <si>
    <t>Poor</t>
  </si>
  <si>
    <t>Fair</t>
  </si>
  <si>
    <t>Very Good</t>
  </si>
  <si>
    <t>Excellent</t>
  </si>
  <si>
    <t>TaxRate</t>
  </si>
  <si>
    <t>So-so</t>
  </si>
  <si>
    <t xml:space="preserve">Good </t>
  </si>
  <si>
    <t xml:space="preserve"> Satisfactory</t>
  </si>
  <si>
    <t xml:space="preserve">Poor </t>
  </si>
  <si>
    <t>0 or False - Exact Match
1 or True - Approximate Match</t>
  </si>
  <si>
    <t>Use the below data to find the grade by vlookup</t>
  </si>
  <si>
    <t>Mark</t>
  </si>
  <si>
    <t>Grade</t>
  </si>
  <si>
    <t>Abhay</t>
  </si>
  <si>
    <t>A</t>
  </si>
  <si>
    <t>Smitha</t>
  </si>
  <si>
    <t>B</t>
  </si>
  <si>
    <t>Nimmy</t>
  </si>
  <si>
    <t>C</t>
  </si>
  <si>
    <t>Georger</t>
  </si>
  <si>
    <t>D</t>
  </si>
  <si>
    <t>Abhiram</t>
  </si>
  <si>
    <t>E</t>
  </si>
  <si>
    <t>Jose</t>
  </si>
  <si>
    <t>Payal</t>
  </si>
  <si>
    <t>Reema</t>
  </si>
  <si>
    <t>Use the below data to find the grade by hlookup</t>
  </si>
  <si>
    <t xml:space="preserve">
VLookUp
VLookup looks for a value in a table and gives you the corresponding value from a different column of the same table subject to the conditions that first column of your table must have the lookup value and it should be a continuous selection till the result column.
VLookup always gives the first instance if the lookup value is repeated.</t>
  </si>
  <si>
    <t xml:space="preserve">VLookup with criteria
When Vlookup takes a criteria, then the criteria table has to be arranged in the ascending order of the lookup field.
The arrangement of the criteria table (table array) decides whether we use the Vlookup or Hlookup.
The criteria column should have only the lower limits example 90 -100 will be only 90. </t>
  </si>
  <si>
    <t xml:space="preserve">Lookup
Advantage: It can search backwards.
Disadvantage: 
The data has to be sorted in the ascending order on the lookup value/field/column.
It always gives an approximate match.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</si>
</sst>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General_)"/>
    <numFmt numFmtId="166" formatCode="_(* #,##0_);_(* \(#,##0\);_(* &quot;-&quot;??_);_(@_)"/>
    <numFmt numFmtId="167" formatCode="0_);\(0\)"/>
    <numFmt numFmtId="168" formatCode="_-* #,##0.00_-;\-* #,##0.00_-;_-* \-??_-;_-@_-"/>
  </numFmts>
  <fonts count="15" x14ac:knownFonts="1">
    <font>
      <sz val="10"/>
      <name val="Arial"/>
    </font>
    <font>
      <sz val="11"/>
      <color theme="1"/>
      <name val="Calibri"/>
      <family val="2"/>
      <scheme val="minor"/>
    </font>
    <font>
      <sz val="10"/>
      <name val="Arial"/>
      <family val="2"/>
    </font>
    <font>
      <sz val="10"/>
      <name val="Courier"/>
      <family val="3"/>
    </font>
    <font>
      <b/>
      <i/>
      <sz val="10"/>
      <name val="Arial"/>
      <family val="2"/>
    </font>
    <font>
      <b/>
      <sz val="10"/>
      <name val="Calibri"/>
      <family val="2"/>
    </font>
    <font>
      <sz val="10"/>
      <name val="Calibri"/>
      <family val="2"/>
    </font>
    <font>
      <sz val="10"/>
      <name val="Calibri"/>
      <family val="2"/>
      <scheme val="minor"/>
    </font>
    <font>
      <b/>
      <sz val="12"/>
      <name val="Calibri"/>
      <family val="2"/>
    </font>
    <font>
      <b/>
      <sz val="20"/>
      <name val="Calibri"/>
      <family val="2"/>
      <scheme val="minor"/>
    </font>
    <font>
      <b/>
      <sz val="12"/>
      <name val="Calibri"/>
      <family val="2"/>
      <scheme val="minor"/>
    </font>
    <font>
      <sz val="12"/>
      <name val="Calibri"/>
      <family val="2"/>
    </font>
    <font>
      <b/>
      <sz val="11"/>
      <name val="Calibri"/>
      <family val="2"/>
    </font>
    <font>
      <sz val="11"/>
      <color rgb="FF000000"/>
      <name val="Calibri"/>
      <family val="2"/>
      <charset val="1"/>
    </font>
    <font>
      <b/>
      <sz val="11"/>
      <color rgb="FF000000"/>
      <name val="Calibri"/>
      <family val="2"/>
      <charset val="1"/>
    </font>
  </fonts>
  <fills count="7">
    <fill>
      <patternFill patternType="none"/>
    </fill>
    <fill>
      <patternFill patternType="gray125"/>
    </fill>
    <fill>
      <patternFill patternType="solid">
        <fgColor indexed="48"/>
        <bgColor indexed="64"/>
      </patternFill>
    </fill>
    <fill>
      <patternFill patternType="solid">
        <fgColor indexed="43"/>
        <bgColor indexed="64"/>
      </patternFill>
    </fill>
    <fill>
      <patternFill patternType="solid">
        <fgColor indexed="42"/>
        <bgColor indexed="64"/>
      </patternFill>
    </fill>
    <fill>
      <patternFill patternType="solid">
        <fgColor indexed="13"/>
        <bgColor indexed="64"/>
      </patternFill>
    </fill>
    <fill>
      <patternFill patternType="solid">
        <fgColor theme="7" tint="0.79998168889431442"/>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22"/>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s>
  <cellStyleXfs count="9">
    <xf numFmtId="0" fontId="0" fillId="0" borderId="0"/>
    <xf numFmtId="164" fontId="2" fillId="0" borderId="0" applyFont="0" applyFill="0" applyBorder="0" applyAlignment="0" applyProtection="0"/>
    <xf numFmtId="0" fontId="4" fillId="2" borderId="1"/>
    <xf numFmtId="0" fontId="2" fillId="0" borderId="0"/>
    <xf numFmtId="165" fontId="3" fillId="0" borderId="0"/>
    <xf numFmtId="9" fontId="2" fillId="0" borderId="0" applyFont="0" applyFill="0" applyBorder="0" applyAlignment="0" applyProtection="0"/>
    <xf numFmtId="0" fontId="1" fillId="0" borderId="0"/>
    <xf numFmtId="0" fontId="13" fillId="0" borderId="0"/>
    <xf numFmtId="168" fontId="13" fillId="0" borderId="0" applyBorder="0" applyProtection="0"/>
  </cellStyleXfs>
  <cellXfs count="76">
    <xf numFmtId="0" fontId="0" fillId="0" borderId="0" xfId="0"/>
    <xf numFmtId="166" fontId="6" fillId="0" borderId="0" xfId="1" applyNumberFormat="1" applyFont="1" applyProtection="1"/>
    <xf numFmtId="0" fontId="6" fillId="0" borderId="0" xfId="3" applyFont="1" applyProtection="1"/>
    <xf numFmtId="15" fontId="6" fillId="0" borderId="0" xfId="3" applyNumberFormat="1" applyFont="1" applyProtection="1"/>
    <xf numFmtId="0" fontId="6" fillId="0" borderId="0" xfId="3" applyFont="1" applyFill="1" applyProtection="1"/>
    <xf numFmtId="0" fontId="7" fillId="0" borderId="0" xfId="3" applyFont="1"/>
    <xf numFmtId="0" fontId="10" fillId="0" borderId="0" xfId="3" applyNumberFormat="1" applyFont="1"/>
    <xf numFmtId="0" fontId="10" fillId="5" borderId="12" xfId="3" applyNumberFormat="1" applyFont="1" applyFill="1" applyBorder="1"/>
    <xf numFmtId="0" fontId="10" fillId="5" borderId="12" xfId="3" applyNumberFormat="1" applyFont="1" applyFill="1" applyBorder="1" applyAlignment="1">
      <alignment horizontal="right"/>
    </xf>
    <xf numFmtId="0" fontId="10" fillId="0" borderId="13" xfId="4" applyNumberFormat="1" applyFont="1" applyBorder="1" applyAlignment="1" applyProtection="1">
      <alignment horizontal="left"/>
    </xf>
    <xf numFmtId="0" fontId="10" fillId="0" borderId="13" xfId="3" applyNumberFormat="1" applyFont="1" applyBorder="1"/>
    <xf numFmtId="0" fontId="10" fillId="0" borderId="14" xfId="4" applyNumberFormat="1" applyFont="1" applyBorder="1" applyAlignment="1" applyProtection="1">
      <alignment horizontal="left"/>
    </xf>
    <xf numFmtId="0" fontId="10" fillId="0" borderId="14" xfId="3" applyNumberFormat="1" applyFont="1" applyBorder="1"/>
    <xf numFmtId="0" fontId="10" fillId="0" borderId="0" xfId="3" applyFont="1"/>
    <xf numFmtId="0" fontId="10" fillId="0" borderId="2" xfId="3" applyFont="1" applyFill="1" applyBorder="1" applyAlignment="1">
      <alignment horizontal="center"/>
    </xf>
    <xf numFmtId="0" fontId="10" fillId="0" borderId="3" xfId="3" applyFont="1" applyFill="1" applyBorder="1" applyAlignment="1">
      <alignment horizontal="center"/>
    </xf>
    <xf numFmtId="0" fontId="10" fillId="0" borderId="4" xfId="3" applyFont="1" applyFill="1" applyBorder="1" applyAlignment="1">
      <alignment horizontal="center"/>
    </xf>
    <xf numFmtId="0" fontId="10" fillId="0" borderId="5" xfId="3" applyFont="1" applyFill="1" applyBorder="1" applyAlignment="1">
      <alignment horizontal="center"/>
    </xf>
    <xf numFmtId="0" fontId="8" fillId="0" borderId="15" xfId="3" applyFont="1" applyBorder="1" applyProtection="1"/>
    <xf numFmtId="15" fontId="8" fillId="0" borderId="15" xfId="3" applyNumberFormat="1" applyFont="1" applyBorder="1" applyProtection="1"/>
    <xf numFmtId="0" fontId="11" fillId="0" borderId="0" xfId="3" applyFont="1" applyProtection="1"/>
    <xf numFmtId="0" fontId="5" fillId="0" borderId="0" xfId="3" applyFont="1" applyProtection="1"/>
    <xf numFmtId="0" fontId="8" fillId="4" borderId="17" xfId="3" applyFont="1" applyFill="1" applyBorder="1" applyAlignment="1" applyProtection="1">
      <alignment horizontal="left" vertical="top"/>
    </xf>
    <xf numFmtId="0" fontId="8" fillId="4" borderId="17" xfId="3" applyFont="1" applyFill="1" applyBorder="1" applyAlignment="1" applyProtection="1">
      <alignment vertical="top"/>
    </xf>
    <xf numFmtId="15" fontId="8" fillId="4" borderId="17" xfId="3" applyNumberFormat="1" applyFont="1" applyFill="1" applyBorder="1" applyAlignment="1" applyProtection="1">
      <alignment horizontal="right" vertical="top"/>
    </xf>
    <xf numFmtId="0" fontId="8" fillId="4" borderId="17" xfId="3" applyFont="1" applyFill="1" applyBorder="1" applyAlignment="1" applyProtection="1">
      <alignment horizontal="right" vertical="top"/>
    </xf>
    <xf numFmtId="0" fontId="11" fillId="0" borderId="0" xfId="3" applyFont="1" applyAlignment="1" applyProtection="1">
      <alignment horizontal="center"/>
    </xf>
    <xf numFmtId="0" fontId="8" fillId="4" borderId="17" xfId="3" applyFont="1" applyFill="1" applyBorder="1" applyAlignment="1" applyProtection="1">
      <alignment horizontal="center" vertical="top"/>
    </xf>
    <xf numFmtId="15" fontId="8" fillId="4" borderId="17" xfId="3" applyNumberFormat="1" applyFont="1" applyFill="1" applyBorder="1" applyAlignment="1" applyProtection="1">
      <alignment horizontal="center" vertical="top"/>
    </xf>
    <xf numFmtId="166" fontId="8" fillId="4" borderId="17" xfId="1" applyNumberFormat="1" applyFont="1" applyFill="1" applyBorder="1" applyAlignment="1" applyProtection="1">
      <alignment horizontal="center" vertical="top"/>
    </xf>
    <xf numFmtId="167" fontId="12" fillId="3" borderId="1" xfId="1" applyNumberFormat="1" applyFont="1" applyFill="1" applyBorder="1" applyAlignment="1" applyProtection="1">
      <alignment horizontal="center"/>
    </xf>
    <xf numFmtId="166" fontId="12" fillId="3" borderId="1" xfId="1" applyNumberFormat="1" applyFont="1" applyFill="1" applyBorder="1" applyAlignment="1" applyProtection="1">
      <alignment horizontal="center"/>
    </xf>
    <xf numFmtId="0" fontId="12" fillId="3" borderId="1" xfId="3" applyFont="1" applyFill="1" applyBorder="1" applyAlignment="1" applyProtection="1">
      <alignment horizontal="center"/>
    </xf>
    <xf numFmtId="9" fontId="12" fillId="3" borderId="1" xfId="3" applyNumberFormat="1" applyFont="1" applyFill="1" applyBorder="1" applyAlignment="1" applyProtection="1">
      <alignment horizontal="center"/>
    </xf>
    <xf numFmtId="164" fontId="11" fillId="0" borderId="0" xfId="3" applyNumberFormat="1" applyFont="1" applyProtection="1"/>
    <xf numFmtId="167" fontId="8" fillId="6" borderId="1" xfId="1" applyNumberFormat="1" applyFont="1" applyFill="1" applyBorder="1" applyProtection="1"/>
    <xf numFmtId="0" fontId="8" fillId="6" borderId="1" xfId="3" applyFont="1" applyFill="1" applyBorder="1" applyProtection="1"/>
    <xf numFmtId="166" fontId="8" fillId="6" borderId="1" xfId="1" applyNumberFormat="1" applyFont="1" applyFill="1" applyBorder="1" applyProtection="1"/>
    <xf numFmtId="9" fontId="8" fillId="6" borderId="1" xfId="3" applyNumberFormat="1" applyFont="1" applyFill="1" applyBorder="1" applyProtection="1"/>
    <xf numFmtId="166" fontId="8" fillId="4" borderId="18" xfId="1" applyNumberFormat="1" applyFont="1" applyFill="1" applyBorder="1" applyAlignment="1" applyProtection="1">
      <alignment vertical="top"/>
    </xf>
    <xf numFmtId="0" fontId="8" fillId="4" borderId="16" xfId="3" applyFont="1" applyFill="1" applyBorder="1" applyAlignment="1" applyProtection="1">
      <alignment horizontal="right" vertical="top"/>
    </xf>
    <xf numFmtId="166" fontId="8" fillId="0" borderId="15" xfId="1" applyNumberFormat="1" applyFont="1" applyFill="1" applyBorder="1" applyProtection="1"/>
    <xf numFmtId="166" fontId="8" fillId="0" borderId="19" xfId="1" applyNumberFormat="1" applyFont="1" applyBorder="1" applyProtection="1"/>
    <xf numFmtId="9" fontId="8" fillId="4" borderId="15" xfId="5" applyFont="1" applyFill="1" applyBorder="1" applyAlignment="1" applyProtection="1">
      <alignment horizontal="right" vertical="top"/>
    </xf>
    <xf numFmtId="0" fontId="8" fillId="0" borderId="15" xfId="3" applyFont="1" applyBorder="1" applyAlignment="1" applyProtection="1">
      <alignment horizontal="left"/>
    </xf>
    <xf numFmtId="15" fontId="8" fillId="0" borderId="15" xfId="3" applyNumberFormat="1" applyFont="1" applyBorder="1" applyAlignment="1" applyProtection="1">
      <alignment horizontal="left"/>
    </xf>
    <xf numFmtId="166" fontId="8" fillId="0" borderId="15" xfId="1" applyNumberFormat="1" applyFont="1" applyFill="1" applyBorder="1" applyAlignment="1" applyProtection="1">
      <alignment horizontal="left"/>
    </xf>
    <xf numFmtId="166" fontId="8" fillId="0" borderId="15" xfId="1" applyNumberFormat="1" applyFont="1" applyBorder="1" applyAlignment="1" applyProtection="1">
      <alignment horizontal="left"/>
    </xf>
    <xf numFmtId="0" fontId="8" fillId="4" borderId="15" xfId="3" applyFont="1" applyFill="1" applyBorder="1" applyAlignment="1" applyProtection="1">
      <alignment horizontal="center" vertical="top"/>
    </xf>
    <xf numFmtId="0" fontId="14" fillId="0" borderId="20" xfId="7" applyFont="1" applyBorder="1"/>
    <xf numFmtId="0" fontId="13" fillId="0" borderId="0" xfId="7"/>
    <xf numFmtId="0" fontId="13" fillId="0" borderId="20" xfId="7" applyBorder="1"/>
    <xf numFmtId="14" fontId="13" fillId="0" borderId="0" xfId="7" applyNumberFormat="1"/>
    <xf numFmtId="1" fontId="0" fillId="0" borderId="20" xfId="8" applyNumberFormat="1" applyFont="1" applyBorder="1" applyAlignment="1" applyProtection="1"/>
    <xf numFmtId="0" fontId="13" fillId="0" borderId="0" xfId="7" applyBorder="1"/>
    <xf numFmtId="0" fontId="2" fillId="0" borderId="11" xfId="0" applyFont="1" applyBorder="1" applyAlignment="1">
      <alignment horizontal="center" wrapText="1"/>
    </xf>
    <xf numFmtId="0" fontId="0" fillId="0" borderId="10" xfId="0" applyBorder="1"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8" fillId="0" borderId="8" xfId="3" applyFont="1" applyBorder="1" applyAlignment="1" applyProtection="1">
      <alignment horizontal="center" vertical="center"/>
    </xf>
    <xf numFmtId="0" fontId="10" fillId="4" borderId="6" xfId="3" applyFont="1" applyFill="1" applyBorder="1" applyAlignment="1">
      <alignment horizontal="center"/>
    </xf>
    <xf numFmtId="0" fontId="10" fillId="4" borderId="7" xfId="3" applyFont="1" applyFill="1" applyBorder="1" applyAlignment="1">
      <alignment horizontal="center"/>
    </xf>
    <xf numFmtId="0" fontId="9" fillId="0" borderId="11" xfId="3" applyFont="1" applyBorder="1" applyAlignment="1">
      <alignment horizontal="center" wrapText="1"/>
    </xf>
    <xf numFmtId="0" fontId="9" fillId="0" borderId="10" xfId="3" applyFont="1" applyBorder="1" applyAlignment="1">
      <alignment horizontal="center"/>
    </xf>
    <xf numFmtId="0" fontId="9" fillId="0" borderId="9" xfId="3" applyFont="1" applyBorder="1" applyAlignment="1">
      <alignment horizontal="center"/>
    </xf>
    <xf numFmtId="0" fontId="9" fillId="0" borderId="2" xfId="3" applyFont="1" applyBorder="1" applyAlignment="1">
      <alignment horizontal="center"/>
    </xf>
    <xf numFmtId="0" fontId="9" fillId="0" borderId="0" xfId="3" applyFont="1" applyBorder="1" applyAlignment="1">
      <alignment horizontal="center"/>
    </xf>
    <xf numFmtId="0" fontId="9" fillId="0" borderId="3" xfId="3" applyFont="1" applyBorder="1" applyAlignment="1">
      <alignment horizontal="center"/>
    </xf>
    <xf numFmtId="0" fontId="9" fillId="0" borderId="4" xfId="3" applyFont="1" applyBorder="1" applyAlignment="1">
      <alignment horizontal="center"/>
    </xf>
    <xf numFmtId="0" fontId="9" fillId="0" borderId="8" xfId="3" applyFont="1" applyBorder="1" applyAlignment="1">
      <alignment horizontal="center"/>
    </xf>
    <xf numFmtId="0" fontId="9" fillId="0" borderId="5" xfId="3" applyFont="1" applyBorder="1" applyAlignment="1">
      <alignment horizontal="center"/>
    </xf>
  </cellXfs>
  <cellStyles count="9">
    <cellStyle name="Comma" xfId="1" builtinId="3"/>
    <cellStyle name="Comma 2" xfId="8" xr:uid="{00000000-0005-0000-0000-000001000000}"/>
    <cellStyle name="MyBlue" xfId="2" xr:uid="{00000000-0005-0000-0000-000002000000}"/>
    <cellStyle name="Normal" xfId="0" builtinId="0"/>
    <cellStyle name="Normal 2" xfId="3" xr:uid="{00000000-0005-0000-0000-000004000000}"/>
    <cellStyle name="Normal 3" xfId="6" xr:uid="{00000000-0005-0000-0000-000005000000}"/>
    <cellStyle name="Normal 4" xfId="7" xr:uid="{00000000-0005-0000-0000-000006000000}"/>
    <cellStyle name="Normal_EMPLOYEE" xfId="4" xr:uid="{00000000-0005-0000-0000-000007000000}"/>
    <cellStyle name="Percent" xfId="5"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00"/>
      <color rgb="FFFF33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workbookViewId="0">
      <selection activeCell="N19" sqref="N19"/>
    </sheetView>
  </sheetViews>
  <sheetFormatPr defaultRowHeight="13.2" x14ac:dyDescent="0.25"/>
  <sheetData>
    <row r="1" spans="1:11" ht="13.8" thickBot="1" x14ac:dyDescent="0.3"/>
    <row r="2" spans="1:11" x14ac:dyDescent="0.25">
      <c r="A2" s="55" t="s">
        <v>76</v>
      </c>
      <c r="B2" s="56"/>
      <c r="C2" s="56"/>
      <c r="D2" s="56"/>
      <c r="E2" s="56"/>
      <c r="F2" s="56"/>
      <c r="G2" s="56"/>
      <c r="H2" s="56"/>
      <c r="I2" s="56"/>
      <c r="J2" s="56"/>
      <c r="K2" s="57"/>
    </row>
    <row r="3" spans="1:11" x14ac:dyDescent="0.25">
      <c r="A3" s="58"/>
      <c r="B3" s="59"/>
      <c r="C3" s="59"/>
      <c r="D3" s="59"/>
      <c r="E3" s="59"/>
      <c r="F3" s="59"/>
      <c r="G3" s="59"/>
      <c r="H3" s="59"/>
      <c r="I3" s="59"/>
      <c r="J3" s="59"/>
      <c r="K3" s="60"/>
    </row>
    <row r="4" spans="1:11" x14ac:dyDescent="0.25">
      <c r="A4" s="58"/>
      <c r="B4" s="59"/>
      <c r="C4" s="59"/>
      <c r="D4" s="59"/>
      <c r="E4" s="59"/>
      <c r="F4" s="59"/>
      <c r="G4" s="59"/>
      <c r="H4" s="59"/>
      <c r="I4" s="59"/>
      <c r="J4" s="59"/>
      <c r="K4" s="60"/>
    </row>
    <row r="5" spans="1:11" x14ac:dyDescent="0.25">
      <c r="A5" s="58"/>
      <c r="B5" s="59"/>
      <c r="C5" s="59"/>
      <c r="D5" s="59"/>
      <c r="E5" s="59"/>
      <c r="F5" s="59"/>
      <c r="G5" s="59"/>
      <c r="H5" s="59"/>
      <c r="I5" s="59"/>
      <c r="J5" s="59"/>
      <c r="K5" s="60"/>
    </row>
    <row r="6" spans="1:11" x14ac:dyDescent="0.25">
      <c r="A6" s="58"/>
      <c r="B6" s="59"/>
      <c r="C6" s="59"/>
      <c r="D6" s="59"/>
      <c r="E6" s="59"/>
      <c r="F6" s="59"/>
      <c r="G6" s="59"/>
      <c r="H6" s="59"/>
      <c r="I6" s="59"/>
      <c r="J6" s="59"/>
      <c r="K6" s="60"/>
    </row>
    <row r="7" spans="1:11" ht="13.8" thickBot="1" x14ac:dyDescent="0.3">
      <c r="A7" s="61"/>
      <c r="B7" s="62"/>
      <c r="C7" s="62"/>
      <c r="D7" s="62"/>
      <c r="E7" s="62"/>
      <c r="F7" s="62"/>
      <c r="G7" s="62"/>
      <c r="H7" s="62"/>
      <c r="I7" s="62"/>
      <c r="J7" s="62"/>
      <c r="K7" s="63"/>
    </row>
    <row r="9" spans="1:11" ht="13.8" thickBot="1" x14ac:dyDescent="0.3"/>
    <row r="10" spans="1:11" x14ac:dyDescent="0.25">
      <c r="A10" s="55" t="s">
        <v>77</v>
      </c>
      <c r="B10" s="56"/>
      <c r="C10" s="56"/>
      <c r="D10" s="56"/>
      <c r="E10" s="56"/>
      <c r="F10" s="56"/>
      <c r="G10" s="56"/>
      <c r="H10" s="56"/>
      <c r="I10" s="56"/>
      <c r="J10" s="56"/>
      <c r="K10" s="57"/>
    </row>
    <row r="11" spans="1:11" x14ac:dyDescent="0.25">
      <c r="A11" s="58"/>
      <c r="B11" s="59"/>
      <c r="C11" s="59"/>
      <c r="D11" s="59"/>
      <c r="E11" s="59"/>
      <c r="F11" s="59"/>
      <c r="G11" s="59"/>
      <c r="H11" s="59"/>
      <c r="I11" s="59"/>
      <c r="J11" s="59"/>
      <c r="K11" s="60"/>
    </row>
    <row r="12" spans="1:11" x14ac:dyDescent="0.25">
      <c r="A12" s="58"/>
      <c r="B12" s="59"/>
      <c r="C12" s="59"/>
      <c r="D12" s="59"/>
      <c r="E12" s="59"/>
      <c r="F12" s="59"/>
      <c r="G12" s="59"/>
      <c r="H12" s="59"/>
      <c r="I12" s="59"/>
      <c r="J12" s="59"/>
      <c r="K12" s="60"/>
    </row>
    <row r="13" spans="1:11" x14ac:dyDescent="0.25">
      <c r="A13" s="58"/>
      <c r="B13" s="59"/>
      <c r="C13" s="59"/>
      <c r="D13" s="59"/>
      <c r="E13" s="59"/>
      <c r="F13" s="59"/>
      <c r="G13" s="59"/>
      <c r="H13" s="59"/>
      <c r="I13" s="59"/>
      <c r="J13" s="59"/>
      <c r="K13" s="60"/>
    </row>
    <row r="14" spans="1:11" x14ac:dyDescent="0.25">
      <c r="A14" s="58"/>
      <c r="B14" s="59"/>
      <c r="C14" s="59"/>
      <c r="D14" s="59"/>
      <c r="E14" s="59"/>
      <c r="F14" s="59"/>
      <c r="G14" s="59"/>
      <c r="H14" s="59"/>
      <c r="I14" s="59"/>
      <c r="J14" s="59"/>
      <c r="K14" s="60"/>
    </row>
    <row r="15" spans="1:11" ht="13.8" thickBot="1" x14ac:dyDescent="0.3">
      <c r="A15" s="61"/>
      <c r="B15" s="62"/>
      <c r="C15" s="62"/>
      <c r="D15" s="62"/>
      <c r="E15" s="62"/>
      <c r="F15" s="62"/>
      <c r="G15" s="62"/>
      <c r="H15" s="62"/>
      <c r="I15" s="62"/>
      <c r="J15" s="62"/>
      <c r="K15" s="63"/>
    </row>
    <row r="17" spans="1:11" ht="13.8" thickBot="1" x14ac:dyDescent="0.3"/>
    <row r="18" spans="1:11" x14ac:dyDescent="0.25">
      <c r="A18" s="55" t="s">
        <v>78</v>
      </c>
      <c r="B18" s="56"/>
      <c r="C18" s="56"/>
      <c r="D18" s="56"/>
      <c r="E18" s="56"/>
      <c r="F18" s="56"/>
      <c r="G18" s="56"/>
      <c r="H18" s="56"/>
      <c r="I18" s="56"/>
      <c r="J18" s="56"/>
      <c r="K18" s="57"/>
    </row>
    <row r="19" spans="1:11" x14ac:dyDescent="0.25">
      <c r="A19" s="58"/>
      <c r="B19" s="59"/>
      <c r="C19" s="59"/>
      <c r="D19" s="59"/>
      <c r="E19" s="59"/>
      <c r="F19" s="59"/>
      <c r="G19" s="59"/>
      <c r="H19" s="59"/>
      <c r="I19" s="59"/>
      <c r="J19" s="59"/>
      <c r="K19" s="60"/>
    </row>
    <row r="20" spans="1:11" x14ac:dyDescent="0.25">
      <c r="A20" s="58"/>
      <c r="B20" s="59"/>
      <c r="C20" s="59"/>
      <c r="D20" s="59"/>
      <c r="E20" s="59"/>
      <c r="F20" s="59"/>
      <c r="G20" s="59"/>
      <c r="H20" s="59"/>
      <c r="I20" s="59"/>
      <c r="J20" s="59"/>
      <c r="K20" s="60"/>
    </row>
    <row r="21" spans="1:11" x14ac:dyDescent="0.25">
      <c r="A21" s="58"/>
      <c r="B21" s="59"/>
      <c r="C21" s="59"/>
      <c r="D21" s="59"/>
      <c r="E21" s="59"/>
      <c r="F21" s="59"/>
      <c r="G21" s="59"/>
      <c r="H21" s="59"/>
      <c r="I21" s="59"/>
      <c r="J21" s="59"/>
      <c r="K21" s="60"/>
    </row>
    <row r="22" spans="1:11" x14ac:dyDescent="0.25">
      <c r="A22" s="58"/>
      <c r="B22" s="59"/>
      <c r="C22" s="59"/>
      <c r="D22" s="59"/>
      <c r="E22" s="59"/>
      <c r="F22" s="59"/>
      <c r="G22" s="59"/>
      <c r="H22" s="59"/>
      <c r="I22" s="59"/>
      <c r="J22" s="59"/>
      <c r="K22" s="60"/>
    </row>
    <row r="23" spans="1:11" ht="13.8" thickBot="1" x14ac:dyDescent="0.3">
      <c r="A23" s="61"/>
      <c r="B23" s="62"/>
      <c r="C23" s="62"/>
      <c r="D23" s="62"/>
      <c r="E23" s="62"/>
      <c r="F23" s="62"/>
      <c r="G23" s="62"/>
      <c r="H23" s="62"/>
      <c r="I23" s="62"/>
      <c r="J23" s="62"/>
      <c r="K23" s="63"/>
    </row>
  </sheetData>
  <mergeCells count="3">
    <mergeCell ref="A2:K7"/>
    <mergeCell ref="A10:K15"/>
    <mergeCell ref="A18:K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0"/>
    <pageSetUpPr autoPageBreaks="0"/>
  </sheetPr>
  <dimension ref="A1:T15"/>
  <sheetViews>
    <sheetView zoomScaleSheetLayoutView="100" workbookViewId="0">
      <selection activeCell="G10" sqref="G10"/>
    </sheetView>
  </sheetViews>
  <sheetFormatPr defaultColWidth="19.88671875" defaultRowHeight="13.8" x14ac:dyDescent="0.3"/>
  <cols>
    <col min="1" max="1" width="18.33203125" style="2" customWidth="1"/>
    <col min="2" max="2" width="23.88671875" style="2" customWidth="1"/>
    <col min="3" max="3" width="13.33203125" style="3" customWidth="1"/>
    <col min="4" max="4" width="11.109375" style="4" customWidth="1"/>
    <col min="5" max="5" width="15" style="2" customWidth="1"/>
    <col min="6" max="6" width="11.33203125" style="1" customWidth="1"/>
    <col min="7" max="7" width="9.88671875" style="2" customWidth="1"/>
    <col min="8" max="8" width="7.88671875" style="2" customWidth="1"/>
    <col min="9" max="9" width="3.6640625" style="2" customWidth="1"/>
    <col min="10" max="10" width="4.88671875" style="2" customWidth="1"/>
    <col min="11" max="11" width="7" style="2" bestFit="1" customWidth="1"/>
    <col min="12" max="20" width="8" style="2" bestFit="1" customWidth="1"/>
    <col min="21" max="16384" width="19.88671875" style="2"/>
  </cols>
  <sheetData>
    <row r="1" spans="1:20" ht="20.100000000000001" customHeight="1" x14ac:dyDescent="0.3">
      <c r="A1" s="27" t="s">
        <v>15</v>
      </c>
      <c r="B1" s="27" t="s">
        <v>16</v>
      </c>
      <c r="C1" s="28" t="s">
        <v>18</v>
      </c>
      <c r="D1" s="27" t="s">
        <v>0</v>
      </c>
      <c r="E1" s="27" t="s">
        <v>17</v>
      </c>
      <c r="F1" s="29" t="s">
        <v>19</v>
      </c>
      <c r="G1" s="27" t="s">
        <v>53</v>
      </c>
      <c r="H1" s="26"/>
    </row>
    <row r="2" spans="1:20" ht="20.100000000000001" customHeight="1" x14ac:dyDescent="0.3">
      <c r="A2" s="44" t="s">
        <v>30</v>
      </c>
      <c r="B2" s="44" t="s">
        <v>40</v>
      </c>
      <c r="C2" s="45">
        <v>35225</v>
      </c>
      <c r="D2" s="46">
        <f t="shared" ref="D2:D15" ca="1" si="0">DATEDIF(C2,TODAY(),"Y")</f>
        <v>29</v>
      </c>
      <c r="E2" s="44" t="s">
        <v>21</v>
      </c>
      <c r="F2" s="47">
        <v>41639</v>
      </c>
      <c r="G2" s="48">
        <f t="shared" ref="G2:G15" si="1">HLOOKUP(F2,$J$13:$T$14,2)</f>
        <v>0.06</v>
      </c>
    </row>
    <row r="3" spans="1:20" ht="20.100000000000001" customHeight="1" x14ac:dyDescent="0.3">
      <c r="A3" s="44" t="s">
        <v>31</v>
      </c>
      <c r="B3" s="44" t="s">
        <v>40</v>
      </c>
      <c r="C3" s="45">
        <v>32344</v>
      </c>
      <c r="D3" s="46">
        <f t="shared" ca="1" si="0"/>
        <v>36</v>
      </c>
      <c r="E3" s="44" t="s">
        <v>22</v>
      </c>
      <c r="F3" s="47">
        <v>56469</v>
      </c>
      <c r="G3" s="48">
        <f t="shared" si="1"/>
        <v>0.08</v>
      </c>
    </row>
    <row r="4" spans="1:20" ht="20.100000000000001" customHeight="1" x14ac:dyDescent="0.3">
      <c r="A4" s="44" t="s">
        <v>38</v>
      </c>
      <c r="B4" s="44" t="s">
        <v>41</v>
      </c>
      <c r="C4" s="45">
        <v>39180</v>
      </c>
      <c r="D4" s="46">
        <f t="shared" ca="1" si="0"/>
        <v>18</v>
      </c>
      <c r="E4" s="44" t="s">
        <v>23</v>
      </c>
      <c r="F4" s="47">
        <v>43302</v>
      </c>
      <c r="G4" s="48">
        <f t="shared" si="1"/>
        <v>0.06</v>
      </c>
    </row>
    <row r="5" spans="1:20" ht="20.100000000000001" customHeight="1" x14ac:dyDescent="0.3">
      <c r="A5" s="44" t="s">
        <v>26</v>
      </c>
      <c r="B5" s="44" t="s">
        <v>41</v>
      </c>
      <c r="C5" s="45">
        <v>34518</v>
      </c>
      <c r="D5" s="46">
        <f t="shared" ca="1" si="0"/>
        <v>30</v>
      </c>
      <c r="E5" s="44" t="s">
        <v>21</v>
      </c>
      <c r="F5" s="47">
        <v>28122</v>
      </c>
      <c r="G5" s="48">
        <f t="shared" si="1"/>
        <v>0.05</v>
      </c>
    </row>
    <row r="6" spans="1:20" ht="20.100000000000001" customHeight="1" x14ac:dyDescent="0.3">
      <c r="A6" s="44" t="s">
        <v>32</v>
      </c>
      <c r="B6" s="44" t="s">
        <v>41</v>
      </c>
      <c r="C6" s="45">
        <v>37196</v>
      </c>
      <c r="D6" s="46">
        <f t="shared" ca="1" si="0"/>
        <v>23</v>
      </c>
      <c r="E6" s="44" t="s">
        <v>21</v>
      </c>
      <c r="F6" s="47">
        <v>78644</v>
      </c>
      <c r="G6" s="48">
        <f t="shared" si="1"/>
        <v>0.11</v>
      </c>
    </row>
    <row r="7" spans="1:20" ht="20.100000000000001" customHeight="1" x14ac:dyDescent="0.3">
      <c r="A7" s="44" t="s">
        <v>36</v>
      </c>
      <c r="B7" s="44" t="s">
        <v>41</v>
      </c>
      <c r="C7" s="45">
        <v>33130</v>
      </c>
      <c r="D7" s="46">
        <f t="shared" ca="1" si="0"/>
        <v>34</v>
      </c>
      <c r="E7" s="44" t="s">
        <v>20</v>
      </c>
      <c r="F7" s="47">
        <v>75511</v>
      </c>
      <c r="G7" s="48">
        <f t="shared" si="1"/>
        <v>0.11</v>
      </c>
    </row>
    <row r="8" spans="1:20" ht="20.100000000000001" customHeight="1" x14ac:dyDescent="0.3">
      <c r="A8" s="44" t="s">
        <v>27</v>
      </c>
      <c r="B8" s="44" t="s">
        <v>41</v>
      </c>
      <c r="C8" s="45">
        <v>35314</v>
      </c>
      <c r="D8" s="46">
        <f t="shared" ca="1" si="0"/>
        <v>28</v>
      </c>
      <c r="E8" s="44" t="s">
        <v>21</v>
      </c>
      <c r="F8" s="47">
        <v>42909</v>
      </c>
      <c r="G8" s="48">
        <f t="shared" si="1"/>
        <v>0.06</v>
      </c>
    </row>
    <row r="9" spans="1:20" ht="20.100000000000001" customHeight="1" x14ac:dyDescent="0.3">
      <c r="A9" s="44" t="s">
        <v>39</v>
      </c>
      <c r="B9" s="44" t="s">
        <v>41</v>
      </c>
      <c r="C9" s="45">
        <v>35818</v>
      </c>
      <c r="D9" s="46">
        <f t="shared" ca="1" si="0"/>
        <v>27</v>
      </c>
      <c r="E9" s="44" t="s">
        <v>21</v>
      </c>
      <c r="F9" s="47">
        <v>52255</v>
      </c>
      <c r="G9" s="48">
        <f t="shared" si="1"/>
        <v>7.0000000000000007E-2</v>
      </c>
    </row>
    <row r="10" spans="1:20" ht="20.100000000000001" customHeight="1" x14ac:dyDescent="0.3">
      <c r="A10" s="44" t="s">
        <v>34</v>
      </c>
      <c r="B10" s="44" t="s">
        <v>42</v>
      </c>
      <c r="C10" s="45">
        <v>37105</v>
      </c>
      <c r="D10" s="46">
        <f t="shared" ca="1" si="0"/>
        <v>23</v>
      </c>
      <c r="E10" s="44" t="s">
        <v>21</v>
      </c>
      <c r="F10" s="47">
        <v>54972</v>
      </c>
      <c r="G10" s="48">
        <f t="shared" si="1"/>
        <v>7.0000000000000007E-2</v>
      </c>
    </row>
    <row r="11" spans="1:20" ht="20.100000000000001" customHeight="1" x14ac:dyDescent="0.3">
      <c r="A11" s="44" t="s">
        <v>28</v>
      </c>
      <c r="B11" s="44" t="s">
        <v>42</v>
      </c>
      <c r="C11" s="45">
        <v>39160</v>
      </c>
      <c r="D11" s="46">
        <f t="shared" ca="1" si="0"/>
        <v>18</v>
      </c>
      <c r="E11" s="44" t="s">
        <v>21</v>
      </c>
      <c r="F11" s="47">
        <v>42401</v>
      </c>
      <c r="G11" s="48">
        <f t="shared" si="1"/>
        <v>0.06</v>
      </c>
    </row>
    <row r="12" spans="1:20" ht="20.100000000000001" customHeight="1" thickBot="1" x14ac:dyDescent="0.35">
      <c r="A12" s="44" t="s">
        <v>37</v>
      </c>
      <c r="B12" s="44" t="s">
        <v>42</v>
      </c>
      <c r="C12" s="45">
        <v>35947</v>
      </c>
      <c r="D12" s="46">
        <f t="shared" ca="1" si="0"/>
        <v>27</v>
      </c>
      <c r="E12" s="44" t="s">
        <v>21</v>
      </c>
      <c r="F12" s="47">
        <v>49882</v>
      </c>
      <c r="G12" s="48">
        <f t="shared" si="1"/>
        <v>7.0000000000000007E-2</v>
      </c>
    </row>
    <row r="13" spans="1:20" ht="20.100000000000001" customHeight="1" thickBot="1" x14ac:dyDescent="0.35">
      <c r="A13" s="44" t="s">
        <v>29</v>
      </c>
      <c r="B13" s="44" t="s">
        <v>24</v>
      </c>
      <c r="C13" s="45">
        <v>32767</v>
      </c>
      <c r="D13" s="46">
        <f t="shared" ca="1" si="0"/>
        <v>35</v>
      </c>
      <c r="E13" s="44" t="s">
        <v>21</v>
      </c>
      <c r="F13" s="47">
        <v>25901</v>
      </c>
      <c r="G13" s="48">
        <f t="shared" si="1"/>
        <v>0.05</v>
      </c>
      <c r="J13" s="30">
        <v>0</v>
      </c>
      <c r="K13" s="31">
        <v>5000</v>
      </c>
      <c r="L13" s="31">
        <v>15000</v>
      </c>
      <c r="M13" s="31">
        <v>25000</v>
      </c>
      <c r="N13" s="31">
        <v>35000</v>
      </c>
      <c r="O13" s="31">
        <v>45000</v>
      </c>
      <c r="P13" s="31">
        <v>55000</v>
      </c>
      <c r="Q13" s="31">
        <v>65000</v>
      </c>
      <c r="R13" s="31">
        <v>75000</v>
      </c>
      <c r="S13" s="31">
        <v>85000</v>
      </c>
      <c r="T13" s="31">
        <v>95000</v>
      </c>
    </row>
    <row r="14" spans="1:20" ht="20.100000000000001" customHeight="1" thickBot="1" x14ac:dyDescent="0.35">
      <c r="A14" s="44" t="s">
        <v>33</v>
      </c>
      <c r="B14" s="44" t="s">
        <v>25</v>
      </c>
      <c r="C14" s="45">
        <v>32402</v>
      </c>
      <c r="D14" s="46">
        <f t="shared" ca="1" si="0"/>
        <v>36</v>
      </c>
      <c r="E14" s="44" t="s">
        <v>21</v>
      </c>
      <c r="F14" s="47">
        <v>51437</v>
      </c>
      <c r="G14" s="48">
        <f t="shared" si="1"/>
        <v>7.0000000000000007E-2</v>
      </c>
      <c r="J14" s="32">
        <v>0</v>
      </c>
      <c r="K14" s="33">
        <v>0.01</v>
      </c>
      <c r="L14" s="33">
        <v>0.03</v>
      </c>
      <c r="M14" s="33">
        <v>0.05</v>
      </c>
      <c r="N14" s="33">
        <v>0.06</v>
      </c>
      <c r="O14" s="33">
        <v>7.0000000000000007E-2</v>
      </c>
      <c r="P14" s="33">
        <v>0.08</v>
      </c>
      <c r="Q14" s="33">
        <v>0.1</v>
      </c>
      <c r="R14" s="33">
        <v>0.11</v>
      </c>
      <c r="S14" s="33">
        <v>0.12</v>
      </c>
      <c r="T14" s="33">
        <v>0.13</v>
      </c>
    </row>
    <row r="15" spans="1:20" ht="20.100000000000001" customHeight="1" x14ac:dyDescent="0.3">
      <c r="A15" s="44" t="s">
        <v>35</v>
      </c>
      <c r="B15" s="44" t="s">
        <v>25</v>
      </c>
      <c r="C15" s="45">
        <v>34309</v>
      </c>
      <c r="D15" s="46">
        <f t="shared" ca="1" si="0"/>
        <v>31</v>
      </c>
      <c r="E15" s="44" t="s">
        <v>20</v>
      </c>
      <c r="F15" s="47">
        <v>75717</v>
      </c>
      <c r="G15" s="48">
        <f t="shared" si="1"/>
        <v>0.11</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0"/>
    <pageSetUpPr autoPageBreaks="0"/>
  </sheetPr>
  <dimension ref="A1:K15"/>
  <sheetViews>
    <sheetView zoomScaleSheetLayoutView="100" workbookViewId="0">
      <selection activeCell="G2" sqref="G2"/>
    </sheetView>
  </sheetViews>
  <sheetFormatPr defaultColWidth="19.88671875" defaultRowHeight="13.8" x14ac:dyDescent="0.3"/>
  <cols>
    <col min="1" max="1" width="21.5546875" style="2" bestFit="1" customWidth="1"/>
    <col min="2" max="2" width="23.109375" style="2" customWidth="1"/>
    <col min="3" max="3" width="13" style="3" customWidth="1"/>
    <col min="4" max="4" width="12.88671875" style="4" customWidth="1"/>
    <col min="5" max="5" width="14.109375" style="2" customWidth="1"/>
    <col min="6" max="6" width="12" style="1" customWidth="1"/>
    <col min="7" max="7" width="10.6640625" style="21" customWidth="1"/>
    <col min="8" max="8" width="7.33203125" style="2" customWidth="1"/>
    <col min="9" max="9" width="7.88671875" style="2" bestFit="1" customWidth="1"/>
    <col min="10" max="10" width="8.6640625" style="2" bestFit="1" customWidth="1"/>
    <col min="11" max="11" width="7.6640625" style="2" customWidth="1"/>
    <col min="12" max="12" width="34.5546875" style="2" customWidth="1"/>
    <col min="13" max="16384" width="19.88671875" style="2"/>
  </cols>
  <sheetData>
    <row r="1" spans="1:11" ht="20.100000000000001" customHeight="1" thickBot="1" x14ac:dyDescent="0.35">
      <c r="A1" s="22" t="s">
        <v>15</v>
      </c>
      <c r="B1" s="23" t="s">
        <v>16</v>
      </c>
      <c r="C1" s="24" t="s">
        <v>18</v>
      </c>
      <c r="D1" s="25" t="s">
        <v>0</v>
      </c>
      <c r="E1" s="23" t="s">
        <v>17</v>
      </c>
      <c r="F1" s="39" t="s">
        <v>19</v>
      </c>
      <c r="G1" s="40" t="s">
        <v>53</v>
      </c>
      <c r="H1" s="20"/>
      <c r="I1" s="20"/>
      <c r="J1" s="64" t="s">
        <v>1</v>
      </c>
      <c r="K1" s="64"/>
    </row>
    <row r="2" spans="1:11" s="20" customFormat="1" ht="20.100000000000001" customHeight="1" thickBot="1" x14ac:dyDescent="0.35">
      <c r="A2" s="18" t="s">
        <v>30</v>
      </c>
      <c r="B2" s="18" t="s">
        <v>40</v>
      </c>
      <c r="C2" s="19">
        <v>35225</v>
      </c>
      <c r="D2" s="41">
        <f t="shared" ref="D2:D15" ca="1" si="0">DATEDIF(C2,TODAY(),"Y")</f>
        <v>29</v>
      </c>
      <c r="E2" s="18" t="s">
        <v>21</v>
      </c>
      <c r="F2" s="42">
        <v>41639</v>
      </c>
      <c r="G2" s="43">
        <f>VLOOKUP(F2,$J$2:$K$12, 2, 1)</f>
        <v>0.06</v>
      </c>
      <c r="H2" s="34"/>
      <c r="J2" s="35">
        <v>0</v>
      </c>
      <c r="K2" s="36">
        <v>0</v>
      </c>
    </row>
    <row r="3" spans="1:11" s="20" customFormat="1" ht="20.100000000000001" customHeight="1" thickBot="1" x14ac:dyDescent="0.35">
      <c r="A3" s="18" t="s">
        <v>31</v>
      </c>
      <c r="B3" s="18" t="s">
        <v>40</v>
      </c>
      <c r="C3" s="19">
        <v>32344</v>
      </c>
      <c r="D3" s="41">
        <f t="shared" ca="1" si="0"/>
        <v>36</v>
      </c>
      <c r="E3" s="18" t="s">
        <v>22</v>
      </c>
      <c r="F3" s="42">
        <v>56469</v>
      </c>
      <c r="G3" s="43">
        <f t="shared" ref="G3:G15" si="1">VLOOKUP(F3,$J$2:$K$12,2)</f>
        <v>0.08</v>
      </c>
      <c r="J3" s="37">
        <v>5000</v>
      </c>
      <c r="K3" s="38">
        <v>0.01</v>
      </c>
    </row>
    <row r="4" spans="1:11" s="20" customFormat="1" ht="20.100000000000001" customHeight="1" thickBot="1" x14ac:dyDescent="0.35">
      <c r="A4" s="18" t="s">
        <v>38</v>
      </c>
      <c r="B4" s="18" t="s">
        <v>41</v>
      </c>
      <c r="C4" s="19">
        <v>39180</v>
      </c>
      <c r="D4" s="41">
        <f t="shared" ca="1" si="0"/>
        <v>18</v>
      </c>
      <c r="E4" s="18" t="s">
        <v>23</v>
      </c>
      <c r="F4" s="42">
        <v>43302</v>
      </c>
      <c r="G4" s="43">
        <f t="shared" si="1"/>
        <v>0.06</v>
      </c>
      <c r="J4" s="37">
        <v>15000</v>
      </c>
      <c r="K4" s="38">
        <v>0.03</v>
      </c>
    </row>
    <row r="5" spans="1:11" s="20" customFormat="1" ht="20.100000000000001" customHeight="1" thickBot="1" x14ac:dyDescent="0.35">
      <c r="A5" s="18" t="s">
        <v>26</v>
      </c>
      <c r="B5" s="18" t="s">
        <v>41</v>
      </c>
      <c r="C5" s="19">
        <v>34518</v>
      </c>
      <c r="D5" s="41">
        <f t="shared" ca="1" si="0"/>
        <v>30</v>
      </c>
      <c r="E5" s="18" t="s">
        <v>21</v>
      </c>
      <c r="F5" s="42">
        <v>28122</v>
      </c>
      <c r="G5" s="43">
        <f t="shared" si="1"/>
        <v>0.05</v>
      </c>
      <c r="J5" s="37">
        <v>25000</v>
      </c>
      <c r="K5" s="38">
        <v>0.05</v>
      </c>
    </row>
    <row r="6" spans="1:11" s="20" customFormat="1" ht="20.100000000000001" customHeight="1" thickBot="1" x14ac:dyDescent="0.35">
      <c r="A6" s="18" t="s">
        <v>32</v>
      </c>
      <c r="B6" s="18" t="s">
        <v>41</v>
      </c>
      <c r="C6" s="19">
        <v>37196</v>
      </c>
      <c r="D6" s="41">
        <f t="shared" ca="1" si="0"/>
        <v>23</v>
      </c>
      <c r="E6" s="18" t="s">
        <v>21</v>
      </c>
      <c r="F6" s="42">
        <v>78644</v>
      </c>
      <c r="G6" s="43">
        <f t="shared" si="1"/>
        <v>0.11</v>
      </c>
      <c r="J6" s="37">
        <v>35000</v>
      </c>
      <c r="K6" s="38">
        <v>0.06</v>
      </c>
    </row>
    <row r="7" spans="1:11" s="20" customFormat="1" ht="20.100000000000001" customHeight="1" thickBot="1" x14ac:dyDescent="0.35">
      <c r="A7" s="18" t="s">
        <v>36</v>
      </c>
      <c r="B7" s="18" t="s">
        <v>41</v>
      </c>
      <c r="C7" s="19">
        <v>33130</v>
      </c>
      <c r="D7" s="41">
        <f t="shared" ca="1" si="0"/>
        <v>34</v>
      </c>
      <c r="E7" s="18" t="s">
        <v>20</v>
      </c>
      <c r="F7" s="42">
        <v>75511</v>
      </c>
      <c r="G7" s="43">
        <f t="shared" si="1"/>
        <v>0.11</v>
      </c>
      <c r="J7" s="37">
        <v>45000</v>
      </c>
      <c r="K7" s="38">
        <v>7.0000000000000007E-2</v>
      </c>
    </row>
    <row r="8" spans="1:11" s="20" customFormat="1" ht="20.100000000000001" customHeight="1" thickBot="1" x14ac:dyDescent="0.35">
      <c r="A8" s="18" t="s">
        <v>27</v>
      </c>
      <c r="B8" s="18" t="s">
        <v>41</v>
      </c>
      <c r="C8" s="19">
        <v>35314</v>
      </c>
      <c r="D8" s="41">
        <f t="shared" ca="1" si="0"/>
        <v>28</v>
      </c>
      <c r="E8" s="18" t="s">
        <v>21</v>
      </c>
      <c r="F8" s="42">
        <v>42909</v>
      </c>
      <c r="G8" s="43">
        <f t="shared" si="1"/>
        <v>0.06</v>
      </c>
      <c r="J8" s="37">
        <v>55000</v>
      </c>
      <c r="K8" s="38">
        <v>0.08</v>
      </c>
    </row>
    <row r="9" spans="1:11" s="20" customFormat="1" ht="20.100000000000001" customHeight="1" thickBot="1" x14ac:dyDescent="0.35">
      <c r="A9" s="18" t="s">
        <v>39</v>
      </c>
      <c r="B9" s="18" t="s">
        <v>41</v>
      </c>
      <c r="C9" s="19">
        <v>35818</v>
      </c>
      <c r="D9" s="41">
        <f t="shared" ca="1" si="0"/>
        <v>27</v>
      </c>
      <c r="E9" s="18" t="s">
        <v>21</v>
      </c>
      <c r="F9" s="42">
        <v>52255</v>
      </c>
      <c r="G9" s="43">
        <f t="shared" si="1"/>
        <v>7.0000000000000007E-2</v>
      </c>
      <c r="J9" s="37">
        <v>65000</v>
      </c>
      <c r="K9" s="38">
        <v>0.1</v>
      </c>
    </row>
    <row r="10" spans="1:11" s="20" customFormat="1" ht="20.100000000000001" customHeight="1" thickBot="1" x14ac:dyDescent="0.35">
      <c r="A10" s="18" t="s">
        <v>34</v>
      </c>
      <c r="B10" s="18" t="s">
        <v>42</v>
      </c>
      <c r="C10" s="19">
        <v>37105</v>
      </c>
      <c r="D10" s="41">
        <f t="shared" ca="1" si="0"/>
        <v>23</v>
      </c>
      <c r="E10" s="18" t="s">
        <v>21</v>
      </c>
      <c r="F10" s="42">
        <v>54972</v>
      </c>
      <c r="G10" s="43">
        <f t="shared" si="1"/>
        <v>7.0000000000000007E-2</v>
      </c>
      <c r="J10" s="37">
        <v>75000</v>
      </c>
      <c r="K10" s="38">
        <v>0.11</v>
      </c>
    </row>
    <row r="11" spans="1:11" s="20" customFormat="1" ht="20.100000000000001" customHeight="1" thickBot="1" x14ac:dyDescent="0.35">
      <c r="A11" s="18" t="s">
        <v>28</v>
      </c>
      <c r="B11" s="18" t="s">
        <v>42</v>
      </c>
      <c r="C11" s="19">
        <v>39160</v>
      </c>
      <c r="D11" s="41">
        <f t="shared" ca="1" si="0"/>
        <v>18</v>
      </c>
      <c r="E11" s="18" t="s">
        <v>21</v>
      </c>
      <c r="F11" s="42">
        <v>42401</v>
      </c>
      <c r="G11" s="43">
        <f t="shared" si="1"/>
        <v>0.06</v>
      </c>
      <c r="J11" s="37">
        <v>85000</v>
      </c>
      <c r="K11" s="38">
        <v>0.12</v>
      </c>
    </row>
    <row r="12" spans="1:11" s="20" customFormat="1" ht="20.100000000000001" customHeight="1" thickBot="1" x14ac:dyDescent="0.35">
      <c r="A12" s="18" t="s">
        <v>37</v>
      </c>
      <c r="B12" s="18" t="s">
        <v>42</v>
      </c>
      <c r="C12" s="19">
        <v>35947</v>
      </c>
      <c r="D12" s="41">
        <f t="shared" ca="1" si="0"/>
        <v>27</v>
      </c>
      <c r="E12" s="18" t="s">
        <v>21</v>
      </c>
      <c r="F12" s="42">
        <v>49882</v>
      </c>
      <c r="G12" s="43">
        <f t="shared" si="1"/>
        <v>7.0000000000000007E-2</v>
      </c>
      <c r="J12" s="37">
        <v>95000</v>
      </c>
      <c r="K12" s="38">
        <v>0.13</v>
      </c>
    </row>
    <row r="13" spans="1:11" s="20" customFormat="1" ht="20.100000000000001" customHeight="1" x14ac:dyDescent="0.3">
      <c r="A13" s="18" t="s">
        <v>29</v>
      </c>
      <c r="B13" s="18" t="s">
        <v>24</v>
      </c>
      <c r="C13" s="19">
        <v>32767</v>
      </c>
      <c r="D13" s="41">
        <f t="shared" ca="1" si="0"/>
        <v>35</v>
      </c>
      <c r="E13" s="18" t="s">
        <v>21</v>
      </c>
      <c r="F13" s="42">
        <v>25901</v>
      </c>
      <c r="G13" s="43">
        <f t="shared" si="1"/>
        <v>0.05</v>
      </c>
    </row>
    <row r="14" spans="1:11" s="20" customFormat="1" ht="20.100000000000001" customHeight="1" x14ac:dyDescent="0.3">
      <c r="A14" s="18" t="s">
        <v>33</v>
      </c>
      <c r="B14" s="18" t="s">
        <v>25</v>
      </c>
      <c r="C14" s="19">
        <v>32402</v>
      </c>
      <c r="D14" s="41">
        <f t="shared" ca="1" si="0"/>
        <v>36</v>
      </c>
      <c r="E14" s="18" t="s">
        <v>21</v>
      </c>
      <c r="F14" s="42">
        <v>51437</v>
      </c>
      <c r="G14" s="43">
        <f t="shared" si="1"/>
        <v>7.0000000000000007E-2</v>
      </c>
    </row>
    <row r="15" spans="1:11" s="20" customFormat="1" ht="20.100000000000001" customHeight="1" x14ac:dyDescent="0.3">
      <c r="A15" s="18" t="s">
        <v>35</v>
      </c>
      <c r="B15" s="18" t="s">
        <v>25</v>
      </c>
      <c r="C15" s="19">
        <v>34309</v>
      </c>
      <c r="D15" s="41">
        <f t="shared" ca="1" si="0"/>
        <v>31</v>
      </c>
      <c r="E15" s="18" t="s">
        <v>20</v>
      </c>
      <c r="F15" s="42">
        <v>75717</v>
      </c>
      <c r="G15" s="43">
        <f t="shared" si="1"/>
        <v>0.11</v>
      </c>
    </row>
  </sheetData>
  <mergeCells count="1">
    <mergeCell ref="J1:K1"/>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0"/>
  </sheetPr>
  <dimension ref="A1:N18"/>
  <sheetViews>
    <sheetView tabSelected="1" workbookViewId="0">
      <selection activeCell="F22" sqref="F22"/>
    </sheetView>
  </sheetViews>
  <sheetFormatPr defaultColWidth="9.109375" defaultRowHeight="13.8" x14ac:dyDescent="0.3"/>
  <cols>
    <col min="1" max="1" width="13.88671875" style="5" customWidth="1"/>
    <col min="2" max="2" width="9.33203125" style="5" customWidth="1"/>
    <col min="3" max="3" width="5.33203125" style="5" customWidth="1"/>
    <col min="4" max="4" width="19.6640625" style="5" customWidth="1"/>
    <col min="5" max="5" width="17.6640625" style="5" customWidth="1"/>
    <col min="6" max="6" width="23.33203125" style="5" customWidth="1"/>
    <col min="7" max="16384" width="9.109375" style="5"/>
  </cols>
  <sheetData>
    <row r="1" spans="1:14" ht="15.6" x14ac:dyDescent="0.3">
      <c r="A1" s="65" t="s">
        <v>43</v>
      </c>
      <c r="B1" s="66"/>
      <c r="C1" s="6"/>
      <c r="D1" s="7" t="s">
        <v>2</v>
      </c>
      <c r="E1" s="7" t="s">
        <v>14</v>
      </c>
      <c r="F1" s="8" t="s">
        <v>46</v>
      </c>
    </row>
    <row r="2" spans="1:14" ht="15.6" x14ac:dyDescent="0.3">
      <c r="A2" s="14" t="s">
        <v>52</v>
      </c>
      <c r="B2" s="15">
        <v>99</v>
      </c>
      <c r="C2" s="6"/>
      <c r="D2" s="9" t="s">
        <v>9</v>
      </c>
      <c r="E2" s="10" t="s">
        <v>50</v>
      </c>
      <c r="F2" s="10">
        <f>VLOOKUP(E2, $A$2:$B$8,2,0)</f>
        <v>71</v>
      </c>
    </row>
    <row r="3" spans="1:14" ht="15.6" x14ac:dyDescent="0.3">
      <c r="A3" s="14" t="s">
        <v>51</v>
      </c>
      <c r="B3" s="15">
        <v>92</v>
      </c>
      <c r="C3" s="6"/>
      <c r="D3" s="9" t="s">
        <v>5</v>
      </c>
      <c r="E3" s="10" t="s">
        <v>48</v>
      </c>
      <c r="F3" s="10">
        <f>VLOOKUP(E3,$A$2:$B$8,2,0)</f>
        <v>78</v>
      </c>
    </row>
    <row r="4" spans="1:14" ht="16.2" thickBot="1" x14ac:dyDescent="0.35">
      <c r="A4" s="14" t="s">
        <v>45</v>
      </c>
      <c r="B4" s="15">
        <v>85</v>
      </c>
      <c r="C4" s="6"/>
      <c r="D4" s="9" t="s">
        <v>7</v>
      </c>
      <c r="E4" s="10" t="s">
        <v>56</v>
      </c>
      <c r="F4" s="10" t="e">
        <f>VLOOKUP(E4,$A$2:$B$8,2,0)</f>
        <v>#N/A</v>
      </c>
    </row>
    <row r="5" spans="1:14" ht="15.6" x14ac:dyDescent="0.3">
      <c r="A5" s="14" t="s">
        <v>48</v>
      </c>
      <c r="B5" s="15">
        <v>78</v>
      </c>
      <c r="C5" s="6"/>
      <c r="D5" s="9" t="s">
        <v>3</v>
      </c>
      <c r="E5" s="10" t="s">
        <v>55</v>
      </c>
      <c r="F5" s="10" t="e">
        <f>VLOOKUP(E5,$A$2:$B$8,2,0)</f>
        <v>#N/A</v>
      </c>
      <c r="I5" s="67" t="s">
        <v>58</v>
      </c>
      <c r="J5" s="68"/>
      <c r="K5" s="68"/>
      <c r="L5" s="68"/>
      <c r="M5" s="68"/>
      <c r="N5" s="69"/>
    </row>
    <row r="6" spans="1:14" ht="15.6" x14ac:dyDescent="0.3">
      <c r="A6" s="14" t="s">
        <v>50</v>
      </c>
      <c r="B6" s="15">
        <v>71</v>
      </c>
      <c r="C6" s="6"/>
      <c r="D6" s="9" t="s">
        <v>13</v>
      </c>
      <c r="E6" s="10" t="s">
        <v>57</v>
      </c>
      <c r="F6" s="10">
        <f>VLOOKUP(TRIM(E6),$A$2:$B$8,2,0)</f>
        <v>65</v>
      </c>
      <c r="I6" s="70"/>
      <c r="J6" s="71"/>
      <c r="K6" s="71"/>
      <c r="L6" s="71"/>
      <c r="M6" s="71"/>
      <c r="N6" s="72"/>
    </row>
    <row r="7" spans="1:14" ht="15.6" x14ac:dyDescent="0.3">
      <c r="A7" s="14" t="s">
        <v>49</v>
      </c>
      <c r="B7" s="15">
        <v>65</v>
      </c>
      <c r="C7" s="6"/>
      <c r="D7" s="9" t="s">
        <v>4</v>
      </c>
      <c r="E7" s="10" t="s">
        <v>48</v>
      </c>
      <c r="F7" s="10">
        <f t="shared" ref="F7:F13" si="0">VLOOKUP(E7,$A$2:$B$8,2,0)</f>
        <v>78</v>
      </c>
      <c r="I7" s="70"/>
      <c r="J7" s="71"/>
      <c r="K7" s="71"/>
      <c r="L7" s="71"/>
      <c r="M7" s="71"/>
      <c r="N7" s="72"/>
    </row>
    <row r="8" spans="1:14" ht="16.2" thickBot="1" x14ac:dyDescent="0.35">
      <c r="A8" s="16" t="s">
        <v>47</v>
      </c>
      <c r="B8" s="17">
        <v>50</v>
      </c>
      <c r="C8" s="6"/>
      <c r="D8" s="9" t="s">
        <v>11</v>
      </c>
      <c r="E8" s="10" t="s">
        <v>51</v>
      </c>
      <c r="F8" s="10">
        <f t="shared" si="0"/>
        <v>92</v>
      </c>
      <c r="I8" s="70"/>
      <c r="J8" s="71"/>
      <c r="K8" s="71"/>
      <c r="L8" s="71"/>
      <c r="M8" s="71"/>
      <c r="N8" s="72"/>
    </row>
    <row r="9" spans="1:14" ht="16.2" thickBot="1" x14ac:dyDescent="0.35">
      <c r="A9" s="6"/>
      <c r="B9" s="6"/>
      <c r="C9" s="6"/>
      <c r="D9" s="9" t="s">
        <v>8</v>
      </c>
      <c r="E9" s="10" t="s">
        <v>54</v>
      </c>
      <c r="F9" s="10" t="e">
        <f t="shared" si="0"/>
        <v>#N/A</v>
      </c>
      <c r="I9" s="73"/>
      <c r="J9" s="74"/>
      <c r="K9" s="74"/>
      <c r="L9" s="74"/>
      <c r="M9" s="74"/>
      <c r="N9" s="75"/>
    </row>
    <row r="10" spans="1:14" ht="15.6" x14ac:dyDescent="0.3">
      <c r="A10" s="6"/>
      <c r="B10" s="6"/>
      <c r="C10" s="6"/>
      <c r="D10" s="9" t="s">
        <v>10</v>
      </c>
      <c r="E10" s="10" t="s">
        <v>51</v>
      </c>
      <c r="F10" s="10">
        <f t="shared" si="0"/>
        <v>92</v>
      </c>
    </row>
    <row r="11" spans="1:14" ht="15.6" x14ac:dyDescent="0.3">
      <c r="A11" s="6"/>
      <c r="B11" s="6"/>
      <c r="C11" s="6"/>
      <c r="D11" s="9" t="s">
        <v>6</v>
      </c>
      <c r="E11" s="10" t="s">
        <v>51</v>
      </c>
      <c r="F11" s="10">
        <f t="shared" si="0"/>
        <v>92</v>
      </c>
    </row>
    <row r="12" spans="1:14" ht="15.6" x14ac:dyDescent="0.3">
      <c r="A12" s="6"/>
      <c r="B12" s="6"/>
      <c r="C12" s="6"/>
      <c r="D12" s="9" t="s">
        <v>44</v>
      </c>
      <c r="E12" s="10" t="s">
        <v>52</v>
      </c>
      <c r="F12" s="10">
        <f t="shared" si="0"/>
        <v>99</v>
      </c>
    </row>
    <row r="13" spans="1:14" ht="16.2" thickBot="1" x14ac:dyDescent="0.35">
      <c r="A13" s="6"/>
      <c r="B13" s="6"/>
      <c r="C13" s="6"/>
      <c r="D13" s="11" t="s">
        <v>12</v>
      </c>
      <c r="E13" s="12" t="s">
        <v>49</v>
      </c>
      <c r="F13" s="12">
        <f t="shared" si="0"/>
        <v>65</v>
      </c>
    </row>
    <row r="14" spans="1:14" ht="15.6" x14ac:dyDescent="0.3">
      <c r="A14" s="13"/>
      <c r="B14" s="13"/>
      <c r="C14" s="13"/>
      <c r="D14" s="13"/>
      <c r="E14" s="13"/>
      <c r="F14" s="13"/>
    </row>
    <row r="15" spans="1:14" ht="15.6" x14ac:dyDescent="0.3">
      <c r="A15" s="13"/>
      <c r="B15" s="13"/>
      <c r="C15" s="13"/>
      <c r="D15" s="13"/>
      <c r="E15" s="13"/>
      <c r="F15" s="13"/>
    </row>
    <row r="16" spans="1:14" ht="15.6" x14ac:dyDescent="0.3">
      <c r="A16" s="13"/>
      <c r="B16" s="13"/>
      <c r="C16" s="13"/>
      <c r="D16" s="13"/>
      <c r="E16" s="13"/>
      <c r="F16" s="13"/>
    </row>
    <row r="17" spans="1:6" ht="15.6" x14ac:dyDescent="0.3">
      <c r="A17" s="13"/>
      <c r="B17" s="13"/>
      <c r="C17" s="13"/>
      <c r="D17" s="13"/>
      <c r="E17" s="13"/>
      <c r="F17" s="13"/>
    </row>
    <row r="18" spans="1:6" ht="15.6" x14ac:dyDescent="0.3">
      <c r="A18" s="13"/>
      <c r="B18" s="13"/>
      <c r="C18" s="13"/>
      <c r="D18" s="13"/>
      <c r="E18" s="13"/>
      <c r="F18" s="13"/>
    </row>
  </sheetData>
  <mergeCells count="2">
    <mergeCell ref="A1:B1"/>
    <mergeCell ref="I5:N9"/>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7"/>
  <sheetViews>
    <sheetView zoomScaleNormal="100" workbookViewId="0">
      <selection activeCell="E20" sqref="E20"/>
    </sheetView>
  </sheetViews>
  <sheetFormatPr defaultColWidth="9.109375" defaultRowHeight="14.4" x14ac:dyDescent="0.3"/>
  <cols>
    <col min="1" max="16384" width="9.109375" style="50"/>
  </cols>
  <sheetData>
    <row r="1" spans="2:16" x14ac:dyDescent="0.3">
      <c r="L1" s="52"/>
    </row>
    <row r="2" spans="2:16" x14ac:dyDescent="0.3">
      <c r="B2" s="50" t="s">
        <v>59</v>
      </c>
    </row>
    <row r="4" spans="2:16" x14ac:dyDescent="0.3">
      <c r="B4" s="49" t="s">
        <v>2</v>
      </c>
      <c r="C4" s="49" t="s">
        <v>60</v>
      </c>
      <c r="D4" s="49" t="s">
        <v>61</v>
      </c>
      <c r="F4" s="49" t="s">
        <v>60</v>
      </c>
      <c r="G4" s="49" t="s">
        <v>61</v>
      </c>
    </row>
    <row r="5" spans="2:16" x14ac:dyDescent="0.3">
      <c r="B5" s="51" t="s">
        <v>62</v>
      </c>
      <c r="C5" s="53">
        <v>50</v>
      </c>
      <c r="D5" s="53" t="str">
        <f>VLOOKUP(C5,$F$5:$G$10,2,TRUE)</f>
        <v>E</v>
      </c>
      <c r="F5" s="51">
        <v>0</v>
      </c>
      <c r="G5" s="51" t="s">
        <v>47</v>
      </c>
    </row>
    <row r="6" spans="2:16" x14ac:dyDescent="0.3">
      <c r="B6" s="51" t="s">
        <v>64</v>
      </c>
      <c r="C6" s="53">
        <v>75</v>
      </c>
      <c r="D6" s="53" t="str">
        <f t="shared" ref="D6:D12" si="0">VLOOKUP(C6,$F$5:$G$10,2,TRUE)</f>
        <v>C</v>
      </c>
      <c r="F6" s="51">
        <v>50</v>
      </c>
      <c r="G6" s="51" t="s">
        <v>71</v>
      </c>
    </row>
    <row r="7" spans="2:16" x14ac:dyDescent="0.3">
      <c r="B7" s="51" t="s">
        <v>66</v>
      </c>
      <c r="C7" s="53">
        <v>100</v>
      </c>
      <c r="D7" s="53" t="str">
        <f t="shared" si="0"/>
        <v>A</v>
      </c>
      <c r="F7" s="51">
        <v>60</v>
      </c>
      <c r="G7" s="51" t="s">
        <v>69</v>
      </c>
    </row>
    <row r="8" spans="2:16" x14ac:dyDescent="0.3">
      <c r="B8" s="51" t="s">
        <v>68</v>
      </c>
      <c r="C8" s="53">
        <v>87</v>
      </c>
      <c r="D8" s="53" t="str">
        <f t="shared" si="0"/>
        <v>B</v>
      </c>
      <c r="F8" s="51">
        <v>70</v>
      </c>
      <c r="G8" s="51" t="s">
        <v>67</v>
      </c>
    </row>
    <row r="9" spans="2:16" x14ac:dyDescent="0.3">
      <c r="B9" s="51" t="s">
        <v>70</v>
      </c>
      <c r="C9" s="53">
        <v>68</v>
      </c>
      <c r="D9" s="53" t="str">
        <f t="shared" si="0"/>
        <v>D</v>
      </c>
      <c r="F9" s="51">
        <v>80</v>
      </c>
      <c r="G9" s="51" t="s">
        <v>65</v>
      </c>
    </row>
    <row r="10" spans="2:16" x14ac:dyDescent="0.3">
      <c r="B10" s="51" t="s">
        <v>72</v>
      </c>
      <c r="C10" s="53">
        <v>90</v>
      </c>
      <c r="D10" s="53" t="str">
        <f t="shared" si="0"/>
        <v>A</v>
      </c>
      <c r="F10" s="51">
        <v>90</v>
      </c>
      <c r="G10" s="51" t="s">
        <v>63</v>
      </c>
    </row>
    <row r="11" spans="2:16" x14ac:dyDescent="0.3">
      <c r="B11" s="51" t="s">
        <v>73</v>
      </c>
      <c r="C11" s="53">
        <v>75</v>
      </c>
      <c r="D11" s="53" t="str">
        <f t="shared" si="0"/>
        <v>C</v>
      </c>
    </row>
    <row r="12" spans="2:16" x14ac:dyDescent="0.3">
      <c r="B12" s="51" t="s">
        <v>74</v>
      </c>
      <c r="C12" s="53">
        <v>45</v>
      </c>
      <c r="D12" s="53" t="str">
        <f t="shared" si="0"/>
        <v>Fail</v>
      </c>
    </row>
    <row r="15" spans="2:16" x14ac:dyDescent="0.3">
      <c r="O15" s="54"/>
      <c r="P15" s="54"/>
    </row>
    <row r="16" spans="2:16" x14ac:dyDescent="0.3">
      <c r="O16" s="54"/>
      <c r="P16" s="54"/>
    </row>
    <row r="17" spans="2:16" x14ac:dyDescent="0.3">
      <c r="C17" s="50" t="s">
        <v>75</v>
      </c>
      <c r="O17" s="54"/>
      <c r="P17" s="54"/>
    </row>
    <row r="18" spans="2:16" x14ac:dyDescent="0.3">
      <c r="O18" s="54"/>
      <c r="P18" s="54"/>
    </row>
    <row r="19" spans="2:16" x14ac:dyDescent="0.3">
      <c r="B19" s="49" t="s">
        <v>2</v>
      </c>
      <c r="C19" s="49" t="s">
        <v>60</v>
      </c>
      <c r="D19" s="49" t="s">
        <v>61</v>
      </c>
      <c r="F19" s="49" t="s">
        <v>60</v>
      </c>
      <c r="G19" s="51">
        <v>0</v>
      </c>
      <c r="H19" s="51">
        <v>50</v>
      </c>
      <c r="I19" s="51">
        <v>60</v>
      </c>
      <c r="J19" s="51">
        <v>70</v>
      </c>
      <c r="K19" s="51">
        <v>80</v>
      </c>
      <c r="L19" s="51">
        <v>90</v>
      </c>
      <c r="O19" s="54"/>
      <c r="P19" s="54"/>
    </row>
    <row r="20" spans="2:16" x14ac:dyDescent="0.3">
      <c r="B20" s="51" t="s">
        <v>62</v>
      </c>
      <c r="C20" s="53">
        <v>50</v>
      </c>
      <c r="D20" s="53" t="str">
        <f>HLOOKUP(C20,$G$19:$L$20,2,1)</f>
        <v>E</v>
      </c>
      <c r="F20" s="49" t="s">
        <v>61</v>
      </c>
      <c r="G20" s="51" t="s">
        <v>47</v>
      </c>
      <c r="H20" s="51" t="s">
        <v>71</v>
      </c>
      <c r="I20" s="51" t="s">
        <v>69</v>
      </c>
      <c r="J20" s="51" t="s">
        <v>67</v>
      </c>
      <c r="K20" s="51" t="s">
        <v>65</v>
      </c>
      <c r="L20" s="51" t="s">
        <v>63</v>
      </c>
      <c r="O20" s="54"/>
      <c r="P20" s="54"/>
    </row>
    <row r="21" spans="2:16" x14ac:dyDescent="0.3">
      <c r="B21" s="51" t="s">
        <v>64</v>
      </c>
      <c r="C21" s="53">
        <v>75</v>
      </c>
      <c r="D21" s="53" t="str">
        <f t="shared" ref="D21:D27" si="1">HLOOKUP(C21,$G$19:$L$20,2,1)</f>
        <v>C</v>
      </c>
    </row>
    <row r="22" spans="2:16" x14ac:dyDescent="0.3">
      <c r="B22" s="51" t="s">
        <v>66</v>
      </c>
      <c r="C22" s="53">
        <v>100</v>
      </c>
      <c r="D22" s="53" t="str">
        <f t="shared" si="1"/>
        <v>A</v>
      </c>
    </row>
    <row r="23" spans="2:16" x14ac:dyDescent="0.3">
      <c r="B23" s="51" t="s">
        <v>68</v>
      </c>
      <c r="C23" s="53">
        <v>87</v>
      </c>
      <c r="D23" s="53" t="str">
        <f t="shared" si="1"/>
        <v>B</v>
      </c>
    </row>
    <row r="24" spans="2:16" x14ac:dyDescent="0.3">
      <c r="B24" s="51" t="s">
        <v>70</v>
      </c>
      <c r="C24" s="53">
        <v>68</v>
      </c>
      <c r="D24" s="53" t="str">
        <f t="shared" si="1"/>
        <v>D</v>
      </c>
    </row>
    <row r="25" spans="2:16" x14ac:dyDescent="0.3">
      <c r="B25" s="51" t="s">
        <v>72</v>
      </c>
      <c r="C25" s="53">
        <v>90</v>
      </c>
      <c r="D25" s="53" t="str">
        <f t="shared" si="1"/>
        <v>A</v>
      </c>
    </row>
    <row r="26" spans="2:16" x14ac:dyDescent="0.3">
      <c r="B26" s="51" t="s">
        <v>73</v>
      </c>
      <c r="C26" s="53">
        <v>75</v>
      </c>
      <c r="D26" s="53" t="str">
        <f t="shared" si="1"/>
        <v>C</v>
      </c>
    </row>
    <row r="27" spans="2:16" x14ac:dyDescent="0.3">
      <c r="B27" s="51" t="s">
        <v>74</v>
      </c>
      <c r="C27" s="53">
        <v>45</v>
      </c>
      <c r="D27" s="53" t="str">
        <f t="shared" si="1"/>
        <v>Fail</v>
      </c>
    </row>
  </sheetData>
  <sortState ref="O15:P20">
    <sortCondition ref="O15"/>
  </sortState>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HLook up</vt:lpstr>
      <vt:lpstr>VLook up</vt:lpstr>
      <vt:lpstr>ExactMatch</vt:lpstr>
      <vt:lpst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P. Taylor</dc:creator>
  <cp:lastModifiedBy>Parshuram Sail</cp:lastModifiedBy>
  <cp:lastPrinted>2007-08-21T15:12:26Z</cp:lastPrinted>
  <dcterms:created xsi:type="dcterms:W3CDTF">1996-02-01T22:02:06Z</dcterms:created>
  <dcterms:modified xsi:type="dcterms:W3CDTF">2025-06-21T09:10:49Z</dcterms:modified>
</cp:coreProperties>
</file>